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D8A824C-7383-4FAC-BD31-8603B8F65258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Log'!$A$1:$G$1215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34" i="7" l="1"/>
  <c r="G35" i="7"/>
  <c r="B7" i="8"/>
  <c r="B8" i="8"/>
  <c r="B14" i="8"/>
  <c r="B10" i="8"/>
  <c r="B11" i="8"/>
  <c r="B9" i="8"/>
  <c r="B12" i="8"/>
  <c r="B13" i="8"/>
  <c r="B15" i="8"/>
  <c r="B16" i="8"/>
  <c r="B17" i="8"/>
  <c r="B18" i="8"/>
  <c r="B26" i="8"/>
  <c r="B25" i="8"/>
  <c r="B24" i="8"/>
  <c r="B23" i="8"/>
  <c r="B22" i="8"/>
  <c r="B21" i="8"/>
  <c r="B20" i="8"/>
  <c r="B19" i="8"/>
  <c r="J34" i="5" l="1"/>
  <c r="E34" i="5"/>
  <c r="O16" i="5"/>
  <c r="J16" i="5"/>
  <c r="E16" i="5"/>
  <c r="B29" i="8"/>
  <c r="A96" i="11"/>
  <c r="B28" i="8"/>
  <c r="B30" i="8"/>
  <c r="B31" i="8"/>
  <c r="B32" i="8"/>
  <c r="B33" i="8"/>
  <c r="B34" i="8"/>
  <c r="B27" i="8"/>
  <c r="B35" i="8"/>
  <c r="B36" i="8"/>
  <c r="B37" i="8"/>
  <c r="B3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1" i="8"/>
  <c r="B40" i="8"/>
  <c r="B43" i="8"/>
  <c r="B42" i="8"/>
  <c r="B46" i="8"/>
  <c r="B45" i="8"/>
  <c r="B39" i="8"/>
  <c r="F14" i="2"/>
  <c r="F2" i="2" s="1"/>
  <c r="B4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14" i="7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59" i="7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31" i="7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19" i="7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85" i="7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228" i="7" l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78" i="7" l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07" i="7" l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3" i="7" s="1"/>
  <c r="G32" i="7" s="1"/>
  <c r="G3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30" i="7" l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" i="7"/>
  <c r="B5" i="2" l="1"/>
  <c r="B7" i="2" s="1"/>
  <c r="F25" i="2" s="1"/>
  <c r="G16" i="5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F16" i="2" l="1"/>
  <c r="Z29" i="1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<sst xmlns="http://schemas.openxmlformats.org/spreadsheetml/2006/main" count="3652" uniqueCount="970">
  <si>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</si>
  <si>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</si>
  <si>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</si>
  <si>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</si>
  <si>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</si>
  <si>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</si>
  <si>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</si>
  <si>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</si>
  <si>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</si>
  <si>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</si>
  <si>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</si>
  <si>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</si>
  <si>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</si>
  <si>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</si>
  <si>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</si>
  <si>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</si>
  <si>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</si>
  <si>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</si>
  <si>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</si>
  <si>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</si>
  <si>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</si>
  <si>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</si>
  <si>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</si>
  <si>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</si>
  <si>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</si>
  <si>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</si>
  <si>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</si>
  <si>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</si>
  <si>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</si>
  <si>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</si>
  <si>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</si>
  <si>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</si>
  <si>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</si>
  <si>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</si>
  <si>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</si>
  <si>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</si>
  <si>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</si>
  <si>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</si>
  <si>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</si>
  <si>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</si>
  <si>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</si>
  <si>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</si>
  <si>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</si>
  <si>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</si>
  <si>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</si>
  <si>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</si>
  <si>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</si>
  <si>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</si>
  <si>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</si>
  <si>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</si>
  <si>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</si>
  <si>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</si>
  <si>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</si>
  <si>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</si>
  <si>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</si>
  <si>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</si>
  <si>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</si>
  <si>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</si>
  <si>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</si>
  <si>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</si>
  <si>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</si>
  <si>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</si>
  <si>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</si>
  <si>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</si>
  <si>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</si>
  <si>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</si>
  <si>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</si>
  <si>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</si>
  <si>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</si>
  <si>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</si>
  <si>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</si>
  <si>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</si>
  <si>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</si>
  <si>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</si>
  <si>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</si>
  <si>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</si>
  <si>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</si>
  <si>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</si>
  <si>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</si>
  <si>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</si>
  <si>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</si>
  <si>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</si>
  <si>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</si>
  <si>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</si>
  <si>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</si>
  <si>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</si>
  <si>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</si>
  <si>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</si>
  <si>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</si>
  <si>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</si>
  <si>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</si>
  <si>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</si>
  <si>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</si>
  <si>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</si>
  <si>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</si>
  <si>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</si>
  <si>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</si>
  <si>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</si>
  <si>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</si>
  <si>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</si>
  <si>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</si>
  <si>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</si>
  <si>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</si>
  <si>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</si>
  <si>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</si>
  <si>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</si>
  <si>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</si>
  <si>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</si>
  <si>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</si>
  <si>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</si>
  <si>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</si>
  <si>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</si>
  <si>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</si>
  <si>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</si>
  <si>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</si>
  <si>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</si>
  <si>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</si>
  <si>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</si>
  <si>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</si>
  <si>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</si>
  <si>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</si>
  <si>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</si>
  <si>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</si>
  <si>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</si>
  <si>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</si>
  <si>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</si>
  <si>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</si>
  <si>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</si>
  <si>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</si>
  <si>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</si>
  <si>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</si>
  <si>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</si>
  <si>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</si>
  <si>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</si>
  <si>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</si>
  <si>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</si>
  <si>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</si>
  <si>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</si>
  <si>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</si>
  <si>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</si>
  <si>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</si>
  <si>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</si>
  <si>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</si>
  <si>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</si>
  <si>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</si>
  <si>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</si>
  <si>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</si>
  <si>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</si>
  <si>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</si>
  <si>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</si>
  <si>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</si>
  <si>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</si>
  <si>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</si>
  <si>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</si>
  <si>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</si>
  <si>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</si>
  <si>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</si>
  <si>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</si>
  <si>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</si>
  <si>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</si>
  <si>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</si>
  <si>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</si>
  <si>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</si>
  <si>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</si>
  <si>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</si>
  <si>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</si>
  <si>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</si>
  <si>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</si>
  <si>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</si>
  <si>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</si>
  <si>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</si>
  <si>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</si>
  <si>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</si>
  <si>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</si>
  <si>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</si>
  <si>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</si>
  <si>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</si>
  <si>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</si>
  <si>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</si>
  <si>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</si>
  <si>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</si>
  <si>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</si>
  <si>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</si>
  <si>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</si>
  <si>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</si>
  <si>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</si>
  <si>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</si>
  <si>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</si>
  <si>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</si>
  <si>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</si>
  <si>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</si>
  <si>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</si>
  <si>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</si>
  <si>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</si>
  <si>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</si>
  <si>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</si>
  <si>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</si>
  <si>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</si>
  <si>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</si>
  <si>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</si>
  <si>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</si>
  <si>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</si>
  <si>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</si>
  <si>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</si>
  <si>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</si>
  <si>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</si>
  <si>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</si>
  <si>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</si>
  <si>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</si>
  <si>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</si>
  <si>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</si>
  <si>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</si>
  <si>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</si>
  <si>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</si>
  <si>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</si>
  <si>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</si>
  <si>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</si>
  <si>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</si>
  <si>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</si>
  <si>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</si>
  <si>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</si>
  <si>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</si>
  <si>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</si>
  <si>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</si>
  <si>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</si>
  <si>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</si>
  <si>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</si>
  <si>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</si>
  <si>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</si>
  <si>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</si>
  <si>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</si>
  <si>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</si>
  <si>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</si>
  <si>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</si>
  <si>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</si>
  <si>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</si>
  <si>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</si>
  <si>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</si>
  <si>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</si>
  <si>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</si>
  <si>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</si>
  <si>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</si>
  <si>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</si>
  <si>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</si>
  <si>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</si>
  <si>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</si>
  <si>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</si>
  <si>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</si>
  <si>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</si>
  <si>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</si>
  <si>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</si>
  <si>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</si>
  <si>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</si>
  <si>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</si>
  <si>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</si>
  <si>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</si>
  <si>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</si>
  <si>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</si>
  <si>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</si>
  <si>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</si>
  <si>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</si>
  <si>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</si>
  <si>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</si>
  <si>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</si>
  <si>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</si>
  <si>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</si>
  <si>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</si>
  <si>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</si>
  <si>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</si>
  <si>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</si>
  <si>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</si>
  <si>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</si>
  <si>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</si>
  <si>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</si>
  <si>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</si>
  <si>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</si>
  <si>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</si>
  <si>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</si>
  <si>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</si>
  <si>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</si>
  <si>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</si>
  <si>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</si>
  <si>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</si>
  <si>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</si>
  <si>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</si>
  <si>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</si>
  <si>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</si>
  <si>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</si>
  <si>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</si>
  <si>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</si>
  <si>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</si>
  <si>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</si>
  <si>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</si>
  <si>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</si>
  <si>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</si>
  <si>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</si>
  <si>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</si>
  <si>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</si>
  <si>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</si>
  <si>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</si>
  <si>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</si>
  <si>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</si>
  <si>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</si>
  <si>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</si>
  <si>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</si>
  <si>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</si>
  <si>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</si>
  <si>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</si>
  <si>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</si>
  <si>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</si>
  <si>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</si>
  <si>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</si>
  <si>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</si>
  <si>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</si>
  <si>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</si>
  <si>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</si>
  <si>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</si>
  <si>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</si>
  <si>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</si>
  <si>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</si>
  <si>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</si>
  <si>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</si>
  <si>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</si>
  <si>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</si>
  <si>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</si>
  <si>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</si>
  <si>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</si>
  <si>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</si>
  <si>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</si>
  <si>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</si>
  <si>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</si>
  <si>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</si>
  <si>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</si>
  <si>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</si>
  <si>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</si>
  <si>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</si>
  <si>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</si>
  <si>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</si>
  <si>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</si>
  <si>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</si>
  <si>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</si>
  <si>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</si>
  <si>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</si>
  <si>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</si>
  <si>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</si>
  <si>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</si>
  <si>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</si>
  <si>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</si>
  <si>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</si>
  <si>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</si>
  <si>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</si>
  <si>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</si>
  <si>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</si>
  <si>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</si>
  <si>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</si>
  <si>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</si>
  <si>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</si>
  <si>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</si>
  <si>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</si>
  <si>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</si>
  <si>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</si>
  <si>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</si>
  <si>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</si>
  <si>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</si>
  <si>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</si>
  <si>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</si>
  <si>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</si>
  <si>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</si>
  <si>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</si>
  <si>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</si>
  <si>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</si>
  <si>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</si>
  <si>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</si>
  <si>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</si>
  <si>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</si>
  <si>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</si>
  <si>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</si>
  <si>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</si>
  <si>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</si>
  <si>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</si>
  <si>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</si>
  <si>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</si>
  <si>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</si>
  <si>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</si>
  <si>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</si>
  <si>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</si>
  <si>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</si>
  <si>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</si>
  <si>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</si>
  <si>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</si>
  <si>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</si>
  <si>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</si>
  <si>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</si>
  <si>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</si>
  <si>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</si>
  <si>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</si>
  <si>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</si>
  <si>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</si>
  <si>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</si>
  <si>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</si>
  <si>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</si>
  <si>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</si>
  <si>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</si>
  <si>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</si>
  <si>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</si>
  <si>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</si>
  <si>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</si>
  <si>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</si>
  <si>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</si>
  <si>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</si>
  <si>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</si>
  <si>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</si>
  <si>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</si>
  <si>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</si>
  <si>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</si>
  <si>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</si>
  <si>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</si>
  <si>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</si>
  <si>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</si>
  <si>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</si>
  <si>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</si>
  <si>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</si>
  <si>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</si>
  <si>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</si>
  <si>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</si>
  <si>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</si>
  <si>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</si>
  <si>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</si>
  <si>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</si>
  <si>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</si>
  <si>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</si>
  <si>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</si>
  <si>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</si>
  <si>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</si>
  <si>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</si>
  <si>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</si>
  <si>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</si>
  <si>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</si>
  <si>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</si>
  <si>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</si>
  <si>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</si>
  <si>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</si>
  <si>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</si>
  <si>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</si>
  <si>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</si>
  <si>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</si>
  <si>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</si>
  <si>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</si>
  <si>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</si>
  <si>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</si>
  <si>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</si>
  <si>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</si>
  <si>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</si>
  <si>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</si>
  <si>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</si>
  <si>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</si>
  <si>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</si>
  <si>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</si>
  <si>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</si>
  <si>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</si>
  <si>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</si>
  <si>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</si>
  <si>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</si>
  <si>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</si>
  <si>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</si>
  <si>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</si>
  <si>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</si>
  <si>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</si>
  <si>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</si>
  <si>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</si>
  <si>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</si>
  <si>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</si>
  <si>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</si>
  <si>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</si>
  <si>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</si>
  <si>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</si>
  <si>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</si>
  <si>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</si>
  <si>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</si>
  <si>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</si>
  <si>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</si>
  <si>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</si>
  <si>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</si>
  <si>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</si>
  <si>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</si>
  <si>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</si>
  <si>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</si>
  <si>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</si>
  <si>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</si>
  <si>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</si>
  <si>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</si>
  <si>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</si>
  <si>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</si>
  <si>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</si>
  <si>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</si>
  <si>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</si>
  <si>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</si>
  <si>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</si>
  <si>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</si>
  <si>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</si>
  <si>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</si>
  <si>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</si>
  <si>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</si>
  <si>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</si>
  <si>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</si>
  <si>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</si>
  <si>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</si>
  <si>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</si>
  <si>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</si>
  <si>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</si>
  <si>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</si>
  <si>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</si>
  <si>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</si>
  <si>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</si>
  <si>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</si>
  <si>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</si>
  <si>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</si>
  <si>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</si>
  <si>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</si>
  <si>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</si>
  <si>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</si>
  <si>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</si>
  <si>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</si>
  <si>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</si>
  <si>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</si>
  <si>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</si>
  <si>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</si>
  <si>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</si>
  <si>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</si>
  <si>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</si>
  <si>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</si>
  <si>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</si>
  <si>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</si>
  <si>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</si>
  <si>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</si>
  <si>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</si>
  <si>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</si>
  <si>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</si>
  <si>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</si>
  <si>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</si>
  <si>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</si>
  <si>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</si>
  <si>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</si>
  <si>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</si>
  <si>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</si>
  <si>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</si>
  <si>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</si>
  <si>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</si>
  <si>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</si>
  <si>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</si>
  <si>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</si>
  <si>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</si>
  <si>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</si>
  <si>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</si>
  <si>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</si>
  <si>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</si>
  <si>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</si>
  <si>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</si>
  <si>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</si>
  <si>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</si>
  <si>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</si>
  <si>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</si>
  <si>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</si>
  <si>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</si>
  <si>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</si>
  <si>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</si>
  <si>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</si>
  <si>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</si>
  <si>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</si>
  <si>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</si>
  <si>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</si>
  <si>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</si>
  <si>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</si>
  <si>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</si>
  <si>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</si>
  <si>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</si>
  <si>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</si>
  <si>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</si>
  <si>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</si>
  <si>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</si>
  <si>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</si>
  <si>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</si>
  <si>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</si>
  <si>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</si>
  <si>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</si>
  <si>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</si>
  <si>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</si>
  <si>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</si>
  <si>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</si>
  <si>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</si>
  <si>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</si>
  <si>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</si>
  <si>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</si>
  <si>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</si>
  <si>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</si>
  <si>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</si>
  <si>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</si>
  <si>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</si>
  <si>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</si>
  <si>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</si>
  <si>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</si>
  <si>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</si>
  <si>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</si>
  <si>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</si>
  <si>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</si>
  <si>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</si>
  <si>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</si>
  <si>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</si>
  <si>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</si>
  <si>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</si>
  <si>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</si>
  <si>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</si>
  <si>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</si>
  <si>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</si>
  <si>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</si>
  <si>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</si>
  <si>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</si>
  <si>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</si>
  <si>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</si>
  <si>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</si>
  <si>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</si>
  <si>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</si>
  <si>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</si>
  <si>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</si>
  <si>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</si>
  <si>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</si>
  <si>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</si>
  <si>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</si>
  <si>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</si>
  <si>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</si>
  <si>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</si>
  <si>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</si>
  <si>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</si>
  <si>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</si>
  <si>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</si>
  <si>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</si>
  <si>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</si>
  <si>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</si>
  <si>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</si>
  <si>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</si>
  <si>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</si>
  <si>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</si>
  <si>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</si>
  <si>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</si>
  <si>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</si>
  <si>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</si>
  <si>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</si>
  <si>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</si>
  <si>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</si>
  <si>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</si>
  <si>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</si>
  <si>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</si>
  <si>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</si>
  <si>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</si>
  <si>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</si>
  <si>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</si>
  <si>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</si>
  <si>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</si>
  <si>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</si>
  <si>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</si>
  <si>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</si>
  <si>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</si>
  <si>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</si>
  <si>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</si>
  <si>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</si>
  <si>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</si>
  <si>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</si>
  <si>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</si>
  <si>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</si>
  <si>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</si>
  <si>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</si>
  <si>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</si>
  <si>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</si>
  <si>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</si>
  <si>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</si>
  <si>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</si>
  <si>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</si>
  <si>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</si>
  <si>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</si>
  <si>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</si>
  <si>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</si>
  <si>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</si>
  <si>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</si>
  <si>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</si>
  <si>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</si>
  <si>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</si>
  <si>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</si>
  <si>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</si>
  <si>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</si>
  <si>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</si>
  <si>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</si>
  <si>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</si>
  <si>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</si>
  <si>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</si>
  <si>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</si>
  <si>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</si>
  <si>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</si>
  <si>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</si>
  <si>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</si>
  <si>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</si>
  <si>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</si>
  <si>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</si>
  <si>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</si>
  <si>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</si>
  <si>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</si>
  <si>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</si>
  <si>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</si>
  <si>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</si>
  <si>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</si>
  <si>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</si>
  <si>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</si>
  <si>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</si>
  <si>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</si>
  <si>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</si>
  <si>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</si>
  <si>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</si>
  <si>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</si>
  <si>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</si>
  <si>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</si>
  <si>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</si>
  <si>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</si>
  <si>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</si>
  <si>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</si>
  <si>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</si>
  <si>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</si>
  <si>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</si>
  <si>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</si>
  <si>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</si>
  <si>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</si>
  <si>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</si>
  <si>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</si>
  <si>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</si>
  <si>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</si>
  <si>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</si>
  <si>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</si>
  <si>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</si>
  <si>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</si>
  <si>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</si>
  <si>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</si>
  <si>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</si>
  <si>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</si>
  <si>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</si>
  <si>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</si>
  <si>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</si>
  <si>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</si>
  <si>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</si>
  <si>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</si>
  <si>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</si>
  <si>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</si>
  <si>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</si>
  <si>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</si>
  <si>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</si>
  <si>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</si>
  <si>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</si>
  <si>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</si>
  <si>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</si>
  <si>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</si>
  <si>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</si>
  <si>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</si>
  <si>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</si>
  <si>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</si>
  <si>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</si>
  <si>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</si>
  <si>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</si>
  <si>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</si>
  <si>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</si>
  <si>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</si>
  <si>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</si>
  <si>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</si>
  <si>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</si>
  <si>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</si>
  <si>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</si>
  <si>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</si>
  <si>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</si>
  <si>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</si>
  <si>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</si>
  <si>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</si>
  <si>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</si>
  <si>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</si>
  <si>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</si>
  <si>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</si>
  <si>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</si>
  <si>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</si>
  <si>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</si>
  <si>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</si>
  <si>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</si>
  <si>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</si>
  <si>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</si>
  <si>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</si>
  <si>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</si>
  <si>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</si>
  <si>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</si>
  <si>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</si>
  <si>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</si>
  <si>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</si>
  <si>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</si>
  <si>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</si>
  <si>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</si>
  <si>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</si>
  <si>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</si>
  <si>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</si>
  <si>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</si>
  <si>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</si>
  <si>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</si>
  <si>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</si>
  <si>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</si>
  <si>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</si>
  <si>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</si>
  <si>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</si>
  <si>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</si>
  <si>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</si>
  <si>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</si>
  <si>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</si>
  <si>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</si>
  <si>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</si>
  <si>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</si>
  <si>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</si>
  <si>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</si>
  <si>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</si>
  <si>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</si>
  <si>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</si>
  <si>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</si>
  <si>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</si>
  <si>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</si>
  <si>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</si>
  <si>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</si>
  <si>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</si>
  <si>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</si>
  <si>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</si>
  <si>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</si>
  <si>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</si>
  <si>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</si>
  <si>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</si>
  <si>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</si>
  <si>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</si>
  <si>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</si>
  <si>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</si>
  <si>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</si>
  <si>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</si>
  <si>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</si>
  <si>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</si>
  <si>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</si>
  <si>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</si>
  <si>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</si>
  <si>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</si>
  <si>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</si>
  <si>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</si>
  <si>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</si>
  <si>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</si>
  <si>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</si>
  <si>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</si>
  <si>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</si>
  <si>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</si>
  <si>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</si>
  <si>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</si>
  <si>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</si>
  <si>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</si>
  <si>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</si>
  <si>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</si>
  <si>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</si>
  <si>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</si>
  <si>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</si>
  <si>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</si>
  <si>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</si>
  <si>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</si>
  <si>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</si>
  <si>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</si>
  <si>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</si>
  <si>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</si>
  <si>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</si>
  <si>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</si>
  <si>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</si>
  <si>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</si>
  <si>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</si>
  <si>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</si>
  <si>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</si>
  <si>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</si>
  <si>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</si>
  <si>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</si>
  <si>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</si>
  <si>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</si>
  <si>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</si>
  <si>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</si>
  <si>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</si>
  <si>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</si>
  <si>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</si>
  <si>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</si>
  <si>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</si>
  <si>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</si>
  <si>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</si>
  <si>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</si>
  <si>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</si>
  <si>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</si>
  <si>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</si>
  <si>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</si>
  <si>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</si>
  <si>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</si>
  <si>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</si>
  <si>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</si>
  <si>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</si>
  <si>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</si>
  <si>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</si>
  <si>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</si>
  <si>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</si>
  <si>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</si>
  <si>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</si>
  <si>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</si>
  <si>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</si>
  <si>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</si>
  <si>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</si>
  <si>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</si>
  <si>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</si>
  <si>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</si>
  <si>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</si>
  <si>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</si>
  <si>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</si>
  <si>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</si>
  <si>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</si>
  <si>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</si>
  <si>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</si>
  <si>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</si>
  <si>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</si>
  <si>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</si>
  <si>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</si>
  <si>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</si>
  <si>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</si>
  <si>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</si>
  <si>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</si>
  <si>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</si>
  <si>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</si>
  <si>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</si>
  <si>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</si>
  <si>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</si>
  <si>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</si>
  <si>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</si>
  <si>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</si>
  <si>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</si>
  <si>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</si>
  <si>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</si>
  <si>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</si>
  <si>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</si>
  <si>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</si>
  <si>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</si>
  <si>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</si>
  <si>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</si>
  <si>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</si>
  <si>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</si>
  <si>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</si>
  <si>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</si>
  <si>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</si>
  <si>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</si>
  <si>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</si>
  <si>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</si>
  <si>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</si>
  <si>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</si>
  <si>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</si>
  <si>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</si>
  <si>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</si>
  <si>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</si>
  <si>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</si>
  <si>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</si>
  <si>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</si>
  <si>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Zack Drzik - Golf Cart Payment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</si>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</sst>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5" sqref="I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1732340.62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46211</v>
      </c>
      <c r="E2" s="13" t="s">
        <v>40</v>
      </c>
      <c r="F2" s="16">
        <f>F14</f>
        <v>179625.99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1785621.8245000001</v>
      </c>
    </row>
    <row r="3" spans="1:18" ht="14.4" x14ac:dyDescent="0.3">
      <c r="A3" s="13" t="s">
        <v>44</v>
      </c>
      <c r="B3" s="14">
        <v>0</v>
      </c>
      <c r="C3" s="15">
        <f t="shared" ca="1" si="0"/>
        <v>46211</v>
      </c>
      <c r="E3" s="21" t="s">
        <v>45</v>
      </c>
      <c r="F3" s="22">
        <f ca="1">F1-F2</f>
        <v>1552714.6300000001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2053465.0981749999</v>
      </c>
    </row>
    <row r="4" spans="1:18" ht="14.4" x14ac:dyDescent="0.3">
      <c r="A4" s="13" t="s">
        <v>49</v>
      </c>
      <c r="B4" s="14">
        <v>0</v>
      </c>
      <c r="C4" s="15">
        <f t="shared" ca="1" si="0"/>
        <v>46211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2361484.8629012499</v>
      </c>
    </row>
    <row r="5" spans="1:18" ht="14.4" x14ac:dyDescent="0.3">
      <c r="A5" s="13" t="s">
        <v>52</v>
      </c>
      <c r="B5" s="14">
        <f ca="1">'Checking Transaction Log'!G1</f>
        <v>2944.769999999985</v>
      </c>
      <c r="C5" s="15">
        <f t="shared" ca="1" si="0"/>
        <v>46211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6.1276262979501901E-2</v>
      </c>
      <c r="N5" s="5" t="s">
        <v>55</v>
      </c>
      <c r="O5" s="6"/>
      <c r="P5" s="11"/>
      <c r="Q5" s="23" t="s">
        <v>56</v>
      </c>
      <c r="R5" s="23">
        <f t="shared" ca="1" si="1"/>
        <v>2715707.5923364372</v>
      </c>
    </row>
    <row r="6" spans="1:18" ht="14.4" x14ac:dyDescent="0.3">
      <c r="A6" s="13" t="s">
        <v>57</v>
      </c>
      <c r="B6" s="14">
        <f>'Savings Transaction Log'!A3</f>
        <v>3643.7799999999997</v>
      </c>
      <c r="C6" s="15">
        <f t="shared" ca="1" si="0"/>
        <v>46211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1.0317414217962253E-2</v>
      </c>
      <c r="N6" s="21" t="s">
        <v>60</v>
      </c>
      <c r="O6" s="22"/>
      <c r="P6" s="11"/>
      <c r="Q6" s="23" t="s">
        <v>61</v>
      </c>
      <c r="R6" s="23">
        <f t="shared" ca="1" si="1"/>
        <v>3123063.7311869026</v>
      </c>
    </row>
    <row r="7" spans="1:18" ht="14.4" x14ac:dyDescent="0.3">
      <c r="A7" s="21" t="s">
        <v>62</v>
      </c>
      <c r="B7" s="33">
        <f ca="1">SUM(B2:B6)</f>
        <v>6678.5499999999847</v>
      </c>
      <c r="C7" s="34">
        <f ca="1">B7/F3</f>
        <v>4.3012089091992289E-3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3591523.2908649379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7.1593677197464151E-2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4130251.7844946785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4749789.5521688797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5462257.9849942112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6281596.6827433426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1.7898419299366038E-2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179625.99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6.9452736463235354E-2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117843.09999999999</v>
      </c>
      <c r="I16" s="7"/>
      <c r="J16" s="18" t="s">
        <v>46</v>
      </c>
      <c r="K16" s="63">
        <f>B12</f>
        <v>16020</v>
      </c>
      <c r="L16" s="20">
        <f ca="1">K16/F3</f>
        <v>1.0317414217962253E-2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7.977015068119761E-2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1552714.6300000001</v>
      </c>
      <c r="F20" s="44">
        <f ca="1">E20-E22</f>
        <v>137712.20000000019</v>
      </c>
      <c r="G20" s="34">
        <f ca="1">(E20-E22)/E22</f>
        <v>9.7322942406537202E-2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0.22364268499999995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1682369.2012765962</v>
      </c>
      <c r="G22" s="34">
        <f ca="1">(F22-E22)/E22</f>
        <v>0.18895145733184093</v>
      </c>
      <c r="I22" s="7"/>
      <c r="J22" s="81">
        <v>3000000</v>
      </c>
      <c r="K22" s="50">
        <f ca="1">1-($E$20/J22)</f>
        <v>0.48242845666666667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0.61182134249999998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0.689457074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6678.5499999999847</v>
      </c>
      <c r="G25" s="77">
        <f t="shared" ref="G25:G31" ca="1" si="6">F25/SUM($F$25:$F$31)</f>
        <v>4.232502925243793E-3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0.72344381143623282</v>
      </c>
      <c r="E26" s="80" t="s">
        <v>103</v>
      </c>
      <c r="F26" s="30">
        <f>(B11)</f>
        <v>12695.73</v>
      </c>
      <c r="G26" s="20">
        <f t="shared" ca="1" si="6"/>
        <v>8.0458653993914098E-3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6.0297457711030879E-2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1.0152607506480556E-2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0.71188777685374816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0.17181744399981402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0.17460654698667971</v>
      </c>
      <c r="E31" s="85" t="s">
        <v>118</v>
      </c>
      <c r="F31" s="44">
        <f>B39-F8-F7</f>
        <v>52965</v>
      </c>
      <c r="G31" s="34">
        <f t="shared" ca="1" si="6"/>
        <v>3.3566345604291052E-2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3.411122622062239E-2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R24" sqref="R24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100825.92000000001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52051.950000000004</v>
      </c>
      <c r="K2" s="102">
        <f>J2/D2</f>
        <v>0.51625564140649549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44214.95</v>
      </c>
      <c r="Q2" s="102">
        <f>P2/D2</f>
        <v>0.43852761274085067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7794.7200000000048</v>
      </c>
      <c r="W2" s="102">
        <f>V2/D2</f>
        <v>7.7308692050615593E-2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0.53560274976910693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7569.17</v>
      </c>
      <c r="K4" s="545">
        <f>J4/$D$2</f>
        <v>7.5071668079001896E-2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6999.26</v>
      </c>
      <c r="Q4" s="545">
        <f t="shared" ref="Q4:Q12" si="3">P4/$D$2</f>
        <v>6.9419252509672111E-2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0.17898482850441627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0.36210549826869914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404.38</v>
      </c>
      <c r="K5" s="545">
        <f t="shared" ref="K5:K30" si="6">J5/$D$2</f>
        <v>4.0106750327693506E-3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404.38</v>
      </c>
      <c r="Q5" s="545">
        <f>P5/$D$2</f>
        <v>4.0106750327693506E-3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3.4713295946121785E-3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6.2619413738054644E-2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3984.51</v>
      </c>
      <c r="K6" s="545">
        <f>J6/$D$2</f>
        <v>3.9518707094366209E-2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4.4842635703200115E-2</v>
      </c>
      <c r="S6" s="98" t="s">
        <v>148</v>
      </c>
      <c r="T6" s="103"/>
      <c r="U6" s="100"/>
      <c r="V6" s="104">
        <f>'Budget Breakdown'!T16</f>
        <v>6487.1600000000035</v>
      </c>
      <c r="W6" s="102">
        <f t="shared" si="5"/>
        <v>6.4340201408526726E-2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3.9672338224139188E-2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8.74890107623119E-2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4979.1900000000005</v>
      </c>
      <c r="Q7" s="545">
        <f>P7/$D$2</f>
        <v>4.9384027440562903E-2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-17088.749999999996</v>
      </c>
      <c r="W7" s="116">
        <f t="shared" si="5"/>
        <v>-0.16948766745693958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1.0652022813181371E-3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2.1464321872788263E-2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1.8052104062130057E-2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4935.59</v>
      </c>
      <c r="Q9" s="545">
        <f t="shared" si="3"/>
        <v>4.8951598953919782E-2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6.1366660477781901E-3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6.1366660477781901E-3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1.0212155763121228E-2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1.1618837695703644E-2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9.4609600388471538E-3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9.918084556034797E-3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8.0897848489753423E-3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1.1901701467241755E-2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8.9001915380489439E-3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5.9508507336208773E-3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9.918084556034797E-3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5.5844766901209514E-3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5.9508507336208773E-3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6.8086658668723259E-3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6.973425087517178E-2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5.6987726965446975E-2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6.5772769541800362E-3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8.5548091205118651E-2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6.0348569098104916E-3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4.0643318702174988E-3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1.3342204068160252E-2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2.1413144556479125E-2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1.2592000152341779E-3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1.2592000152341779E-3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2.7617898254734493E-3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8.5548091205118651E-2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4.9640013202954152E-3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1.2659443127322815E-2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2.7617898254734493E-3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14" sqref="T1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6487.159999999998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3185.7000000000003</v>
      </c>
      <c r="L8" s="211">
        <f t="shared" si="3"/>
        <v>9814.2999999999993</v>
      </c>
      <c r="M8" s="212">
        <f t="shared" si="4"/>
        <v>-0.75494615384615382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-3235.7000000000003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100825.92</v>
      </c>
      <c r="G16" s="205">
        <f>SUM(G2:G7)</f>
        <v>-1577.1810309599823</v>
      </c>
      <c r="H16" s="208">
        <f>((SUM(F16))-SUM(E16))/SUM(E16)</f>
        <v>-1.5401692088241999E-2</v>
      </c>
      <c r="I16" s="198"/>
      <c r="J16" s="209">
        <f>SUM(J2:J7)</f>
        <v>78000</v>
      </c>
      <c r="K16" s="209">
        <f>SUM(K2:K7)</f>
        <v>75992.45</v>
      </c>
      <c r="L16" s="209">
        <f>SUM(L2:L7)</f>
        <v>2007.5499999999993</v>
      </c>
      <c r="M16" s="212">
        <f>((K16-SUM(J16))/SUM(J16))</f>
        <v>-2.5737820512820551E-2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6487.1600000000035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1480.63</v>
      </c>
      <c r="L26" s="236">
        <f t="shared" si="21"/>
        <v>4319.37</v>
      </c>
      <c r="M26" s="237">
        <f t="shared" si="22"/>
        <v>-0.74471896551724137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29511.14</v>
      </c>
      <c r="G34" s="230">
        <f>SUM(G20:G25)</f>
        <v>1688.8599999999988</v>
      </c>
      <c r="H34" s="233">
        <f>((F34-SUM(E34)))/SUM(E34)</f>
        <v>-5.4130128205128226E-2</v>
      </c>
      <c r="I34" s="198"/>
      <c r="J34" s="234">
        <f>SUM(J20:J25)</f>
        <v>34800</v>
      </c>
      <c r="K34" s="234">
        <f>SUM(K20:K25)</f>
        <v>34481.310000000005</v>
      </c>
      <c r="L34" s="234">
        <f>SUM(L20:L25)</f>
        <v>318.68999999999869</v>
      </c>
      <c r="M34" s="237">
        <f>((K34-SUM(J34))/SUM(J34))</f>
        <v>-9.1577586206895122E-3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97574.460000000021</v>
      </c>
      <c r="F3" s="268">
        <f t="shared" si="0"/>
        <v>8064.3410309599813</v>
      </c>
      <c r="G3" s="269">
        <f>1-((E3/SUM(E3:F3)))</f>
        <v>7.6338816346434468E-2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11263.619999999999</v>
      </c>
      <c r="T3" s="272"/>
      <c r="U3" s="273">
        <f>SUM(U5:U46)</f>
        <v>3235.7000000000003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1224.7561244680851</v>
      </c>
      <c r="E5" s="289">
        <f>I5+K5+M5+O5+Q5+S5+U5+W5+Y5+AA5+AC5+AE5</f>
        <v>7569.17</v>
      </c>
      <c r="F5" s="289">
        <f t="shared" ref="F5:F12" si="2">J5+L5+N5+P5+R5+T5</f>
        <v>-101.26000000000067</v>
      </c>
      <c r="G5" s="269">
        <f t="shared" ref="G5:G12" si="3">1-((E5/SUM(E5:F5)))</f>
        <v>-1.3559349269072651E-2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267.90999999999997</v>
      </c>
      <c r="V5" s="273">
        <f t="shared" ref="V5:V12" si="10">H5-U5</f>
        <v>932.09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1132.539836170213</v>
      </c>
      <c r="E6" s="289">
        <f t="shared" ref="E6:E12" si="16">Q6+S6+U6+W6+Y6+AA6+AC6+AE6+I6+K6+M6+O6</f>
        <v>6999.26</v>
      </c>
      <c r="F6" s="289">
        <f t="shared" si="2"/>
        <v>420.15000000000077</v>
      </c>
      <c r="G6" s="269">
        <f t="shared" si="3"/>
        <v>5.6628492022950727E-2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219.41000000000003</v>
      </c>
      <c r="V6" s="273">
        <f t="shared" si="10"/>
        <v>980.58999999999992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130.86425106382978</v>
      </c>
      <c r="E7" s="289">
        <f t="shared" si="16"/>
        <v>808.76</v>
      </c>
      <c r="F7" s="289">
        <f t="shared" si="2"/>
        <v>145.85000000000002</v>
      </c>
      <c r="G7" s="269">
        <f t="shared" si="3"/>
        <v>0.1527849069253413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54.61</v>
      </c>
      <c r="V7" s="273">
        <f t="shared" si="10"/>
        <v>95.39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644.72762872340434</v>
      </c>
      <c r="E8" s="289">
        <f t="shared" si="16"/>
        <v>3984.51</v>
      </c>
      <c r="F8" s="289">
        <f t="shared" si="2"/>
        <v>-293.23000000000013</v>
      </c>
      <c r="G8" s="269">
        <f t="shared" si="3"/>
        <v>-7.9438568734964576E-2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91.28</v>
      </c>
      <c r="V8" s="273">
        <f t="shared" si="10"/>
        <v>508.72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731.58481914893616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805.67531808510648</v>
      </c>
      <c r="E10" s="289">
        <f t="shared" si="16"/>
        <v>4979.1900000000005</v>
      </c>
      <c r="F10" s="289">
        <f t="shared" si="2"/>
        <v>593.5699999999996</v>
      </c>
      <c r="G10" s="269">
        <f t="shared" si="3"/>
        <v>0.10651275131173776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172.76</v>
      </c>
      <c r="V10" s="273">
        <f t="shared" si="10"/>
        <v>727.24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350.17950638297873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798.62046702127668</v>
      </c>
      <c r="E12" s="289">
        <f t="shared" si="16"/>
        <v>4935.59</v>
      </c>
      <c r="F12" s="289">
        <f t="shared" si="2"/>
        <v>-347.42000000000007</v>
      </c>
      <c r="G12" s="269">
        <f t="shared" si="3"/>
        <v>-7.5720821155275342E-2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388.17</v>
      </c>
      <c r="V12" s="273">
        <f t="shared" si="10"/>
        <v>311.83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1427.3387617021278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17.378234042553196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294.51090638297876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200.23317765957449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166.60613297872345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154.35075638297874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131.98072978723405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145.20210319148936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189.5554340425532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323.61702127659578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194.17021276595744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194.17021276595744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91.107900000000001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111.0799244680851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1137.6788744680853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107.30493191489364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98.455624468085105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66.307509574468085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339.79787234042556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310.67234042553196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24.271276595744681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24.271276595744681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43.688297872340428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388.34042553191489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364.06914893617022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97.085106382978722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82.522340425531922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223.29574468085107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43.688297872340428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56.632978723404257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2920.0465436170211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8738.0867489361699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5907.5672361702136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1021.6039212765958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647.23404255319156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100825.92000000001</v>
      </c>
      <c r="F54" s="297">
        <f>F49+F50+E52</f>
        <v>-8550.2771136199808</v>
      </c>
      <c r="G54" s="246">
        <f>(E54/(E54-F54))-1</f>
        <v>-7.817310657398302E-2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13"/>
  <sheetViews>
    <sheetView tabSelected="1" workbookViewId="0">
      <pane ySplit="4" topLeftCell="A5" activePane="bottomLeft" state="frozen"/>
      <selection pane="bottomLeft" activeCell="D30" sqref="D3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(SUM(INDIRECT("g5:g5")))+J2+L2+N2+P2-R2+T2-G1216</f>
        <v>2944.769999999985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2236.73</v>
      </c>
      <c r="K2" s="304" t="s">
        <v>276</v>
      </c>
      <c r="L2" s="305">
        <f>(SUMIFS(E:E,I:I,"2"))</f>
        <v>1553.54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9</v>
      </c>
      <c r="C5" s="298">
        <v>46210</v>
      </c>
      <c r="D5" s="299" t="s">
        <v>58</v>
      </c>
      <c r="E5" s="522">
        <v>1231.68</v>
      </c>
      <c r="F5" s="522"/>
      <c r="G5" s="333">
        <f t="shared" ref="G5:G70" si="0">G6-E5+F5</f>
        <v>-755.50000000001523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46210</v>
      </c>
      <c r="D6" s="299" t="s">
        <v>447</v>
      </c>
      <c r="E6" s="522">
        <v>53.37</v>
      </c>
      <c r="F6" s="522"/>
      <c r="G6" s="333">
        <f t="shared" si="0"/>
        <v>476.17999999998483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/>
      <c r="B7" s="330"/>
      <c r="C7" s="298">
        <v>46209</v>
      </c>
      <c r="D7" s="299" t="s">
        <v>962</v>
      </c>
      <c r="E7" s="522"/>
      <c r="F7" s="522">
        <v>200</v>
      </c>
      <c r="G7" s="333">
        <f t="shared" si="0"/>
        <v>529.54999999998483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13</v>
      </c>
      <c r="C8" s="298">
        <v>46209</v>
      </c>
      <c r="D8" s="299" t="s">
        <v>902</v>
      </c>
      <c r="E8" s="522">
        <v>218.33</v>
      </c>
      <c r="F8" s="522"/>
      <c r="G8" s="333">
        <f t="shared" si="0"/>
        <v>329.54999999998483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46209</v>
      </c>
      <c r="D9" s="299" t="s">
        <v>959</v>
      </c>
      <c r="E9" s="522">
        <v>1182.68</v>
      </c>
      <c r="F9" s="522"/>
      <c r="G9" s="333">
        <f t="shared" si="0"/>
        <v>547.87999999998488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46209</v>
      </c>
      <c r="D10" s="299" t="s">
        <v>957</v>
      </c>
      <c r="E10" s="522">
        <v>-500</v>
      </c>
      <c r="F10" s="522"/>
      <c r="G10" s="333">
        <f t="shared" si="0"/>
        <v>1730.5599999999849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/>
      <c r="B11" s="330"/>
      <c r="C11" s="298">
        <v>46209</v>
      </c>
      <c r="D11" s="299" t="s">
        <v>957</v>
      </c>
      <c r="E11" s="522">
        <v>5000</v>
      </c>
      <c r="F11" s="522"/>
      <c r="G11" s="333">
        <f t="shared" si="0"/>
        <v>1230.5599999999849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3</v>
      </c>
      <c r="C12" s="298">
        <v>46209</v>
      </c>
      <c r="D12" s="299" t="s">
        <v>309</v>
      </c>
      <c r="E12" s="522">
        <v>6.19</v>
      </c>
      <c r="F12" s="522"/>
      <c r="G12" s="333">
        <f t="shared" si="0"/>
        <v>6230.5599999999849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46209</v>
      </c>
      <c r="D13" s="299" t="s">
        <v>296</v>
      </c>
      <c r="E13" s="522">
        <v>10.02</v>
      </c>
      <c r="F13" s="522"/>
      <c r="G13" s="333">
        <f t="shared" si="0"/>
        <v>6236.7499999999845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46209</v>
      </c>
      <c r="D14" s="299" t="s">
        <v>296</v>
      </c>
      <c r="E14" s="522">
        <v>55.19</v>
      </c>
      <c r="F14" s="522"/>
      <c r="G14" s="333">
        <f t="shared" si="0"/>
        <v>6246.769999999985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14</v>
      </c>
      <c r="C15" s="298">
        <v>46209</v>
      </c>
      <c r="D15" s="299" t="s">
        <v>958</v>
      </c>
      <c r="E15" s="522">
        <v>66.67</v>
      </c>
      <c r="F15" s="522"/>
      <c r="G15" s="333">
        <f t="shared" si="0"/>
        <v>6301.9599999999846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14</v>
      </c>
      <c r="C16" s="298">
        <v>46209</v>
      </c>
      <c r="D16" s="299" t="s">
        <v>367</v>
      </c>
      <c r="E16" s="522">
        <v>70.25</v>
      </c>
      <c r="F16" s="522"/>
      <c r="G16" s="333">
        <f t="shared" si="0"/>
        <v>6368.6299999999846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46209</v>
      </c>
      <c r="D17" s="299" t="s">
        <v>334</v>
      </c>
      <c r="E17" s="522">
        <v>36.090000000000003</v>
      </c>
      <c r="F17" s="522"/>
      <c r="G17" s="333">
        <f t="shared" si="0"/>
        <v>6438.8799999999846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46209</v>
      </c>
      <c r="D18" s="299" t="s">
        <v>301</v>
      </c>
      <c r="E18" s="522">
        <v>16.05</v>
      </c>
      <c r="F18" s="522"/>
      <c r="G18" s="333">
        <f t="shared" si="0"/>
        <v>6474.9699999999848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46208</v>
      </c>
      <c r="D19" s="299" t="s">
        <v>960</v>
      </c>
      <c r="E19" s="522">
        <v>23.03</v>
      </c>
      <c r="F19" s="522"/>
      <c r="G19" s="333">
        <f t="shared" si="0"/>
        <v>6491.019999999985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46208</v>
      </c>
      <c r="D20" s="299" t="s">
        <v>371</v>
      </c>
      <c r="E20" s="522">
        <v>15.11</v>
      </c>
      <c r="F20" s="522"/>
      <c r="G20" s="333">
        <f t="shared" si="0"/>
        <v>6514.0499999999847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46207</v>
      </c>
      <c r="D21" s="299" t="s">
        <v>950</v>
      </c>
      <c r="E21" s="522">
        <v>47.95</v>
      </c>
      <c r="F21" s="522"/>
      <c r="G21" s="333">
        <f t="shared" si="0"/>
        <v>6529.1599999999844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46207</v>
      </c>
      <c r="D22" s="299" t="s">
        <v>951</v>
      </c>
      <c r="E22" s="522">
        <v>8.75</v>
      </c>
      <c r="F22" s="522"/>
      <c r="G22" s="333">
        <f t="shared" si="0"/>
        <v>6577.1099999999842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17</v>
      </c>
      <c r="C23" s="298">
        <v>46207</v>
      </c>
      <c r="D23" s="299" t="s">
        <v>370</v>
      </c>
      <c r="E23" s="522">
        <v>99</v>
      </c>
      <c r="F23" s="522"/>
      <c r="G23" s="333">
        <f t="shared" si="0"/>
        <v>6585.8599999999842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46206</v>
      </c>
      <c r="D24" s="299" t="s">
        <v>950</v>
      </c>
      <c r="E24" s="522">
        <v>85.56</v>
      </c>
      <c r="F24" s="522"/>
      <c r="G24" s="333">
        <f t="shared" si="0"/>
        <v>6684.8599999999842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46206</v>
      </c>
      <c r="D25" s="299" t="s">
        <v>952</v>
      </c>
      <c r="E25" s="522">
        <v>25.07</v>
      </c>
      <c r="F25" s="522"/>
      <c r="G25" s="333">
        <f t="shared" si="0"/>
        <v>6770.4199999999846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46206</v>
      </c>
      <c r="D26" s="299" t="s">
        <v>953</v>
      </c>
      <c r="E26" s="522">
        <v>12.77</v>
      </c>
      <c r="F26" s="522"/>
      <c r="G26" s="333">
        <f t="shared" si="0"/>
        <v>6795.4899999999843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46206</v>
      </c>
      <c r="D27" s="299" t="s">
        <v>964</v>
      </c>
      <c r="E27" s="522">
        <v>50</v>
      </c>
      <c r="F27" s="522"/>
      <c r="G27" s="333">
        <f t="shared" si="0"/>
        <v>6808.2599999999848</v>
      </c>
      <c r="H27" s="334" t="s">
        <v>298</v>
      </c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46206</v>
      </c>
      <c r="D28" s="299" t="s">
        <v>965</v>
      </c>
      <c r="E28" s="522">
        <v>70</v>
      </c>
      <c r="F28" s="522"/>
      <c r="G28" s="333">
        <f t="shared" si="0"/>
        <v>6858.2599999999848</v>
      </c>
      <c r="H28" s="334" t="s">
        <v>298</v>
      </c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46206</v>
      </c>
      <c r="D29" s="299" t="s">
        <v>966</v>
      </c>
      <c r="E29" s="522">
        <v>64</v>
      </c>
      <c r="F29" s="522"/>
      <c r="G29" s="333">
        <f t="shared" si="0"/>
        <v>6928.2599999999848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46206</v>
      </c>
      <c r="D30" s="299" t="s">
        <v>963</v>
      </c>
      <c r="E30" s="522">
        <v>286.49</v>
      </c>
      <c r="F30" s="522"/>
      <c r="G30" s="333">
        <f t="shared" si="0"/>
        <v>6992.2599999999848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46206</v>
      </c>
      <c r="D31" s="299" t="s">
        <v>954</v>
      </c>
      <c r="E31" s="522">
        <v>36</v>
      </c>
      <c r="F31" s="522"/>
      <c r="G31" s="333">
        <f t="shared" si="0"/>
        <v>7278.7499999999845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287</v>
      </c>
      <c r="B32" s="330" t="s">
        <v>287</v>
      </c>
      <c r="C32" s="298">
        <v>46205</v>
      </c>
      <c r="D32" s="299" t="s">
        <v>956</v>
      </c>
      <c r="E32" s="522">
        <v>-200</v>
      </c>
      <c r="F32" s="522"/>
      <c r="G32" s="333">
        <f t="shared" si="0"/>
        <v>7314.7499999999845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46205</v>
      </c>
      <c r="D33" s="299" t="s">
        <v>956</v>
      </c>
      <c r="E33" s="522">
        <v>-4</v>
      </c>
      <c r="F33" s="522"/>
      <c r="G33" s="333">
        <f t="shared" si="0"/>
        <v>7114.7499999999845</v>
      </c>
      <c r="H33" s="334" t="s">
        <v>298</v>
      </c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287</v>
      </c>
      <c r="B34" s="330" t="s">
        <v>287</v>
      </c>
      <c r="C34" s="298">
        <v>46205</v>
      </c>
      <c r="D34" s="299" t="s">
        <v>956</v>
      </c>
      <c r="E34" s="522">
        <v>204</v>
      </c>
      <c r="F34" s="522"/>
      <c r="G34" s="333">
        <f t="shared" si="0"/>
        <v>7110.7499999999845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46205</v>
      </c>
      <c r="D35" s="299" t="s">
        <v>967</v>
      </c>
      <c r="E35" s="522">
        <v>18</v>
      </c>
      <c r="F35" s="522"/>
      <c r="G35" s="333">
        <f t="shared" si="0"/>
        <v>7314.7499999999845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46205</v>
      </c>
      <c r="D36" s="299" t="s">
        <v>968</v>
      </c>
      <c r="E36" s="522">
        <v>72</v>
      </c>
      <c r="F36" s="522"/>
      <c r="G36" s="333">
        <f t="shared" si="0"/>
        <v>7332.7499999999845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/>
      <c r="B37" s="330"/>
      <c r="C37" s="298">
        <v>46205</v>
      </c>
      <c r="D37" s="299" t="s">
        <v>969</v>
      </c>
      <c r="E37" s="522">
        <v>783</v>
      </c>
      <c r="F37" s="522"/>
      <c r="G37" s="333">
        <f t="shared" si="0"/>
        <v>7404.7499999999845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22</v>
      </c>
      <c r="C38" s="298">
        <v>46205</v>
      </c>
      <c r="D38" s="299" t="s">
        <v>375</v>
      </c>
      <c r="E38" s="522">
        <v>6.37</v>
      </c>
      <c r="F38" s="522"/>
      <c r="G38" s="333">
        <f t="shared" si="0"/>
        <v>8187.7499999999845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46205</v>
      </c>
      <c r="D39" s="299" t="s">
        <v>961</v>
      </c>
      <c r="E39" s="522">
        <v>21</v>
      </c>
      <c r="F39" s="522"/>
      <c r="G39" s="333">
        <f t="shared" si="0"/>
        <v>8194.1199999999844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284</v>
      </c>
      <c r="B40" s="330">
        <v>36</v>
      </c>
      <c r="C40" s="298">
        <v>46205</v>
      </c>
      <c r="D40" s="299" t="s">
        <v>374</v>
      </c>
      <c r="E40" s="522">
        <v>50</v>
      </c>
      <c r="F40" s="522"/>
      <c r="G40" s="333">
        <f t="shared" si="0"/>
        <v>8215.1199999999844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46205</v>
      </c>
      <c r="D41" s="299" t="s">
        <v>319</v>
      </c>
      <c r="E41" s="522">
        <v>53.8</v>
      </c>
      <c r="F41" s="522"/>
      <c r="G41" s="333">
        <f t="shared" si="0"/>
        <v>8265.1199999999844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46204</v>
      </c>
      <c r="D42" s="299" t="s">
        <v>309</v>
      </c>
      <c r="E42" s="522">
        <v>4.1900000000000004</v>
      </c>
      <c r="F42" s="522"/>
      <c r="G42" s="333">
        <f t="shared" si="0"/>
        <v>8318.9199999999837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46204</v>
      </c>
      <c r="D43" s="299" t="s">
        <v>311</v>
      </c>
      <c r="E43" s="522">
        <v>169.54</v>
      </c>
      <c r="F43" s="522"/>
      <c r="G43" s="333">
        <f t="shared" si="0"/>
        <v>8323.1099999999842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46204</v>
      </c>
      <c r="D44" s="299" t="s">
        <v>955</v>
      </c>
      <c r="E44" s="522">
        <v>64.2</v>
      </c>
      <c r="F44" s="522"/>
      <c r="G44" s="333">
        <f t="shared" si="0"/>
        <v>8492.6499999999851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46204</v>
      </c>
      <c r="D45" s="299" t="s">
        <v>319</v>
      </c>
      <c r="E45" s="522">
        <v>150.86000000000001</v>
      </c>
      <c r="F45" s="522"/>
      <c r="G45" s="333">
        <f t="shared" si="0"/>
        <v>8556.8499999999858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3</v>
      </c>
      <c r="C46" s="298">
        <v>46204</v>
      </c>
      <c r="D46" s="299" t="s">
        <v>455</v>
      </c>
      <c r="E46" s="522">
        <v>10.41</v>
      </c>
      <c r="F46" s="522"/>
      <c r="G46" s="333">
        <f t="shared" si="0"/>
        <v>8707.7099999999864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46204</v>
      </c>
      <c r="D47" s="299" t="s">
        <v>306</v>
      </c>
      <c r="E47" s="522">
        <v>98.37</v>
      </c>
      <c r="F47" s="522"/>
      <c r="G47" s="333">
        <f t="shared" si="0"/>
        <v>8718.1199999999862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46204</v>
      </c>
      <c r="D48" s="299" t="s">
        <v>397</v>
      </c>
      <c r="E48" s="522">
        <v>54.76</v>
      </c>
      <c r="F48" s="522"/>
      <c r="G48" s="333">
        <f t="shared" si="0"/>
        <v>8816.489999999987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286</v>
      </c>
      <c r="B49" s="330">
        <v>25</v>
      </c>
      <c r="C49" s="298">
        <v>46203</v>
      </c>
      <c r="D49" s="298" t="s">
        <v>204</v>
      </c>
      <c r="E49" s="331">
        <v>350</v>
      </c>
      <c r="F49" s="522"/>
      <c r="G49" s="333">
        <f t="shared" si="0"/>
        <v>8871.2499999999873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286</v>
      </c>
      <c r="B50" s="330">
        <v>26</v>
      </c>
      <c r="C50" s="298">
        <v>46203</v>
      </c>
      <c r="D50" s="298" t="s">
        <v>205</v>
      </c>
      <c r="E50" s="331">
        <v>320</v>
      </c>
      <c r="F50" s="522"/>
      <c r="G50" s="333">
        <f t="shared" si="0"/>
        <v>9221.2499999999873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286</v>
      </c>
      <c r="B51" s="330">
        <v>27</v>
      </c>
      <c r="C51" s="298">
        <v>46203</v>
      </c>
      <c r="D51" s="298" t="s">
        <v>206</v>
      </c>
      <c r="E51" s="331">
        <v>25</v>
      </c>
      <c r="F51" s="522"/>
      <c r="G51" s="333">
        <f t="shared" si="0"/>
        <v>9541.2499999999873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286</v>
      </c>
      <c r="B52" s="330">
        <v>28</v>
      </c>
      <c r="C52" s="298">
        <v>46203</v>
      </c>
      <c r="D52" s="298" t="s">
        <v>207</v>
      </c>
      <c r="E52" s="331">
        <v>25</v>
      </c>
      <c r="F52" s="522"/>
      <c r="G52" s="333">
        <f t="shared" si="0"/>
        <v>9566.2499999999873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29</v>
      </c>
      <c r="C53" s="298">
        <v>46203</v>
      </c>
      <c r="D53" s="298" t="s">
        <v>208</v>
      </c>
      <c r="E53" s="331">
        <v>45</v>
      </c>
      <c r="F53" s="522"/>
      <c r="G53" s="333">
        <f t="shared" si="0"/>
        <v>9591.2499999999873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30</v>
      </c>
      <c r="C54" s="298">
        <v>46203</v>
      </c>
      <c r="D54" s="298" t="s">
        <v>209</v>
      </c>
      <c r="E54" s="331">
        <v>400</v>
      </c>
      <c r="F54" s="522"/>
      <c r="G54" s="333">
        <f t="shared" si="0"/>
        <v>9636.2499999999873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31</v>
      </c>
      <c r="C55" s="298">
        <v>46203</v>
      </c>
      <c r="D55" s="298" t="s">
        <v>210</v>
      </c>
      <c r="E55" s="331">
        <v>375</v>
      </c>
      <c r="F55" s="522"/>
      <c r="G55" s="333">
        <f t="shared" si="0"/>
        <v>10036.249999999987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32</v>
      </c>
      <c r="C56" s="298">
        <v>46203</v>
      </c>
      <c r="D56" s="298" t="s">
        <v>211</v>
      </c>
      <c r="E56" s="331">
        <v>100</v>
      </c>
      <c r="F56" s="522"/>
      <c r="G56" s="333">
        <f t="shared" si="0"/>
        <v>10411.249999999987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33</v>
      </c>
      <c r="C57" s="298">
        <v>46203</v>
      </c>
      <c r="D57" s="298" t="s">
        <v>212</v>
      </c>
      <c r="E57" s="331">
        <v>85</v>
      </c>
      <c r="F57" s="522"/>
      <c r="G57" s="333">
        <f t="shared" si="0"/>
        <v>10511.249999999987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34</v>
      </c>
      <c r="C58" s="298">
        <v>46203</v>
      </c>
      <c r="D58" s="298" t="s">
        <v>213</v>
      </c>
      <c r="E58" s="331">
        <v>230</v>
      </c>
      <c r="F58" s="522"/>
      <c r="G58" s="333">
        <f t="shared" si="0"/>
        <v>10596.249999999987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35</v>
      </c>
      <c r="C59" s="298">
        <v>46203</v>
      </c>
      <c r="D59" s="298" t="s">
        <v>214</v>
      </c>
      <c r="E59" s="331">
        <v>45</v>
      </c>
      <c r="F59" s="522"/>
      <c r="G59" s="333">
        <f t="shared" si="0"/>
        <v>10826.249999999987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10</v>
      </c>
      <c r="C60" s="298">
        <v>46203</v>
      </c>
      <c r="D60" s="298" t="s">
        <v>176</v>
      </c>
      <c r="E60" s="522">
        <v>17.899999999999999</v>
      </c>
      <c r="F60" s="522"/>
      <c r="G60" s="333">
        <f t="shared" si="0"/>
        <v>10871.249999999987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287</v>
      </c>
      <c r="B61" s="330" t="s">
        <v>287</v>
      </c>
      <c r="C61" s="298">
        <v>46203</v>
      </c>
      <c r="D61" s="299" t="s">
        <v>423</v>
      </c>
      <c r="E61" s="522">
        <v>185.64</v>
      </c>
      <c r="F61" s="522">
        <v>185.64</v>
      </c>
      <c r="G61" s="333">
        <f t="shared" si="0"/>
        <v>10889.149999999987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46203</v>
      </c>
      <c r="D62" s="299" t="s">
        <v>947</v>
      </c>
      <c r="E62" s="522">
        <v>-20</v>
      </c>
      <c r="F62" s="522"/>
      <c r="G62" s="333">
        <f t="shared" si="0"/>
        <v>10889.149999999987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287</v>
      </c>
      <c r="B63" s="330" t="s">
        <v>287</v>
      </c>
      <c r="C63" s="298">
        <v>46202</v>
      </c>
      <c r="D63" s="299" t="s">
        <v>948</v>
      </c>
      <c r="E63" s="522">
        <v>580</v>
      </c>
      <c r="F63" s="522">
        <v>580</v>
      </c>
      <c r="G63" s="333">
        <f t="shared" si="0"/>
        <v>10869.149999999987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291</v>
      </c>
      <c r="B64" s="330">
        <v>38</v>
      </c>
      <c r="C64" s="298">
        <v>46202</v>
      </c>
      <c r="D64" s="299" t="s">
        <v>293</v>
      </c>
      <c r="E64" s="522"/>
      <c r="F64" s="522">
        <v>4720.8599999999997</v>
      </c>
      <c r="G64" s="333">
        <f t="shared" si="0"/>
        <v>10869.149999999987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46202</v>
      </c>
      <c r="D65" s="299" t="s">
        <v>942</v>
      </c>
      <c r="E65" s="522">
        <v>180</v>
      </c>
      <c r="F65" s="522">
        <v>180</v>
      </c>
      <c r="G65" s="333">
        <f t="shared" si="0"/>
        <v>6148.2899999999863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20</v>
      </c>
      <c r="C66" s="298">
        <v>46202</v>
      </c>
      <c r="D66" s="299" t="s">
        <v>193</v>
      </c>
      <c r="E66" s="522">
        <v>600</v>
      </c>
      <c r="F66" s="522"/>
      <c r="G66" s="333">
        <f t="shared" si="0"/>
        <v>6148.2899999999863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46202</v>
      </c>
      <c r="D67" s="299" t="s">
        <v>306</v>
      </c>
      <c r="E67" s="522">
        <v>102.13</v>
      </c>
      <c r="F67" s="522"/>
      <c r="G67" s="333">
        <f t="shared" si="0"/>
        <v>6748.2899999999863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4</v>
      </c>
      <c r="C68" s="298">
        <v>46202</v>
      </c>
      <c r="D68" s="299" t="s">
        <v>310</v>
      </c>
      <c r="E68" s="522">
        <v>40.56</v>
      </c>
      <c r="F68" s="522"/>
      <c r="G68" s="333">
        <f t="shared" si="0"/>
        <v>6850.4199999999864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46202</v>
      </c>
      <c r="D69" s="299" t="s">
        <v>310</v>
      </c>
      <c r="E69" s="522">
        <v>6.84</v>
      </c>
      <c r="F69" s="522"/>
      <c r="G69" s="333">
        <f t="shared" si="0"/>
        <v>6890.9799999999868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3</v>
      </c>
      <c r="C70" s="298">
        <v>46202</v>
      </c>
      <c r="D70" s="299" t="s">
        <v>880</v>
      </c>
      <c r="E70" s="522">
        <v>11.98</v>
      </c>
      <c r="F70" s="522"/>
      <c r="G70" s="333">
        <f t="shared" si="0"/>
        <v>6897.819999999987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46201</v>
      </c>
      <c r="D71" s="299" t="s">
        <v>353</v>
      </c>
      <c r="E71" s="522">
        <v>14.99</v>
      </c>
      <c r="F71" s="522"/>
      <c r="G71" s="333">
        <f t="shared" ref="G71:G84" si="1">G72-E71+F71</f>
        <v>6909.7999999999865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46201</v>
      </c>
      <c r="D72" s="299" t="s">
        <v>358</v>
      </c>
      <c r="E72" s="522">
        <v>11.29</v>
      </c>
      <c r="F72" s="522"/>
      <c r="G72" s="333">
        <f t="shared" si="1"/>
        <v>6924.7899999999863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46201</v>
      </c>
      <c r="D73" s="299" t="s">
        <v>319</v>
      </c>
      <c r="E73" s="522">
        <v>158.96</v>
      </c>
      <c r="F73" s="522"/>
      <c r="G73" s="333">
        <f t="shared" si="1"/>
        <v>6936.0799999999863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46201</v>
      </c>
      <c r="D74" s="299" t="s">
        <v>397</v>
      </c>
      <c r="E74" s="522">
        <v>53.24</v>
      </c>
      <c r="F74" s="522"/>
      <c r="G74" s="333">
        <f t="shared" si="1"/>
        <v>7095.0399999999863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46200</v>
      </c>
      <c r="D75" s="299" t="s">
        <v>917</v>
      </c>
      <c r="E75" s="522">
        <v>122.77</v>
      </c>
      <c r="F75" s="522"/>
      <c r="G75" s="333">
        <f t="shared" si="1"/>
        <v>7148.2799999999861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46200</v>
      </c>
      <c r="D76" s="299" t="s">
        <v>831</v>
      </c>
      <c r="E76" s="522">
        <v>77.67</v>
      </c>
      <c r="F76" s="522"/>
      <c r="G76" s="333">
        <f t="shared" si="1"/>
        <v>7271.0499999999865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5</v>
      </c>
      <c r="C77" s="298">
        <v>46200</v>
      </c>
      <c r="D77" s="299" t="s">
        <v>943</v>
      </c>
      <c r="E77" s="522">
        <v>32.99</v>
      </c>
      <c r="F77" s="522"/>
      <c r="G77" s="333">
        <f t="shared" si="1"/>
        <v>7348.7199999999866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46200</v>
      </c>
      <c r="D78" s="299" t="s">
        <v>945</v>
      </c>
      <c r="E78" s="522">
        <v>207.96</v>
      </c>
      <c r="F78" s="522">
        <v>207.96</v>
      </c>
      <c r="G78" s="333">
        <f t="shared" si="1"/>
        <v>7381.7099999999864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46199</v>
      </c>
      <c r="D79" s="299" t="s">
        <v>868</v>
      </c>
      <c r="E79" s="522">
        <v>51.84</v>
      </c>
      <c r="F79" s="522"/>
      <c r="G79" s="333">
        <f t="shared" si="1"/>
        <v>7381.7099999999864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46199</v>
      </c>
      <c r="D80" s="299" t="s">
        <v>296</v>
      </c>
      <c r="E80" s="522">
        <v>10.31</v>
      </c>
      <c r="F80" s="522"/>
      <c r="G80" s="333">
        <f t="shared" si="1"/>
        <v>7433.5499999999865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46199</v>
      </c>
      <c r="D81" s="299" t="s">
        <v>296</v>
      </c>
      <c r="E81" s="522">
        <v>87.14</v>
      </c>
      <c r="F81" s="522"/>
      <c r="G81" s="333">
        <f t="shared" si="1"/>
        <v>7443.8599999999869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5</v>
      </c>
      <c r="C82" s="298">
        <v>46199</v>
      </c>
      <c r="D82" s="299" t="s">
        <v>940</v>
      </c>
      <c r="E82" s="522">
        <v>20</v>
      </c>
      <c r="F82" s="522"/>
      <c r="G82" s="333">
        <f t="shared" si="1"/>
        <v>7530.9999999999873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12</v>
      </c>
      <c r="C83" s="298">
        <v>46198</v>
      </c>
      <c r="D83" s="299" t="s">
        <v>314</v>
      </c>
      <c r="E83" s="522">
        <v>204.48</v>
      </c>
      <c r="F83" s="522"/>
      <c r="G83" s="333">
        <f t="shared" si="1"/>
        <v>7550.9999999999873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39</v>
      </c>
      <c r="C84" s="298">
        <v>46198</v>
      </c>
      <c r="D84" s="299" t="s">
        <v>292</v>
      </c>
      <c r="E84" s="522"/>
      <c r="F84" s="522">
        <v>2763.77</v>
      </c>
      <c r="G84" s="333">
        <f t="shared" si="1"/>
        <v>7755.4799999999868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46198</v>
      </c>
      <c r="D85" s="299" t="s">
        <v>846</v>
      </c>
      <c r="E85" s="522">
        <v>11.2</v>
      </c>
      <c r="F85" s="522"/>
      <c r="G85" s="333">
        <f t="shared" ref="G85:G105" si="2">G86-E85+F85</f>
        <v>4991.7099999999864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46197</v>
      </c>
      <c r="D86" s="299" t="s">
        <v>941</v>
      </c>
      <c r="E86" s="522">
        <v>15.99</v>
      </c>
      <c r="F86" s="522"/>
      <c r="G86" s="333">
        <f t="shared" si="2"/>
        <v>5002.9099999999862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46197</v>
      </c>
      <c r="D87" s="299" t="s">
        <v>340</v>
      </c>
      <c r="E87" s="522">
        <v>47.93</v>
      </c>
      <c r="F87" s="522"/>
      <c r="G87" s="333">
        <f t="shared" si="2"/>
        <v>5018.899999999986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43</v>
      </c>
      <c r="C88" s="298">
        <v>46197</v>
      </c>
      <c r="D88" s="299" t="s">
        <v>201</v>
      </c>
      <c r="E88" s="522">
        <v>42.84</v>
      </c>
      <c r="F88" s="522"/>
      <c r="G88" s="333">
        <f t="shared" si="2"/>
        <v>5066.8299999999863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42</v>
      </c>
      <c r="C89" s="298">
        <v>46197</v>
      </c>
      <c r="D89" s="299" t="s">
        <v>200</v>
      </c>
      <c r="E89" s="522">
        <v>99.4</v>
      </c>
      <c r="F89" s="522"/>
      <c r="G89" s="333">
        <f t="shared" si="2"/>
        <v>5109.6699999999864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46196</v>
      </c>
      <c r="D90" s="299" t="s">
        <v>319</v>
      </c>
      <c r="E90" s="522">
        <v>5.68</v>
      </c>
      <c r="F90" s="522"/>
      <c r="G90" s="333">
        <f t="shared" si="2"/>
        <v>5209.0699999999861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1</v>
      </c>
      <c r="C91" s="298">
        <v>46196</v>
      </c>
      <c r="D91" s="299" t="s">
        <v>306</v>
      </c>
      <c r="E91" s="522">
        <v>167.73</v>
      </c>
      <c r="F91" s="522"/>
      <c r="G91" s="333">
        <f t="shared" si="2"/>
        <v>5214.7499999999864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4</v>
      </c>
      <c r="C92" s="298">
        <v>46196</v>
      </c>
      <c r="D92" s="299" t="s">
        <v>296</v>
      </c>
      <c r="E92" s="522">
        <v>40.81</v>
      </c>
      <c r="F92" s="522"/>
      <c r="G92" s="333">
        <f t="shared" si="2"/>
        <v>5382.4799999999859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46196</v>
      </c>
      <c r="D93" s="299" t="s">
        <v>334</v>
      </c>
      <c r="E93" s="522">
        <v>17.68</v>
      </c>
      <c r="F93" s="522"/>
      <c r="G93" s="333">
        <f t="shared" si="2"/>
        <v>5423.2899999999863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46196</v>
      </c>
      <c r="D94" s="299" t="s">
        <v>320</v>
      </c>
      <c r="E94" s="522">
        <v>5.19</v>
      </c>
      <c r="F94" s="522"/>
      <c r="G94" s="333">
        <f t="shared" si="2"/>
        <v>5440.9699999999866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46196</v>
      </c>
      <c r="D95" s="299" t="s">
        <v>308</v>
      </c>
      <c r="E95" s="522">
        <v>71.75</v>
      </c>
      <c r="F95" s="522"/>
      <c r="G95" s="333">
        <f t="shared" si="2"/>
        <v>5446.1599999999862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22</v>
      </c>
      <c r="C96" s="298">
        <v>46196</v>
      </c>
      <c r="D96" s="299" t="s">
        <v>835</v>
      </c>
      <c r="E96" s="522">
        <v>15.96</v>
      </c>
      <c r="F96" s="522"/>
      <c r="G96" s="333">
        <f t="shared" si="2"/>
        <v>5517.9099999999862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46195</v>
      </c>
      <c r="D97" s="299" t="s">
        <v>334</v>
      </c>
      <c r="E97" s="522">
        <v>7.89</v>
      </c>
      <c r="F97" s="522"/>
      <c r="G97" s="333">
        <f t="shared" si="2"/>
        <v>5533.8699999999862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46195</v>
      </c>
      <c r="D98" s="299" t="s">
        <v>939</v>
      </c>
      <c r="E98" s="522">
        <v>86.07</v>
      </c>
      <c r="F98" s="522">
        <v>86.07</v>
      </c>
      <c r="G98" s="333">
        <f t="shared" si="2"/>
        <v>5541.7599999999866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46195</v>
      </c>
      <c r="D99" s="299" t="s">
        <v>922</v>
      </c>
      <c r="E99" s="522">
        <v>14.98</v>
      </c>
      <c r="F99" s="522">
        <v>14.98</v>
      </c>
      <c r="G99" s="333">
        <f t="shared" si="2"/>
        <v>5541.7599999999866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46195</v>
      </c>
      <c r="D100" s="299" t="s">
        <v>936</v>
      </c>
      <c r="E100" s="522">
        <v>83.52</v>
      </c>
      <c r="F100" s="522">
        <v>83.52</v>
      </c>
      <c r="G100" s="333">
        <f t="shared" si="2"/>
        <v>5541.7599999999866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46195</v>
      </c>
      <c r="D101" s="299" t="s">
        <v>937</v>
      </c>
      <c r="E101" s="522">
        <v>62.19</v>
      </c>
      <c r="F101" s="522">
        <v>62.19</v>
      </c>
      <c r="G101" s="333">
        <f t="shared" si="2"/>
        <v>5541.7599999999866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46195</v>
      </c>
      <c r="D102" s="299" t="s">
        <v>310</v>
      </c>
      <c r="E102" s="522">
        <v>6.99</v>
      </c>
      <c r="F102" s="522"/>
      <c r="G102" s="333">
        <f t="shared" si="2"/>
        <v>5541.7599999999866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46195</v>
      </c>
      <c r="D103" s="299" t="s">
        <v>938</v>
      </c>
      <c r="E103" s="522">
        <v>60.47</v>
      </c>
      <c r="F103" s="522">
        <v>60.47</v>
      </c>
      <c r="G103" s="333">
        <f t="shared" si="2"/>
        <v>5548.7499999999864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22</v>
      </c>
      <c r="C104" s="298">
        <v>46195</v>
      </c>
      <c r="D104" s="299" t="s">
        <v>323</v>
      </c>
      <c r="E104" s="522">
        <v>20.22</v>
      </c>
      <c r="F104" s="522"/>
      <c r="G104" s="333">
        <f t="shared" si="2"/>
        <v>5548.7499999999864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46195</v>
      </c>
      <c r="D105" s="299" t="s">
        <v>919</v>
      </c>
      <c r="E105" s="522">
        <v>200</v>
      </c>
      <c r="F105" s="522"/>
      <c r="G105" s="333">
        <f t="shared" si="2"/>
        <v>5568.9699999999866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46194</v>
      </c>
      <c r="D106" s="299" t="s">
        <v>340</v>
      </c>
      <c r="E106" s="522">
        <v>47.93</v>
      </c>
      <c r="F106" s="522"/>
      <c r="G106" s="333">
        <f t="shared" ref="G106:G126" si="3">G107-E106+F106</f>
        <v>5768.9699999999866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46194</v>
      </c>
      <c r="D107" s="299" t="s">
        <v>935</v>
      </c>
      <c r="E107" s="522"/>
      <c r="F107" s="522">
        <v>50</v>
      </c>
      <c r="G107" s="333">
        <f t="shared" si="3"/>
        <v>5816.8999999999869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46194</v>
      </c>
      <c r="D108" s="299" t="s">
        <v>935</v>
      </c>
      <c r="E108" s="522">
        <v>50</v>
      </c>
      <c r="F108" s="522"/>
      <c r="G108" s="333">
        <f t="shared" si="3"/>
        <v>5766.8999999999869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46194</v>
      </c>
      <c r="D109" s="299" t="s">
        <v>922</v>
      </c>
      <c r="E109" s="522">
        <v>28.38</v>
      </c>
      <c r="F109" s="522">
        <v>28.38</v>
      </c>
      <c r="G109" s="333">
        <f t="shared" si="3"/>
        <v>5816.8999999999869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46194</v>
      </c>
      <c r="D110" s="299" t="s">
        <v>920</v>
      </c>
      <c r="E110" s="522">
        <v>35.020000000000003</v>
      </c>
      <c r="F110" s="522">
        <v>35.020000000000003</v>
      </c>
      <c r="G110" s="333">
        <f t="shared" si="3"/>
        <v>5816.8999999999869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46194</v>
      </c>
      <c r="D111" s="299" t="s">
        <v>927</v>
      </c>
      <c r="E111" s="522">
        <v>83.81</v>
      </c>
      <c r="F111" s="522">
        <v>83.81</v>
      </c>
      <c r="G111" s="333">
        <f t="shared" si="3"/>
        <v>5816.8999999999869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46194</v>
      </c>
      <c r="D112" s="299" t="s">
        <v>928</v>
      </c>
      <c r="E112" s="522">
        <v>27.43</v>
      </c>
      <c r="F112" s="522">
        <v>27.43</v>
      </c>
      <c r="G112" s="333">
        <f t="shared" si="3"/>
        <v>5816.8999999999869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46193</v>
      </c>
      <c r="D113" s="299" t="s">
        <v>932</v>
      </c>
      <c r="E113" s="522">
        <v>30.86</v>
      </c>
      <c r="F113" s="522">
        <v>30.86</v>
      </c>
      <c r="G113" s="333">
        <f t="shared" si="3"/>
        <v>5816.8999999999869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46193</v>
      </c>
      <c r="D114" s="299" t="s">
        <v>922</v>
      </c>
      <c r="E114" s="522">
        <v>13.95</v>
      </c>
      <c r="F114" s="522">
        <v>13.95</v>
      </c>
      <c r="G114" s="333">
        <f t="shared" si="3"/>
        <v>5816.8999999999869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46192</v>
      </c>
      <c r="D115" s="299" t="s">
        <v>934</v>
      </c>
      <c r="E115" s="522">
        <v>148.54</v>
      </c>
      <c r="F115" s="522">
        <v>148.54</v>
      </c>
      <c r="G115" s="333">
        <f t="shared" si="3"/>
        <v>5816.8999999999869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46192</v>
      </c>
      <c r="D116" s="299" t="s">
        <v>921</v>
      </c>
      <c r="E116" s="522">
        <v>80</v>
      </c>
      <c r="F116" s="522">
        <v>80</v>
      </c>
      <c r="G116" s="333">
        <f t="shared" si="3"/>
        <v>5816.8999999999869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46192</v>
      </c>
      <c r="D117" s="299" t="s">
        <v>922</v>
      </c>
      <c r="E117" s="522">
        <v>27.98</v>
      </c>
      <c r="F117" s="522">
        <v>27.98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46192</v>
      </c>
      <c r="D118" s="299" t="s">
        <v>933</v>
      </c>
      <c r="E118" s="522">
        <v>30.63</v>
      </c>
      <c r="F118" s="522">
        <v>30.63</v>
      </c>
      <c r="G118" s="333">
        <f t="shared" si="3"/>
        <v>5816.8999999999869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46192</v>
      </c>
      <c r="D119" s="299" t="s">
        <v>923</v>
      </c>
      <c r="E119" s="522">
        <v>7.46</v>
      </c>
      <c r="F119" s="522"/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46192</v>
      </c>
      <c r="D120" s="299" t="s">
        <v>924</v>
      </c>
      <c r="E120" s="522">
        <v>22.07</v>
      </c>
      <c r="F120" s="522">
        <v>22.07</v>
      </c>
      <c r="G120" s="333">
        <f t="shared" si="3"/>
        <v>5824.3599999999869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46192</v>
      </c>
      <c r="D121" s="299" t="s">
        <v>924</v>
      </c>
      <c r="E121" s="522">
        <v>51.04</v>
      </c>
      <c r="F121" s="522">
        <v>51.04</v>
      </c>
      <c r="G121" s="333">
        <f t="shared" si="3"/>
        <v>5824.3599999999869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46192</v>
      </c>
      <c r="D122" s="299" t="s">
        <v>924</v>
      </c>
      <c r="E122" s="522">
        <v>90.59</v>
      </c>
      <c r="F122" s="522">
        <v>90.59</v>
      </c>
      <c r="G122" s="333">
        <f t="shared" si="3"/>
        <v>5824.3599999999869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46192</v>
      </c>
      <c r="D123" s="299" t="s">
        <v>925</v>
      </c>
      <c r="E123" s="522">
        <v>26.02</v>
      </c>
      <c r="F123" s="522">
        <v>26.02</v>
      </c>
      <c r="G123" s="333">
        <f t="shared" si="3"/>
        <v>5824.3599999999869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46192</v>
      </c>
      <c r="D124" s="299" t="s">
        <v>925</v>
      </c>
      <c r="E124" s="522">
        <v>26.02</v>
      </c>
      <c r="F124" s="522">
        <v>26.02</v>
      </c>
      <c r="G124" s="333">
        <f t="shared" si="3"/>
        <v>5824.3599999999869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925</v>
      </c>
      <c r="E125" s="522">
        <v>38.03</v>
      </c>
      <c r="F125" s="522">
        <v>38.03</v>
      </c>
      <c r="G125" s="333">
        <f t="shared" si="3"/>
        <v>5824.3599999999869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925</v>
      </c>
      <c r="E126" s="522">
        <v>26.03</v>
      </c>
      <c r="F126" s="522">
        <v>26.03</v>
      </c>
      <c r="G126" s="333">
        <f t="shared" si="3"/>
        <v>5824.3599999999869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922</v>
      </c>
      <c r="E127" s="522">
        <v>21.98</v>
      </c>
      <c r="F127" s="522">
        <v>21.98</v>
      </c>
      <c r="G127" s="333">
        <f t="shared" ref="G127:G184" si="4">G128-E127+F127</f>
        <v>5824.3599999999869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922</v>
      </c>
      <c r="E128" s="522">
        <v>27.99</v>
      </c>
      <c r="F128" s="522">
        <v>27.99</v>
      </c>
      <c r="G128" s="333">
        <f t="shared" si="4"/>
        <v>5824.3599999999869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46191</v>
      </c>
      <c r="D129" s="299" t="s">
        <v>926</v>
      </c>
      <c r="E129" s="522">
        <v>22.69</v>
      </c>
      <c r="F129" s="522">
        <v>22.69</v>
      </c>
      <c r="G129" s="333">
        <f t="shared" si="4"/>
        <v>5824.3599999999869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46191</v>
      </c>
      <c r="D130" s="299" t="s">
        <v>927</v>
      </c>
      <c r="E130" s="522">
        <v>42.32</v>
      </c>
      <c r="F130" s="522">
        <v>42.32</v>
      </c>
      <c r="G130" s="333">
        <f t="shared" si="4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46191</v>
      </c>
      <c r="D131" s="299" t="s">
        <v>928</v>
      </c>
      <c r="E131" s="522">
        <v>72.86</v>
      </c>
      <c r="F131" s="522">
        <v>72.86</v>
      </c>
      <c r="G131" s="333">
        <f t="shared" si="4"/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46191</v>
      </c>
      <c r="D132" s="299" t="s">
        <v>929</v>
      </c>
      <c r="E132" s="522">
        <v>106.89</v>
      </c>
      <c r="F132" s="522">
        <v>106.89</v>
      </c>
      <c r="G132" s="333">
        <f t="shared" si="4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46191</v>
      </c>
      <c r="D133" s="299" t="s">
        <v>931</v>
      </c>
      <c r="E133" s="522">
        <v>94.74</v>
      </c>
      <c r="F133" s="522">
        <v>94.74</v>
      </c>
      <c r="G133" s="333">
        <f t="shared" si="4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46191</v>
      </c>
      <c r="D134" s="299" t="s">
        <v>306</v>
      </c>
      <c r="E134" s="522">
        <v>99.97</v>
      </c>
      <c r="F134" s="522"/>
      <c r="G134" s="333">
        <f t="shared" si="4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22</v>
      </c>
      <c r="C135" s="298">
        <v>46191</v>
      </c>
      <c r="D135" s="299" t="s">
        <v>930</v>
      </c>
      <c r="E135" s="522">
        <v>13.84</v>
      </c>
      <c r="F135" s="522"/>
      <c r="G135" s="333">
        <f t="shared" si="4"/>
        <v>5924.3299999999872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46190</v>
      </c>
      <c r="D136" s="299" t="s">
        <v>306</v>
      </c>
      <c r="E136" s="522">
        <v>87.19</v>
      </c>
      <c r="F136" s="522"/>
      <c r="G136" s="333">
        <f t="shared" si="4"/>
        <v>5938.1699999999873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21</v>
      </c>
      <c r="C137" s="298">
        <v>46190</v>
      </c>
      <c r="D137" s="299" t="s">
        <v>194</v>
      </c>
      <c r="E137" s="522">
        <v>81</v>
      </c>
      <c r="F137" s="522"/>
      <c r="G137" s="333">
        <f t="shared" si="4"/>
        <v>6025.3599999999869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43</v>
      </c>
      <c r="C138" s="298">
        <v>46190</v>
      </c>
      <c r="D138" s="299" t="s">
        <v>333</v>
      </c>
      <c r="E138" s="522">
        <v>29.8</v>
      </c>
      <c r="F138" s="522"/>
      <c r="G138" s="333">
        <f t="shared" si="4"/>
        <v>6106.3599999999869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42</v>
      </c>
      <c r="C139" s="298">
        <v>46190</v>
      </c>
      <c r="D139" s="299" t="s">
        <v>333</v>
      </c>
      <c r="E139" s="522">
        <v>74.5</v>
      </c>
      <c r="F139" s="522"/>
      <c r="G139" s="333">
        <f t="shared" si="4"/>
        <v>6136.1599999999871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46190</v>
      </c>
      <c r="D140" s="299" t="s">
        <v>334</v>
      </c>
      <c r="E140" s="522">
        <v>82.35</v>
      </c>
      <c r="F140" s="522"/>
      <c r="G140" s="333">
        <f t="shared" si="4"/>
        <v>6210.6599999999871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46190</v>
      </c>
      <c r="D141" s="299" t="s">
        <v>334</v>
      </c>
      <c r="E141" s="522">
        <v>17.68</v>
      </c>
      <c r="F141" s="522"/>
      <c r="G141" s="333">
        <f t="shared" si="4"/>
        <v>6293.0099999999875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46190</v>
      </c>
      <c r="D142" s="299" t="s">
        <v>300</v>
      </c>
      <c r="E142" s="522">
        <v>14.67</v>
      </c>
      <c r="F142" s="522"/>
      <c r="G142" s="333">
        <f t="shared" si="4"/>
        <v>6310.6899999999878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46190</v>
      </c>
      <c r="D143" s="299" t="s">
        <v>300</v>
      </c>
      <c r="E143" s="522">
        <v>56.42</v>
      </c>
      <c r="F143" s="522"/>
      <c r="G143" s="333">
        <f t="shared" si="4"/>
        <v>6325.3599999999878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46190</v>
      </c>
      <c r="D144" s="299" t="s">
        <v>300</v>
      </c>
      <c r="E144" s="522">
        <v>53.23</v>
      </c>
      <c r="F144" s="522"/>
      <c r="G144" s="333">
        <f t="shared" si="4"/>
        <v>6381.7799999999879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23</v>
      </c>
      <c r="C145" s="298">
        <v>46190</v>
      </c>
      <c r="D145" s="299" t="s">
        <v>63</v>
      </c>
      <c r="E145" s="522">
        <v>529.46</v>
      </c>
      <c r="F145" s="522"/>
      <c r="G145" s="333">
        <f t="shared" si="4"/>
        <v>6435.0099999999875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17</v>
      </c>
      <c r="C146" s="298">
        <v>46190</v>
      </c>
      <c r="D146" s="299" t="s">
        <v>188</v>
      </c>
      <c r="E146" s="522">
        <v>42.65</v>
      </c>
      <c r="F146" s="522"/>
      <c r="G146" s="333">
        <f t="shared" si="4"/>
        <v>6964.4699999999875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15</v>
      </c>
      <c r="C147" s="298">
        <v>46190</v>
      </c>
      <c r="D147" s="299" t="s">
        <v>185</v>
      </c>
      <c r="E147" s="522">
        <v>87.41</v>
      </c>
      <c r="F147" s="522"/>
      <c r="G147" s="333">
        <f t="shared" si="4"/>
        <v>7007.1199999999872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335</v>
      </c>
      <c r="B148" s="330" t="s">
        <v>335</v>
      </c>
      <c r="C148" s="298">
        <v>46190</v>
      </c>
      <c r="D148" s="299" t="s">
        <v>336</v>
      </c>
      <c r="E148" s="522">
        <v>86.48</v>
      </c>
      <c r="F148" s="522"/>
      <c r="G148" s="333">
        <f t="shared" si="4"/>
        <v>7094.529999999987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291</v>
      </c>
      <c r="B149" s="330">
        <v>40</v>
      </c>
      <c r="C149" s="298">
        <v>46190</v>
      </c>
      <c r="D149" s="299" t="s">
        <v>316</v>
      </c>
      <c r="E149" s="522"/>
      <c r="F149" s="522">
        <v>854.38</v>
      </c>
      <c r="G149" s="333">
        <f t="shared" si="4"/>
        <v>7181.0099999999866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46189</v>
      </c>
      <c r="D150" s="299" t="s">
        <v>340</v>
      </c>
      <c r="E150" s="522">
        <v>21.3</v>
      </c>
      <c r="F150" s="522"/>
      <c r="G150" s="333">
        <f t="shared" si="4"/>
        <v>6326.6299999999865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11</v>
      </c>
      <c r="C151" s="298">
        <v>46189</v>
      </c>
      <c r="D151" s="299" t="s">
        <v>178</v>
      </c>
      <c r="E151" s="522">
        <v>267.75</v>
      </c>
      <c r="F151" s="522"/>
      <c r="G151" s="333">
        <f t="shared" si="4"/>
        <v>6347.9299999999866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46188</v>
      </c>
      <c r="D152" s="299" t="s">
        <v>885</v>
      </c>
      <c r="E152" s="522">
        <v>100</v>
      </c>
      <c r="F152" s="522"/>
      <c r="G152" s="333">
        <f t="shared" si="4"/>
        <v>6615.6799999999866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46188</v>
      </c>
      <c r="D153" s="299" t="s">
        <v>334</v>
      </c>
      <c r="E153" s="522">
        <v>11.29</v>
      </c>
      <c r="F153" s="522"/>
      <c r="G153" s="333">
        <f t="shared" si="4"/>
        <v>6715.6799999999866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3</v>
      </c>
      <c r="C154" s="298">
        <v>46188</v>
      </c>
      <c r="D154" s="299" t="s">
        <v>334</v>
      </c>
      <c r="E154" s="522">
        <v>5.39</v>
      </c>
      <c r="F154" s="522"/>
      <c r="G154" s="333">
        <f t="shared" si="4"/>
        <v>6726.9699999999866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46188</v>
      </c>
      <c r="D155" s="299" t="s">
        <v>334</v>
      </c>
      <c r="E155" s="522">
        <v>31.99</v>
      </c>
      <c r="F155" s="522"/>
      <c r="G155" s="333">
        <f t="shared" si="4"/>
        <v>6732.3599999999869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46187</v>
      </c>
      <c r="D156" s="299" t="s">
        <v>917</v>
      </c>
      <c r="E156" s="522">
        <v>102.17</v>
      </c>
      <c r="F156" s="522"/>
      <c r="G156" s="333">
        <f t="shared" si="4"/>
        <v>6764.3499999999867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46187</v>
      </c>
      <c r="D157" s="299" t="s">
        <v>831</v>
      </c>
      <c r="E157" s="522">
        <v>21.86</v>
      </c>
      <c r="F157" s="522"/>
      <c r="G157" s="333">
        <f t="shared" si="4"/>
        <v>6866.5199999999868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46187</v>
      </c>
      <c r="D158" s="299" t="s">
        <v>311</v>
      </c>
      <c r="E158" s="522">
        <v>102.56</v>
      </c>
      <c r="F158" s="522"/>
      <c r="G158" s="333">
        <f t="shared" si="4"/>
        <v>6888.3799999999865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46187</v>
      </c>
      <c r="D159" s="299" t="s">
        <v>329</v>
      </c>
      <c r="E159" s="522">
        <v>121.72</v>
      </c>
      <c r="F159" s="522"/>
      <c r="G159" s="333">
        <f t="shared" si="4"/>
        <v>6990.9399999999869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46186</v>
      </c>
      <c r="D160" s="299" t="s">
        <v>308</v>
      </c>
      <c r="E160" s="522">
        <v>143.91999999999999</v>
      </c>
      <c r="F160" s="522"/>
      <c r="G160" s="333">
        <f t="shared" si="4"/>
        <v>7112.6599999999871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46186</v>
      </c>
      <c r="D161" s="299" t="s">
        <v>346</v>
      </c>
      <c r="E161" s="522">
        <v>11.95</v>
      </c>
      <c r="F161" s="522"/>
      <c r="G161" s="333">
        <f t="shared" si="4"/>
        <v>7256.5799999999872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4</v>
      </c>
      <c r="C162" s="298">
        <v>46186</v>
      </c>
      <c r="D162" s="299" t="s">
        <v>310</v>
      </c>
      <c r="E162" s="522">
        <v>47.29</v>
      </c>
      <c r="F162" s="522"/>
      <c r="G162" s="333">
        <f t="shared" si="4"/>
        <v>7268.529999999987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1</v>
      </c>
      <c r="C163" s="298">
        <v>46186</v>
      </c>
      <c r="D163" s="299" t="s">
        <v>306</v>
      </c>
      <c r="E163" s="522">
        <v>52.7</v>
      </c>
      <c r="F163" s="522"/>
      <c r="G163" s="333">
        <f t="shared" si="4"/>
        <v>7315.819999999987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46186</v>
      </c>
      <c r="D164" s="299" t="s">
        <v>308</v>
      </c>
      <c r="E164" s="522">
        <v>22.26</v>
      </c>
      <c r="F164" s="522"/>
      <c r="G164" s="333">
        <f t="shared" si="4"/>
        <v>7368.5199999999868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8</v>
      </c>
      <c r="C165" s="298">
        <v>46186</v>
      </c>
      <c r="D165" s="299" t="s">
        <v>308</v>
      </c>
      <c r="E165" s="522">
        <v>28.16</v>
      </c>
      <c r="F165" s="522"/>
      <c r="G165" s="333">
        <f t="shared" si="4"/>
        <v>7390.779999999987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46186</v>
      </c>
      <c r="D166" s="299" t="s">
        <v>301</v>
      </c>
      <c r="E166" s="522">
        <v>32.049999999999997</v>
      </c>
      <c r="F166" s="522"/>
      <c r="G166" s="333">
        <f t="shared" si="4"/>
        <v>7418.9399999999869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46186</v>
      </c>
      <c r="D167" s="299" t="s">
        <v>918</v>
      </c>
      <c r="E167" s="522">
        <v>24</v>
      </c>
      <c r="F167" s="522"/>
      <c r="G167" s="333">
        <f t="shared" si="4"/>
        <v>7450.989999999987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46186</v>
      </c>
      <c r="D168" s="299" t="s">
        <v>306</v>
      </c>
      <c r="E168" s="522">
        <v>19.98</v>
      </c>
      <c r="F168" s="522"/>
      <c r="G168" s="333">
        <f t="shared" si="4"/>
        <v>7474.989999999987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6</v>
      </c>
      <c r="C169" s="298">
        <v>46186</v>
      </c>
      <c r="D169" s="299" t="s">
        <v>300</v>
      </c>
      <c r="E169" s="522">
        <v>60.07</v>
      </c>
      <c r="F169" s="522"/>
      <c r="G169" s="333">
        <f t="shared" si="4"/>
        <v>7494.9699999999866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46186</v>
      </c>
      <c r="D170" s="299" t="s">
        <v>915</v>
      </c>
      <c r="E170" s="522"/>
      <c r="F170" s="522">
        <v>319.49</v>
      </c>
      <c r="G170" s="333">
        <f t="shared" si="4"/>
        <v>7555.0399999999863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46186</v>
      </c>
      <c r="D171" s="299" t="s">
        <v>300</v>
      </c>
      <c r="E171" s="522">
        <v>319.49</v>
      </c>
      <c r="F171" s="522"/>
      <c r="G171" s="333">
        <f t="shared" si="4"/>
        <v>7235.5499999999865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46186</v>
      </c>
      <c r="D172" s="299" t="s">
        <v>914</v>
      </c>
      <c r="E172" s="522">
        <v>-0.51</v>
      </c>
      <c r="F172" s="522"/>
      <c r="G172" s="333">
        <f t="shared" si="4"/>
        <v>7555.0399999999863</v>
      </c>
      <c r="H172" s="334" t="s">
        <v>298</v>
      </c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46186</v>
      </c>
      <c r="D173" s="299" t="s">
        <v>319</v>
      </c>
      <c r="E173" s="522">
        <v>13.58</v>
      </c>
      <c r="F173" s="522"/>
      <c r="G173" s="333">
        <f t="shared" si="4"/>
        <v>7554.5299999999861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24</v>
      </c>
      <c r="C174" s="298">
        <v>46186</v>
      </c>
      <c r="D174" s="299" t="s">
        <v>860</v>
      </c>
      <c r="E174" s="522">
        <v>109.5</v>
      </c>
      <c r="F174" s="522"/>
      <c r="G174" s="333">
        <f t="shared" si="4"/>
        <v>7568.109999999986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19</v>
      </c>
      <c r="C175" s="298">
        <v>46186</v>
      </c>
      <c r="D175" s="299" t="s">
        <v>191</v>
      </c>
      <c r="E175" s="522">
        <v>200</v>
      </c>
      <c r="F175" s="522"/>
      <c r="G175" s="333">
        <f t="shared" si="4"/>
        <v>7677.609999999986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291</v>
      </c>
      <c r="B176" s="330">
        <v>38</v>
      </c>
      <c r="C176" s="298">
        <v>46186</v>
      </c>
      <c r="D176" s="299" t="s">
        <v>293</v>
      </c>
      <c r="E176" s="522"/>
      <c r="F176" s="522">
        <v>4597.82</v>
      </c>
      <c r="G176" s="333">
        <f t="shared" si="4"/>
        <v>7877.609999999986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46185</v>
      </c>
      <c r="D177" s="299" t="s">
        <v>916</v>
      </c>
      <c r="E177" s="522">
        <v>90.54</v>
      </c>
      <c r="F177" s="522"/>
      <c r="G177" s="333">
        <f t="shared" si="4"/>
        <v>3279.7899999999863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46185</v>
      </c>
      <c r="D178" s="299" t="s">
        <v>916</v>
      </c>
      <c r="E178" s="522">
        <v>50</v>
      </c>
      <c r="F178" s="522"/>
      <c r="G178" s="333">
        <f t="shared" si="4"/>
        <v>3370.3299999999863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46185</v>
      </c>
      <c r="D179" s="299" t="s">
        <v>300</v>
      </c>
      <c r="E179" s="522">
        <v>79.849999999999994</v>
      </c>
      <c r="F179" s="522"/>
      <c r="G179" s="333">
        <f t="shared" si="4"/>
        <v>3420.3299999999863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46184</v>
      </c>
      <c r="D180" s="299" t="s">
        <v>360</v>
      </c>
      <c r="E180" s="522">
        <v>70</v>
      </c>
      <c r="F180" s="522"/>
      <c r="G180" s="333">
        <f t="shared" si="4"/>
        <v>3500.1799999999862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46184</v>
      </c>
      <c r="D181" s="299" t="s">
        <v>911</v>
      </c>
      <c r="E181" s="522">
        <v>2159</v>
      </c>
      <c r="F181" s="522">
        <v>2159</v>
      </c>
      <c r="G181" s="333">
        <f t="shared" si="4"/>
        <v>3570.1799999999862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46184</v>
      </c>
      <c r="D182" s="299" t="s">
        <v>352</v>
      </c>
      <c r="E182" s="522">
        <v>21.29</v>
      </c>
      <c r="F182" s="522"/>
      <c r="G182" s="333">
        <f t="shared" si="4"/>
        <v>3570.1799999999862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46184</v>
      </c>
      <c r="D183" s="299" t="s">
        <v>296</v>
      </c>
      <c r="E183" s="522">
        <v>40.67</v>
      </c>
      <c r="F183" s="522"/>
      <c r="G183" s="333">
        <f t="shared" si="4"/>
        <v>3591.4699999999862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46184</v>
      </c>
      <c r="D184" s="299" t="s">
        <v>319</v>
      </c>
      <c r="E184" s="522">
        <v>15.53</v>
      </c>
      <c r="F184" s="522"/>
      <c r="G184" s="333">
        <f t="shared" si="4"/>
        <v>3632.1399999999862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46184</v>
      </c>
      <c r="D185" s="299" t="s">
        <v>473</v>
      </c>
      <c r="E185" s="522">
        <v>83.89</v>
      </c>
      <c r="F185" s="522"/>
      <c r="G185" s="333">
        <f t="shared" ref="G185:G202" si="5">G186-E185+F185</f>
        <v>3647.6699999999864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23</v>
      </c>
      <c r="C186" s="298">
        <v>46184</v>
      </c>
      <c r="D186" s="299" t="s">
        <v>67</v>
      </c>
      <c r="E186" s="522">
        <v>599.86</v>
      </c>
      <c r="F186" s="522"/>
      <c r="G186" s="333">
        <f t="shared" si="5"/>
        <v>3731.5599999999863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41</v>
      </c>
      <c r="C187" s="298">
        <v>46184</v>
      </c>
      <c r="D187" s="299" t="s">
        <v>909</v>
      </c>
      <c r="E187" s="522"/>
      <c r="F187" s="522">
        <v>800</v>
      </c>
      <c r="G187" s="333">
        <f t="shared" si="5"/>
        <v>4331.4199999999864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39</v>
      </c>
      <c r="C188" s="298">
        <v>46184</v>
      </c>
      <c r="D188" s="299" t="s">
        <v>292</v>
      </c>
      <c r="E188" s="522"/>
      <c r="F188" s="522">
        <v>2763.78</v>
      </c>
      <c r="G188" s="333">
        <f t="shared" si="5"/>
        <v>3531.4199999999864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46183</v>
      </c>
      <c r="D189" s="299" t="s">
        <v>910</v>
      </c>
      <c r="E189" s="522">
        <v>816.19</v>
      </c>
      <c r="F189" s="522">
        <v>816.19</v>
      </c>
      <c r="G189" s="333">
        <f t="shared" si="5"/>
        <v>767.639999999986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46183</v>
      </c>
      <c r="D190" s="299" t="s">
        <v>412</v>
      </c>
      <c r="E190" s="522">
        <v>-3.99</v>
      </c>
      <c r="F190" s="522"/>
      <c r="G190" s="333">
        <f t="shared" si="5"/>
        <v>767.639999999986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46183</v>
      </c>
      <c r="D191" s="299" t="s">
        <v>907</v>
      </c>
      <c r="E191" s="522">
        <v>-0.03</v>
      </c>
      <c r="F191" s="522"/>
      <c r="G191" s="333">
        <f t="shared" si="5"/>
        <v>763.64999999998599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40</v>
      </c>
      <c r="C192" s="298">
        <v>46183</v>
      </c>
      <c r="D192" s="299" t="s">
        <v>316</v>
      </c>
      <c r="E192" s="522"/>
      <c r="F192" s="522">
        <v>1250.17</v>
      </c>
      <c r="G192" s="333">
        <f t="shared" si="5"/>
        <v>763.61999999998602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46182</v>
      </c>
      <c r="D193" s="299" t="s">
        <v>353</v>
      </c>
      <c r="E193" s="522">
        <v>25.98</v>
      </c>
      <c r="F193" s="522"/>
      <c r="G193" s="333">
        <f t="shared" si="5"/>
        <v>-486.55000000001405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46182</v>
      </c>
      <c r="D194" s="299" t="s">
        <v>854</v>
      </c>
      <c r="E194" s="522">
        <v>10.68</v>
      </c>
      <c r="F194" s="522"/>
      <c r="G194" s="333">
        <f t="shared" si="5"/>
        <v>-460.57000000001403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46182</v>
      </c>
      <c r="D195" s="299" t="s">
        <v>301</v>
      </c>
      <c r="E195" s="522">
        <v>29.95</v>
      </c>
      <c r="F195" s="522"/>
      <c r="G195" s="333">
        <f t="shared" si="5"/>
        <v>-449.89000000001403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22</v>
      </c>
      <c r="C196" s="298">
        <v>46182</v>
      </c>
      <c r="D196" s="299" t="s">
        <v>908</v>
      </c>
      <c r="E196" s="522">
        <v>5.31</v>
      </c>
      <c r="F196" s="522"/>
      <c r="G196" s="333">
        <f t="shared" si="5"/>
        <v>-419.94000000001404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46182</v>
      </c>
      <c r="D197" s="299" t="s">
        <v>435</v>
      </c>
      <c r="E197" s="522">
        <v>58.69</v>
      </c>
      <c r="F197" s="522"/>
      <c r="G197" s="333">
        <f t="shared" si="5"/>
        <v>-414.63000000001404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46182</v>
      </c>
      <c r="D198" s="299" t="s">
        <v>435</v>
      </c>
      <c r="E198" s="522">
        <v>58.69</v>
      </c>
      <c r="F198" s="522"/>
      <c r="G198" s="333">
        <f t="shared" si="5"/>
        <v>-355.94000000001404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46181</v>
      </c>
      <c r="D199" s="299" t="s">
        <v>319</v>
      </c>
      <c r="E199" s="522">
        <v>8.86</v>
      </c>
      <c r="F199" s="522"/>
      <c r="G199" s="333">
        <f t="shared" si="5"/>
        <v>-297.25000000001404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46181</v>
      </c>
      <c r="D200" s="299" t="s">
        <v>397</v>
      </c>
      <c r="E200" s="522">
        <v>12.84</v>
      </c>
      <c r="F200" s="522"/>
      <c r="G200" s="333">
        <f t="shared" si="5"/>
        <v>-288.39000000001403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9</v>
      </c>
      <c r="C201" s="298">
        <v>46181</v>
      </c>
      <c r="D201" s="299" t="s">
        <v>58</v>
      </c>
      <c r="E201" s="522">
        <v>1231.68</v>
      </c>
      <c r="F201" s="522"/>
      <c r="G201" s="333">
        <f t="shared" si="5"/>
        <v>-275.55000000001405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46180</v>
      </c>
      <c r="D202" s="299" t="s">
        <v>310</v>
      </c>
      <c r="E202" s="522">
        <v>47.6</v>
      </c>
      <c r="F202" s="522"/>
      <c r="G202" s="333">
        <f t="shared" si="5"/>
        <v>956.12999999998601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46180</v>
      </c>
      <c r="D203" s="299" t="s">
        <v>368</v>
      </c>
      <c r="E203" s="522">
        <v>48.62</v>
      </c>
      <c r="F203" s="522"/>
      <c r="G203" s="333">
        <f t="shared" ref="G203:G213" si="6">G204-E203+F203</f>
        <v>1003.729999999986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46180</v>
      </c>
      <c r="D204" s="299" t="s">
        <v>363</v>
      </c>
      <c r="E204" s="522">
        <v>6.37</v>
      </c>
      <c r="F204" s="522"/>
      <c r="G204" s="333">
        <f t="shared" si="6"/>
        <v>1052.349999999986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46180</v>
      </c>
      <c r="D205" s="299" t="s">
        <v>890</v>
      </c>
      <c r="E205" s="522">
        <v>313.77999999999997</v>
      </c>
      <c r="F205" s="522">
        <v>313.77999999999997</v>
      </c>
      <c r="G205" s="333">
        <f t="shared" si="6"/>
        <v>1058.7199999999859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46180</v>
      </c>
      <c r="D206" s="299" t="s">
        <v>397</v>
      </c>
      <c r="E206" s="522">
        <v>10.86</v>
      </c>
      <c r="F206" s="522"/>
      <c r="G206" s="333">
        <f t="shared" si="6"/>
        <v>1058.7199999999859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14</v>
      </c>
      <c r="C207" s="298">
        <v>46179</v>
      </c>
      <c r="D207" s="299" t="s">
        <v>366</v>
      </c>
      <c r="E207" s="522">
        <v>66.67</v>
      </c>
      <c r="F207" s="522"/>
      <c r="G207" s="333">
        <f t="shared" si="6"/>
        <v>1069.5799999999858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46179</v>
      </c>
      <c r="D208" s="299" t="s">
        <v>906</v>
      </c>
      <c r="E208" s="522">
        <v>20</v>
      </c>
      <c r="F208" s="522"/>
      <c r="G208" s="333">
        <f t="shared" si="6"/>
        <v>1136.2499999999859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46179</v>
      </c>
      <c r="D209" s="299" t="s">
        <v>831</v>
      </c>
      <c r="E209" s="522">
        <v>54.06</v>
      </c>
      <c r="F209" s="522"/>
      <c r="G209" s="333">
        <f t="shared" si="6"/>
        <v>1156.2499999999859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46179</v>
      </c>
      <c r="D210" s="299" t="s">
        <v>903</v>
      </c>
      <c r="E210" s="522">
        <v>19.98</v>
      </c>
      <c r="F210" s="522"/>
      <c r="G210" s="333">
        <f t="shared" si="6"/>
        <v>1210.3099999999858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46179</v>
      </c>
      <c r="D211" s="299" t="s">
        <v>885</v>
      </c>
      <c r="E211" s="522">
        <v>100</v>
      </c>
      <c r="F211" s="522"/>
      <c r="G211" s="333">
        <f t="shared" si="6"/>
        <v>1230.2899999999859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46178</v>
      </c>
      <c r="D212" s="299" t="s">
        <v>319</v>
      </c>
      <c r="E212" s="522">
        <v>179.72</v>
      </c>
      <c r="F212" s="522"/>
      <c r="G212" s="333">
        <f t="shared" si="6"/>
        <v>1330.2899999999859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46178</v>
      </c>
      <c r="D213" s="299" t="s">
        <v>904</v>
      </c>
      <c r="E213" s="522">
        <v>41.26</v>
      </c>
      <c r="F213" s="522"/>
      <c r="G213" s="333">
        <f t="shared" si="6"/>
        <v>1510.0099999999859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46178</v>
      </c>
      <c r="D214" s="299" t="s">
        <v>358</v>
      </c>
      <c r="E214" s="522">
        <v>10.07</v>
      </c>
      <c r="F214" s="522"/>
      <c r="G214" s="333">
        <f t="shared" ref="G214:G226" si="7">G215-E214+F214</f>
        <v>1551.2699999999859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46178</v>
      </c>
      <c r="D215" s="299" t="s">
        <v>905</v>
      </c>
      <c r="E215" s="522">
        <v>11.75</v>
      </c>
      <c r="F215" s="522"/>
      <c r="G215" s="333">
        <f t="shared" si="7"/>
        <v>1561.3399999999858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335</v>
      </c>
      <c r="B216" s="330" t="s">
        <v>335</v>
      </c>
      <c r="C216" s="298">
        <v>46178</v>
      </c>
      <c r="D216" s="299" t="s">
        <v>447</v>
      </c>
      <c r="E216" s="522">
        <v>39.659999999999997</v>
      </c>
      <c r="F216" s="522"/>
      <c r="G216" s="333">
        <f t="shared" si="7"/>
        <v>1573.0899999999858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46178</v>
      </c>
      <c r="D217" s="299" t="s">
        <v>300</v>
      </c>
      <c r="E217" s="522">
        <v>9.57</v>
      </c>
      <c r="F217" s="522"/>
      <c r="G217" s="333">
        <f t="shared" si="7"/>
        <v>1612.7499999999859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46178</v>
      </c>
      <c r="D218" s="299" t="s">
        <v>376</v>
      </c>
      <c r="E218" s="522">
        <v>46.65</v>
      </c>
      <c r="F218" s="522"/>
      <c r="G218" s="333">
        <f t="shared" si="7"/>
        <v>1622.3199999999858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4</v>
      </c>
      <c r="C219" s="298">
        <v>46177</v>
      </c>
      <c r="D219" s="299" t="s">
        <v>296</v>
      </c>
      <c r="E219" s="522">
        <v>43.69</v>
      </c>
      <c r="F219" s="522"/>
      <c r="G219" s="333">
        <f t="shared" si="7"/>
        <v>1668.9699999999859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46177</v>
      </c>
      <c r="D220" s="299" t="s">
        <v>334</v>
      </c>
      <c r="E220" s="522">
        <v>8.52</v>
      </c>
      <c r="F220" s="522"/>
      <c r="G220" s="333">
        <f t="shared" si="7"/>
        <v>1712.659999999986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14</v>
      </c>
      <c r="C221" s="298">
        <v>46177</v>
      </c>
      <c r="D221" s="299" t="s">
        <v>367</v>
      </c>
      <c r="E221" s="522">
        <v>70.25</v>
      </c>
      <c r="F221" s="522"/>
      <c r="G221" s="333">
        <f t="shared" si="7"/>
        <v>1721.179999999986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46177</v>
      </c>
      <c r="D222" s="299" t="s">
        <v>386</v>
      </c>
      <c r="E222" s="522">
        <v>14.38</v>
      </c>
      <c r="F222" s="522"/>
      <c r="G222" s="333">
        <f t="shared" si="7"/>
        <v>1791.429999999986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13</v>
      </c>
      <c r="C223" s="298">
        <v>46177</v>
      </c>
      <c r="D223" s="299" t="s">
        <v>902</v>
      </c>
      <c r="E223" s="522">
        <v>122.46</v>
      </c>
      <c r="F223" s="522"/>
      <c r="G223" s="333">
        <f t="shared" si="7"/>
        <v>1805.8099999999861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17</v>
      </c>
      <c r="C224" s="298">
        <v>46177</v>
      </c>
      <c r="D224" s="299" t="s">
        <v>370</v>
      </c>
      <c r="E224" s="522">
        <v>99</v>
      </c>
      <c r="F224" s="522"/>
      <c r="G224" s="333">
        <f t="shared" si="7"/>
        <v>1928.2699999999861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22</v>
      </c>
      <c r="C225" s="298">
        <v>46176</v>
      </c>
      <c r="D225" s="299" t="s">
        <v>861</v>
      </c>
      <c r="E225" s="522">
        <v>12.77</v>
      </c>
      <c r="F225" s="522"/>
      <c r="G225" s="333">
        <f t="shared" si="7"/>
        <v>2027.2699999999861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46176</v>
      </c>
      <c r="D226" s="299" t="s">
        <v>319</v>
      </c>
      <c r="E226" s="522">
        <v>11.55</v>
      </c>
      <c r="F226" s="522"/>
      <c r="G226" s="333">
        <f t="shared" si="7"/>
        <v>2040.0399999999861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46176</v>
      </c>
      <c r="D227" s="299" t="s">
        <v>306</v>
      </c>
      <c r="E227" s="522">
        <v>96.16</v>
      </c>
      <c r="F227" s="522"/>
      <c r="G227" s="333">
        <f t="shared" ref="G227:G285" si="8">G228-E227+F227</f>
        <v>2051.589999999986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46175</v>
      </c>
      <c r="D228" s="299" t="s">
        <v>899</v>
      </c>
      <c r="E228" s="522">
        <v>21.38</v>
      </c>
      <c r="F228" s="522"/>
      <c r="G228" s="333">
        <f t="shared" si="8"/>
        <v>2147.7499999999859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46175</v>
      </c>
      <c r="D229" s="299" t="s">
        <v>386</v>
      </c>
      <c r="E229" s="522">
        <v>14.38</v>
      </c>
      <c r="F229" s="522"/>
      <c r="G229" s="333">
        <f t="shared" si="8"/>
        <v>2169.129999999986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46175</v>
      </c>
      <c r="D230" s="299" t="s">
        <v>433</v>
      </c>
      <c r="E230" s="522">
        <v>-142</v>
      </c>
      <c r="F230" s="522"/>
      <c r="G230" s="333">
        <f t="shared" si="8"/>
        <v>2183.5099999999861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284</v>
      </c>
      <c r="B231" s="330">
        <v>36</v>
      </c>
      <c r="C231" s="298">
        <v>46175</v>
      </c>
      <c r="D231" s="299" t="s">
        <v>374</v>
      </c>
      <c r="E231" s="522">
        <v>50</v>
      </c>
      <c r="F231" s="522"/>
      <c r="G231" s="333">
        <f t="shared" si="8"/>
        <v>2041.5099999999861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46175</v>
      </c>
      <c r="D232" s="299" t="s">
        <v>375</v>
      </c>
      <c r="E232" s="522">
        <v>6.37</v>
      </c>
      <c r="F232" s="522"/>
      <c r="G232" s="333">
        <f t="shared" si="8"/>
        <v>2091.5099999999861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46174</v>
      </c>
      <c r="D233" s="299" t="s">
        <v>306</v>
      </c>
      <c r="E233" s="522">
        <v>84.03</v>
      </c>
      <c r="F233" s="522"/>
      <c r="G233" s="333">
        <f t="shared" si="8"/>
        <v>2097.879999999986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3</v>
      </c>
      <c r="C234" s="298">
        <v>46174</v>
      </c>
      <c r="D234" s="299" t="s">
        <v>296</v>
      </c>
      <c r="E234" s="522">
        <v>10.31</v>
      </c>
      <c r="F234" s="522"/>
      <c r="G234" s="333">
        <f t="shared" si="8"/>
        <v>2181.9099999999862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46174</v>
      </c>
      <c r="D235" s="299" t="s">
        <v>301</v>
      </c>
      <c r="E235" s="522">
        <v>16.05</v>
      </c>
      <c r="F235" s="522"/>
      <c r="G235" s="333">
        <f t="shared" si="8"/>
        <v>2192.2199999999862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46174</v>
      </c>
      <c r="D236" s="299" t="s">
        <v>457</v>
      </c>
      <c r="E236" s="522">
        <v>50.44</v>
      </c>
      <c r="F236" s="522"/>
      <c r="G236" s="333">
        <f t="shared" si="8"/>
        <v>2208.2699999999863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46174</v>
      </c>
      <c r="D237" s="299" t="s">
        <v>898</v>
      </c>
      <c r="E237" s="522">
        <v>9.99</v>
      </c>
      <c r="F237" s="522"/>
      <c r="G237" s="333">
        <f t="shared" si="8"/>
        <v>2258.7099999999864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4</v>
      </c>
      <c r="C238" s="298">
        <v>46174</v>
      </c>
      <c r="D238" s="299" t="s">
        <v>310</v>
      </c>
      <c r="E238" s="522">
        <v>44.98</v>
      </c>
      <c r="F238" s="522"/>
      <c r="G238" s="333">
        <f t="shared" si="8"/>
        <v>2268.6999999999862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46174</v>
      </c>
      <c r="D239" s="299" t="s">
        <v>311</v>
      </c>
      <c r="E239" s="522">
        <v>106.14</v>
      </c>
      <c r="F239" s="522"/>
      <c r="G239" s="333">
        <f t="shared" si="8"/>
        <v>2313.6799999999862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16</v>
      </c>
      <c r="C240" s="298">
        <v>46174</v>
      </c>
      <c r="D240" s="299" t="s">
        <v>624</v>
      </c>
      <c r="E240" s="522">
        <v>62.31</v>
      </c>
      <c r="F240" s="522"/>
      <c r="G240" s="333">
        <f t="shared" si="8"/>
        <v>2419.8199999999861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3</v>
      </c>
      <c r="C241" s="298">
        <v>46174</v>
      </c>
      <c r="D241" s="299" t="s">
        <v>351</v>
      </c>
      <c r="E241" s="522">
        <v>8.1</v>
      </c>
      <c r="F241" s="522"/>
      <c r="G241" s="333">
        <f t="shared" si="8"/>
        <v>2482.129999999986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46174</v>
      </c>
      <c r="D242" s="299" t="s">
        <v>888</v>
      </c>
      <c r="E242" s="522">
        <v>320</v>
      </c>
      <c r="F242" s="522">
        <v>320</v>
      </c>
      <c r="G242" s="333">
        <f t="shared" si="8"/>
        <v>2490.2299999999859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46174</v>
      </c>
      <c r="D243" s="299" t="s">
        <v>889</v>
      </c>
      <c r="E243" s="522">
        <v>20</v>
      </c>
      <c r="F243" s="522"/>
      <c r="G243" s="333">
        <f t="shared" si="8"/>
        <v>2490.2299999999859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284</v>
      </c>
      <c r="B244" s="330">
        <v>37</v>
      </c>
      <c r="C244" s="298">
        <v>46173</v>
      </c>
      <c r="D244" s="299" t="s">
        <v>895</v>
      </c>
      <c r="E244" s="522">
        <v>1160.3599999999999</v>
      </c>
      <c r="F244" s="522"/>
      <c r="G244" s="333">
        <f t="shared" si="8"/>
        <v>2510.2299999999859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25</v>
      </c>
      <c r="C245" s="298">
        <v>46173</v>
      </c>
      <c r="D245" s="298" t="s">
        <v>204</v>
      </c>
      <c r="E245" s="331">
        <v>350</v>
      </c>
      <c r="F245" s="522"/>
      <c r="G245" s="333">
        <f t="shared" si="8"/>
        <v>3670.5899999999856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26</v>
      </c>
      <c r="C246" s="298">
        <v>46173</v>
      </c>
      <c r="D246" s="298" t="s">
        <v>205</v>
      </c>
      <c r="E246" s="331">
        <v>320</v>
      </c>
      <c r="F246" s="522"/>
      <c r="G246" s="333">
        <f t="shared" si="8"/>
        <v>4020.5899999999856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27</v>
      </c>
      <c r="C247" s="298">
        <v>46173</v>
      </c>
      <c r="D247" s="298" t="s">
        <v>206</v>
      </c>
      <c r="E247" s="331">
        <v>25</v>
      </c>
      <c r="F247" s="522"/>
      <c r="G247" s="333">
        <f t="shared" si="8"/>
        <v>4340.5899999999856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28</v>
      </c>
      <c r="C248" s="298">
        <v>46173</v>
      </c>
      <c r="D248" s="298" t="s">
        <v>207</v>
      </c>
      <c r="E248" s="331">
        <v>25</v>
      </c>
      <c r="F248" s="522"/>
      <c r="G248" s="333">
        <f t="shared" si="8"/>
        <v>4365.5899999999856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29</v>
      </c>
      <c r="C249" s="298">
        <v>46173</v>
      </c>
      <c r="D249" s="298" t="s">
        <v>208</v>
      </c>
      <c r="E249" s="331">
        <v>45</v>
      </c>
      <c r="F249" s="522"/>
      <c r="G249" s="333">
        <f t="shared" si="8"/>
        <v>4390.5899999999856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30</v>
      </c>
      <c r="C250" s="298">
        <v>46173</v>
      </c>
      <c r="D250" s="298" t="s">
        <v>209</v>
      </c>
      <c r="E250" s="331">
        <v>400</v>
      </c>
      <c r="F250" s="522"/>
      <c r="G250" s="333">
        <f t="shared" si="8"/>
        <v>4435.5899999999856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31</v>
      </c>
      <c r="C251" s="298">
        <v>46173</v>
      </c>
      <c r="D251" s="298" t="s">
        <v>210</v>
      </c>
      <c r="E251" s="331">
        <v>375</v>
      </c>
      <c r="F251" s="522"/>
      <c r="G251" s="333">
        <f t="shared" si="8"/>
        <v>4835.5899999999856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32</v>
      </c>
      <c r="C252" s="298">
        <v>46173</v>
      </c>
      <c r="D252" s="298" t="s">
        <v>211</v>
      </c>
      <c r="E252" s="331">
        <v>100</v>
      </c>
      <c r="F252" s="522"/>
      <c r="G252" s="333">
        <f t="shared" si="8"/>
        <v>5210.5899999999856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33</v>
      </c>
      <c r="C253" s="298">
        <v>46173</v>
      </c>
      <c r="D253" s="298" t="s">
        <v>212</v>
      </c>
      <c r="E253" s="331">
        <v>85</v>
      </c>
      <c r="F253" s="522"/>
      <c r="G253" s="333">
        <f t="shared" si="8"/>
        <v>5310.5899999999856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34</v>
      </c>
      <c r="C254" s="298">
        <v>46173</v>
      </c>
      <c r="D254" s="298" t="s">
        <v>213</v>
      </c>
      <c r="E254" s="331">
        <v>230</v>
      </c>
      <c r="F254" s="522"/>
      <c r="G254" s="333">
        <f t="shared" si="8"/>
        <v>5395.5899999999856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35</v>
      </c>
      <c r="C255" s="298">
        <v>46173</v>
      </c>
      <c r="D255" s="298" t="s">
        <v>214</v>
      </c>
      <c r="E255" s="331">
        <v>45</v>
      </c>
      <c r="F255" s="522"/>
      <c r="G255" s="333">
        <f t="shared" si="8"/>
        <v>5625.5899999999856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46173</v>
      </c>
      <c r="D256" s="298" t="s">
        <v>885</v>
      </c>
      <c r="E256" s="522">
        <v>50</v>
      </c>
      <c r="F256" s="522"/>
      <c r="G256" s="333">
        <f t="shared" si="8"/>
        <v>5670.5899999999856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22</v>
      </c>
      <c r="C257" s="298">
        <v>46173</v>
      </c>
      <c r="D257" s="298" t="s">
        <v>835</v>
      </c>
      <c r="E257" s="522">
        <v>10.63</v>
      </c>
      <c r="F257" s="522"/>
      <c r="G257" s="333">
        <f t="shared" si="8"/>
        <v>5720.5899999999856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4</v>
      </c>
      <c r="C258" s="298">
        <v>46173</v>
      </c>
      <c r="D258" s="298" t="s">
        <v>363</v>
      </c>
      <c r="E258" s="522">
        <v>108.69</v>
      </c>
      <c r="F258" s="522"/>
      <c r="G258" s="333">
        <f t="shared" si="8"/>
        <v>5731.2199999999857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10</v>
      </c>
      <c r="C259" s="298">
        <v>46173</v>
      </c>
      <c r="D259" s="298" t="s">
        <v>176</v>
      </c>
      <c r="E259" s="522">
        <v>17.899999999999999</v>
      </c>
      <c r="F259" s="522"/>
      <c r="G259" s="333">
        <f t="shared" si="8"/>
        <v>5839.9099999999853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46173</v>
      </c>
      <c r="D260" s="298" t="s">
        <v>445</v>
      </c>
      <c r="E260" s="522">
        <v>9.57</v>
      </c>
      <c r="F260" s="522"/>
      <c r="G260" s="333">
        <f t="shared" si="8"/>
        <v>5857.8099999999849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46172</v>
      </c>
      <c r="D261" s="298" t="s">
        <v>319</v>
      </c>
      <c r="E261" s="522">
        <v>88.98</v>
      </c>
      <c r="F261" s="522"/>
      <c r="G261" s="333">
        <f t="shared" si="8"/>
        <v>5867.3799999999846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46172</v>
      </c>
      <c r="D262" s="298" t="s">
        <v>891</v>
      </c>
      <c r="E262" s="522">
        <v>219.38</v>
      </c>
      <c r="F262" s="522">
        <v>219.38</v>
      </c>
      <c r="G262" s="333">
        <f t="shared" si="8"/>
        <v>5956.3599999999842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46172</v>
      </c>
      <c r="D263" s="298" t="s">
        <v>890</v>
      </c>
      <c r="E263" s="522">
        <v>310.98</v>
      </c>
      <c r="F263" s="522">
        <v>310.98</v>
      </c>
      <c r="G263" s="333">
        <f t="shared" si="8"/>
        <v>5956.3599999999842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46172</v>
      </c>
      <c r="D264" s="298" t="s">
        <v>894</v>
      </c>
      <c r="E264" s="522">
        <v>130.68</v>
      </c>
      <c r="F264" s="522"/>
      <c r="G264" s="333">
        <f t="shared" si="8"/>
        <v>5956.3599999999842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46172</v>
      </c>
      <c r="D265" s="298" t="s">
        <v>356</v>
      </c>
      <c r="E265" s="522">
        <v>49.99</v>
      </c>
      <c r="F265" s="522"/>
      <c r="G265" s="333">
        <f t="shared" si="8"/>
        <v>6087.0399999999845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46171</v>
      </c>
      <c r="D266" s="298" t="s">
        <v>296</v>
      </c>
      <c r="E266" s="522">
        <v>15.1</v>
      </c>
      <c r="F266" s="522"/>
      <c r="G266" s="333">
        <f t="shared" si="8"/>
        <v>6137.0299999999843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46171</v>
      </c>
      <c r="D267" s="298" t="s">
        <v>295</v>
      </c>
      <c r="E267" s="522">
        <v>7.02</v>
      </c>
      <c r="F267" s="522"/>
      <c r="G267" s="333">
        <f t="shared" si="8"/>
        <v>6152.1299999999846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46171</v>
      </c>
      <c r="D268" s="298" t="s">
        <v>295</v>
      </c>
      <c r="E268" s="522">
        <v>93.38</v>
      </c>
      <c r="F268" s="522"/>
      <c r="G268" s="333">
        <f t="shared" si="8"/>
        <v>6159.1499999999851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46171</v>
      </c>
      <c r="D269" s="298" t="s">
        <v>353</v>
      </c>
      <c r="E269" s="522">
        <v>18.98</v>
      </c>
      <c r="F269" s="522"/>
      <c r="G269" s="333">
        <f t="shared" si="8"/>
        <v>6252.5299999999852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23</v>
      </c>
      <c r="C270" s="298">
        <v>46171</v>
      </c>
      <c r="D270" s="299" t="s">
        <v>67</v>
      </c>
      <c r="E270" s="522">
        <v>650.88</v>
      </c>
      <c r="F270" s="522"/>
      <c r="G270" s="333">
        <f t="shared" si="8"/>
        <v>6271.5099999999848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20</v>
      </c>
      <c r="C271" s="298">
        <v>46171</v>
      </c>
      <c r="D271" s="299" t="s">
        <v>193</v>
      </c>
      <c r="E271" s="522">
        <v>600</v>
      </c>
      <c r="F271" s="522"/>
      <c r="G271" s="333">
        <f t="shared" si="8"/>
        <v>6922.3899999999849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291</v>
      </c>
      <c r="B272" s="330">
        <v>38</v>
      </c>
      <c r="C272" s="298">
        <v>46171</v>
      </c>
      <c r="D272" s="299" t="s">
        <v>293</v>
      </c>
      <c r="E272" s="522"/>
      <c r="F272" s="522">
        <v>4597.8100000000004</v>
      </c>
      <c r="G272" s="333">
        <f t="shared" si="8"/>
        <v>7522.3899999999849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42</v>
      </c>
      <c r="C273" s="298">
        <v>46171</v>
      </c>
      <c r="D273" s="299" t="s">
        <v>200</v>
      </c>
      <c r="E273" s="522">
        <v>50.92</v>
      </c>
      <c r="F273" s="522"/>
      <c r="G273" s="333">
        <f t="shared" si="8"/>
        <v>2924.5799999999849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43</v>
      </c>
      <c r="C274" s="298">
        <v>46171</v>
      </c>
      <c r="D274" s="299" t="s">
        <v>201</v>
      </c>
      <c r="E274" s="522">
        <v>42.84</v>
      </c>
      <c r="F274" s="522"/>
      <c r="G274" s="333">
        <f t="shared" si="8"/>
        <v>2975.499999999985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291</v>
      </c>
      <c r="B275" s="330">
        <v>39</v>
      </c>
      <c r="C275" s="298">
        <v>46170</v>
      </c>
      <c r="D275" s="299" t="s">
        <v>292</v>
      </c>
      <c r="E275" s="522"/>
      <c r="F275" s="522">
        <v>2763.79</v>
      </c>
      <c r="G275" s="333">
        <f t="shared" si="8"/>
        <v>3018.3399999999851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46170</v>
      </c>
      <c r="D276" s="299" t="s">
        <v>884</v>
      </c>
      <c r="E276" s="522">
        <v>8.9499999999999993</v>
      </c>
      <c r="F276" s="522"/>
      <c r="G276" s="333">
        <f t="shared" si="8"/>
        <v>254.54999999998506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4</v>
      </c>
      <c r="C277" s="298">
        <v>46170</v>
      </c>
      <c r="D277" s="299" t="s">
        <v>884</v>
      </c>
      <c r="E277" s="522">
        <v>43.44</v>
      </c>
      <c r="F277" s="522"/>
      <c r="G277" s="333">
        <f t="shared" si="8"/>
        <v>263.49999999998505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46170</v>
      </c>
      <c r="D278" s="299" t="s">
        <v>892</v>
      </c>
      <c r="E278" s="522">
        <v>30.89</v>
      </c>
      <c r="F278" s="522"/>
      <c r="G278" s="333">
        <f t="shared" si="8"/>
        <v>306.93999999998505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46170</v>
      </c>
      <c r="D279" s="299" t="s">
        <v>346</v>
      </c>
      <c r="E279" s="522">
        <v>32.659999999999997</v>
      </c>
      <c r="F279" s="522"/>
      <c r="G279" s="333">
        <f t="shared" si="8"/>
        <v>337.82999999998503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46170</v>
      </c>
      <c r="D280" s="299" t="s">
        <v>386</v>
      </c>
      <c r="E280" s="522">
        <v>9.09</v>
      </c>
      <c r="F280" s="522"/>
      <c r="G280" s="333">
        <f t="shared" si="8"/>
        <v>370.48999999998506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8</v>
      </c>
      <c r="C281" s="298">
        <v>46170</v>
      </c>
      <c r="D281" s="299" t="s">
        <v>846</v>
      </c>
      <c r="E281" s="522">
        <v>36.74</v>
      </c>
      <c r="F281" s="522"/>
      <c r="G281" s="333">
        <f t="shared" si="8"/>
        <v>379.57999999998503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46170</v>
      </c>
      <c r="D282" s="299" t="s">
        <v>846</v>
      </c>
      <c r="E282" s="522">
        <v>11.2</v>
      </c>
      <c r="F282" s="522"/>
      <c r="G282" s="333">
        <f t="shared" si="8"/>
        <v>416.31999999998504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46169</v>
      </c>
      <c r="D283" s="299" t="s">
        <v>358</v>
      </c>
      <c r="E283" s="522">
        <v>11.29</v>
      </c>
      <c r="F283" s="522"/>
      <c r="G283" s="333">
        <f t="shared" si="8"/>
        <v>427.51999999998503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46169</v>
      </c>
      <c r="D284" s="299" t="s">
        <v>363</v>
      </c>
      <c r="E284" s="522">
        <v>44.84</v>
      </c>
      <c r="F284" s="522"/>
      <c r="G284" s="333">
        <f t="shared" si="8"/>
        <v>438.80999999998505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7</v>
      </c>
      <c r="C285" s="298">
        <v>46169</v>
      </c>
      <c r="D285" s="299" t="s">
        <v>338</v>
      </c>
      <c r="E285" s="522">
        <v>139.88</v>
      </c>
      <c r="F285" s="522"/>
      <c r="G285" s="333">
        <f t="shared" si="8"/>
        <v>483.64999999998508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46169</v>
      </c>
      <c r="D286" s="299" t="s">
        <v>319</v>
      </c>
      <c r="E286" s="522">
        <v>46.84</v>
      </c>
      <c r="F286" s="522"/>
      <c r="G286" s="333">
        <f t="shared" ref="G286:G323" si="9">G287-E286+F286</f>
        <v>623.52999999998508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46169</v>
      </c>
      <c r="D287" s="299" t="s">
        <v>358</v>
      </c>
      <c r="E287" s="522">
        <v>9.4700000000000006</v>
      </c>
      <c r="F287" s="522"/>
      <c r="G287" s="333">
        <f t="shared" si="9"/>
        <v>670.36999999998511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46168</v>
      </c>
      <c r="D288" s="299" t="s">
        <v>308</v>
      </c>
      <c r="E288" s="522">
        <v>47.99</v>
      </c>
      <c r="F288" s="522"/>
      <c r="G288" s="333">
        <f t="shared" si="9"/>
        <v>679.83999999998514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5</v>
      </c>
      <c r="C289" s="298">
        <v>46168</v>
      </c>
      <c r="D289" s="299" t="s">
        <v>872</v>
      </c>
      <c r="E289" s="522">
        <v>26</v>
      </c>
      <c r="F289" s="522"/>
      <c r="G289" s="333">
        <f t="shared" si="9"/>
        <v>727.82999999998515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4</v>
      </c>
      <c r="C290" s="298">
        <v>46168</v>
      </c>
      <c r="D290" s="299" t="s">
        <v>310</v>
      </c>
      <c r="E290" s="522">
        <v>50.15</v>
      </c>
      <c r="F290" s="522"/>
      <c r="G290" s="333">
        <f t="shared" si="9"/>
        <v>753.82999999998515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46168</v>
      </c>
      <c r="D291" s="299" t="s">
        <v>882</v>
      </c>
      <c r="E291" s="522">
        <v>400</v>
      </c>
      <c r="F291" s="522">
        <v>400</v>
      </c>
      <c r="G291" s="333">
        <f t="shared" si="9"/>
        <v>803.97999999998513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46168</v>
      </c>
      <c r="D292" s="299" t="s">
        <v>835</v>
      </c>
      <c r="E292" s="522">
        <v>15.96</v>
      </c>
      <c r="F292" s="522"/>
      <c r="G292" s="333">
        <f t="shared" si="9"/>
        <v>803.97999999998513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46168</v>
      </c>
      <c r="D293" s="299" t="s">
        <v>296</v>
      </c>
      <c r="E293" s="522">
        <v>15.1</v>
      </c>
      <c r="F293" s="522"/>
      <c r="G293" s="333">
        <f t="shared" si="9"/>
        <v>819.93999999998516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46168</v>
      </c>
      <c r="D294" s="299" t="s">
        <v>296</v>
      </c>
      <c r="E294" s="522">
        <v>44.67</v>
      </c>
      <c r="F294" s="522"/>
      <c r="G294" s="333">
        <f t="shared" si="9"/>
        <v>835.03999999998518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46168</v>
      </c>
      <c r="D295" s="299" t="s">
        <v>300</v>
      </c>
      <c r="E295" s="522">
        <v>32.99</v>
      </c>
      <c r="F295" s="522"/>
      <c r="G295" s="333">
        <f t="shared" si="9"/>
        <v>879.70999999998514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46168</v>
      </c>
      <c r="D296" s="299" t="s">
        <v>386</v>
      </c>
      <c r="E296" s="522">
        <v>14.39</v>
      </c>
      <c r="F296" s="522"/>
      <c r="G296" s="333">
        <f t="shared" si="9"/>
        <v>912.69999999998515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12</v>
      </c>
      <c r="C297" s="298">
        <v>46167</v>
      </c>
      <c r="D297" s="299" t="s">
        <v>314</v>
      </c>
      <c r="E297" s="522">
        <v>204.48</v>
      </c>
      <c r="F297" s="522"/>
      <c r="G297" s="333">
        <f t="shared" si="9"/>
        <v>927.08999999998514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8</v>
      </c>
      <c r="C298" s="298">
        <v>46167</v>
      </c>
      <c r="D298" s="299" t="s">
        <v>319</v>
      </c>
      <c r="E298" s="522">
        <v>29.79</v>
      </c>
      <c r="F298" s="522"/>
      <c r="G298" s="333">
        <f t="shared" si="9"/>
        <v>1131.5699999999852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46167</v>
      </c>
      <c r="D299" s="299" t="s">
        <v>348</v>
      </c>
      <c r="E299" s="522">
        <v>50</v>
      </c>
      <c r="F299" s="522"/>
      <c r="G299" s="333">
        <f t="shared" si="9"/>
        <v>1161.3599999999851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1</v>
      </c>
      <c r="C300" s="298">
        <v>46166</v>
      </c>
      <c r="D300" s="299" t="s">
        <v>329</v>
      </c>
      <c r="E300" s="522">
        <v>122.54</v>
      </c>
      <c r="F300" s="522"/>
      <c r="G300" s="333">
        <f t="shared" si="9"/>
        <v>1211.3599999999851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46166</v>
      </c>
      <c r="D301" s="299" t="s">
        <v>311</v>
      </c>
      <c r="E301" s="522">
        <v>157.97</v>
      </c>
      <c r="F301" s="522"/>
      <c r="G301" s="333">
        <f t="shared" si="9"/>
        <v>1333.8999999999851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46166</v>
      </c>
      <c r="D302" s="299" t="s">
        <v>300</v>
      </c>
      <c r="E302" s="522">
        <v>44.05</v>
      </c>
      <c r="F302" s="522"/>
      <c r="G302" s="333">
        <f t="shared" si="9"/>
        <v>1491.8699999999851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46166</v>
      </c>
      <c r="D303" s="299" t="s">
        <v>319</v>
      </c>
      <c r="E303" s="522">
        <v>70.44</v>
      </c>
      <c r="F303" s="522"/>
      <c r="G303" s="333">
        <f t="shared" si="9"/>
        <v>1535.9199999999851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46166</v>
      </c>
      <c r="D304" s="299" t="s">
        <v>329</v>
      </c>
      <c r="E304" s="522">
        <v>55.96</v>
      </c>
      <c r="F304" s="522"/>
      <c r="G304" s="333">
        <f t="shared" si="9"/>
        <v>1606.3599999999851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46166</v>
      </c>
      <c r="D305" s="299" t="s">
        <v>883</v>
      </c>
      <c r="E305" s="522">
        <v>597.83000000000004</v>
      </c>
      <c r="F305" s="522"/>
      <c r="G305" s="333">
        <f t="shared" si="9"/>
        <v>1662.3199999999852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46166</v>
      </c>
      <c r="D306" s="299" t="s">
        <v>845</v>
      </c>
      <c r="E306" s="522">
        <v>69.2</v>
      </c>
      <c r="F306" s="522">
        <v>69.2</v>
      </c>
      <c r="G306" s="333">
        <f t="shared" si="9"/>
        <v>2260.1499999999851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46165</v>
      </c>
      <c r="D307" s="299" t="s">
        <v>880</v>
      </c>
      <c r="E307" s="522">
        <v>94.76</v>
      </c>
      <c r="F307" s="522"/>
      <c r="G307" s="333">
        <f t="shared" si="9"/>
        <v>2260.1499999999851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46165</v>
      </c>
      <c r="D308" s="299" t="s">
        <v>393</v>
      </c>
      <c r="E308" s="522">
        <v>34.869999999999997</v>
      </c>
      <c r="F308" s="522"/>
      <c r="G308" s="333">
        <f t="shared" si="9"/>
        <v>2354.9099999999853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46165</v>
      </c>
      <c r="D309" s="299" t="s">
        <v>481</v>
      </c>
      <c r="E309" s="522">
        <v>80.48</v>
      </c>
      <c r="F309" s="522"/>
      <c r="G309" s="333">
        <f t="shared" si="9"/>
        <v>2389.7799999999852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5</v>
      </c>
      <c r="C310" s="298">
        <v>46165</v>
      </c>
      <c r="D310" s="299" t="s">
        <v>879</v>
      </c>
      <c r="E310" s="522">
        <v>25</v>
      </c>
      <c r="F310" s="522"/>
      <c r="G310" s="333">
        <f t="shared" si="9"/>
        <v>2470.2599999999852</v>
      </c>
      <c r="H310" s="334" t="s">
        <v>298</v>
      </c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46165</v>
      </c>
      <c r="D311" s="299" t="s">
        <v>877</v>
      </c>
      <c r="E311" s="522">
        <v>50</v>
      </c>
      <c r="F311" s="522"/>
      <c r="G311" s="333">
        <f t="shared" si="9"/>
        <v>2495.2599999999852</v>
      </c>
      <c r="H311" s="334" t="s">
        <v>298</v>
      </c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46165</v>
      </c>
      <c r="D312" s="299" t="s">
        <v>878</v>
      </c>
      <c r="E312" s="522">
        <v>25</v>
      </c>
      <c r="F312" s="522"/>
      <c r="G312" s="333">
        <f t="shared" si="9"/>
        <v>2545.2599999999852</v>
      </c>
      <c r="H312" s="334" t="s">
        <v>298</v>
      </c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46164</v>
      </c>
      <c r="D313" s="299" t="s">
        <v>881</v>
      </c>
      <c r="E313" s="522">
        <v>45.46</v>
      </c>
      <c r="F313" s="522"/>
      <c r="G313" s="333">
        <f t="shared" si="9"/>
        <v>2570.2599999999852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46164</v>
      </c>
      <c r="D314" s="299" t="s">
        <v>873</v>
      </c>
      <c r="E314" s="522">
        <v>22</v>
      </c>
      <c r="F314" s="522"/>
      <c r="G314" s="333">
        <f t="shared" si="9"/>
        <v>2615.7199999999852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46164</v>
      </c>
      <c r="D315" s="299" t="s">
        <v>296</v>
      </c>
      <c r="E315" s="522">
        <v>14.57</v>
      </c>
      <c r="F315" s="522"/>
      <c r="G315" s="333">
        <f t="shared" si="9"/>
        <v>2637.7199999999852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46163</v>
      </c>
      <c r="D316" s="299" t="s">
        <v>334</v>
      </c>
      <c r="E316" s="522">
        <v>9.01</v>
      </c>
      <c r="F316" s="522"/>
      <c r="G316" s="333">
        <f t="shared" si="9"/>
        <v>2652.2899999999854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8</v>
      </c>
      <c r="C317" s="298">
        <v>46163</v>
      </c>
      <c r="D317" s="299" t="s">
        <v>334</v>
      </c>
      <c r="E317" s="522">
        <v>6.8</v>
      </c>
      <c r="F317" s="522"/>
      <c r="G317" s="333">
        <f t="shared" si="9"/>
        <v>2661.2999999999856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46163</v>
      </c>
      <c r="D318" s="299" t="s">
        <v>358</v>
      </c>
      <c r="E318" s="522">
        <v>16.649999999999999</v>
      </c>
      <c r="F318" s="522"/>
      <c r="G318" s="333">
        <f t="shared" si="9"/>
        <v>2668.0999999999858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46163</v>
      </c>
      <c r="D319" s="299" t="s">
        <v>846</v>
      </c>
      <c r="E319" s="522">
        <v>24.89</v>
      </c>
      <c r="F319" s="522"/>
      <c r="G319" s="333">
        <f t="shared" si="9"/>
        <v>2684.7499999999859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46163</v>
      </c>
      <c r="D320" s="299" t="s">
        <v>846</v>
      </c>
      <c r="E320" s="522">
        <v>11.2</v>
      </c>
      <c r="F320" s="522"/>
      <c r="G320" s="333">
        <f t="shared" si="9"/>
        <v>2709.6399999999858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46162</v>
      </c>
      <c r="D321" s="299" t="s">
        <v>296</v>
      </c>
      <c r="E321" s="522">
        <v>11.18</v>
      </c>
      <c r="F321" s="522"/>
      <c r="G321" s="333">
        <f t="shared" si="9"/>
        <v>2720.8399999999856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46162</v>
      </c>
      <c r="D322" s="299" t="s">
        <v>386</v>
      </c>
      <c r="E322" s="522">
        <v>14.38</v>
      </c>
      <c r="F322" s="522"/>
      <c r="G322" s="333">
        <f t="shared" si="9"/>
        <v>2732.0199999999854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22</v>
      </c>
      <c r="C323" s="298">
        <v>46162</v>
      </c>
      <c r="D323" s="299" t="s">
        <v>323</v>
      </c>
      <c r="E323" s="522">
        <v>20.22</v>
      </c>
      <c r="F323" s="522"/>
      <c r="G323" s="333">
        <f t="shared" si="9"/>
        <v>2746.3999999999855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46162</v>
      </c>
      <c r="D324" s="299" t="s">
        <v>872</v>
      </c>
      <c r="E324" s="522">
        <v>30</v>
      </c>
      <c r="F324" s="522"/>
      <c r="G324" s="333">
        <f t="shared" ref="G324:G338" si="10">G325-E324+F324</f>
        <v>2766.6199999999853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46162</v>
      </c>
      <c r="D325" s="299" t="s">
        <v>874</v>
      </c>
      <c r="E325" s="522">
        <v>46.72</v>
      </c>
      <c r="F325" s="522"/>
      <c r="G325" s="333">
        <f t="shared" si="10"/>
        <v>2796.6199999999853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46162</v>
      </c>
      <c r="D326" s="299" t="s">
        <v>310</v>
      </c>
      <c r="E326" s="522">
        <v>56.51</v>
      </c>
      <c r="F326" s="522"/>
      <c r="G326" s="333">
        <f t="shared" si="10"/>
        <v>2843.3399999999851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46161</v>
      </c>
      <c r="D327" s="299" t="s">
        <v>871</v>
      </c>
      <c r="E327" s="522">
        <v>63.99</v>
      </c>
      <c r="F327" s="522"/>
      <c r="G327" s="333">
        <f t="shared" si="10"/>
        <v>2899.8499999999854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46161</v>
      </c>
      <c r="D328" s="299" t="s">
        <v>296</v>
      </c>
      <c r="E328" s="522">
        <v>43.46</v>
      </c>
      <c r="F328" s="522"/>
      <c r="G328" s="333">
        <f t="shared" si="10"/>
        <v>2963.8399999999851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3</v>
      </c>
      <c r="C329" s="298">
        <v>46161</v>
      </c>
      <c r="D329" s="299" t="s">
        <v>296</v>
      </c>
      <c r="E329" s="522">
        <v>8.7200000000000006</v>
      </c>
      <c r="F329" s="522"/>
      <c r="G329" s="333">
        <f t="shared" si="10"/>
        <v>3007.2999999999852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46161</v>
      </c>
      <c r="D330" s="299" t="s">
        <v>301</v>
      </c>
      <c r="E330" s="522">
        <v>30.9</v>
      </c>
      <c r="F330" s="522"/>
      <c r="G330" s="333">
        <f t="shared" si="10"/>
        <v>3016.019999999985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46161</v>
      </c>
      <c r="D331" s="299" t="s">
        <v>328</v>
      </c>
      <c r="E331" s="522">
        <v>7.46</v>
      </c>
      <c r="F331" s="522"/>
      <c r="G331" s="333">
        <f t="shared" si="10"/>
        <v>3046.9199999999851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46161</v>
      </c>
      <c r="D332" s="299" t="s">
        <v>869</v>
      </c>
      <c r="E332" s="522">
        <v>31.05</v>
      </c>
      <c r="F332" s="522"/>
      <c r="G332" s="333">
        <f t="shared" si="10"/>
        <v>3054.3799999999851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46161</v>
      </c>
      <c r="D333" s="299" t="s">
        <v>870</v>
      </c>
      <c r="E333" s="522">
        <v>54.41</v>
      </c>
      <c r="F333" s="522"/>
      <c r="G333" s="333">
        <f t="shared" si="10"/>
        <v>3085.4299999999853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46161</v>
      </c>
      <c r="D334" s="299" t="s">
        <v>875</v>
      </c>
      <c r="E334" s="522">
        <v>20.49</v>
      </c>
      <c r="F334" s="522"/>
      <c r="G334" s="333">
        <f t="shared" si="10"/>
        <v>3139.8399999999851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46160</v>
      </c>
      <c r="D335" s="299" t="s">
        <v>401</v>
      </c>
      <c r="E335" s="522">
        <v>13.84</v>
      </c>
      <c r="F335" s="522"/>
      <c r="G335" s="333">
        <f t="shared" si="10"/>
        <v>3160.3299999999849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46160</v>
      </c>
      <c r="D336" s="299" t="s">
        <v>876</v>
      </c>
      <c r="E336" s="522">
        <v>138.44</v>
      </c>
      <c r="F336" s="522">
        <v>138.44</v>
      </c>
      <c r="G336" s="333">
        <f t="shared" si="10"/>
        <v>3174.1699999999851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46160</v>
      </c>
      <c r="D337" s="299" t="s">
        <v>353</v>
      </c>
      <c r="E337" s="522">
        <v>25.48</v>
      </c>
      <c r="F337" s="522"/>
      <c r="G337" s="333">
        <f t="shared" si="10"/>
        <v>3174.1699999999851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17</v>
      </c>
      <c r="C338" s="298">
        <v>46160</v>
      </c>
      <c r="D338" s="299" t="s">
        <v>188</v>
      </c>
      <c r="E338" s="522">
        <v>42.65</v>
      </c>
      <c r="F338" s="522"/>
      <c r="G338" s="333">
        <f t="shared" si="10"/>
        <v>3199.6499999999851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15</v>
      </c>
      <c r="C339" s="298">
        <v>46160</v>
      </c>
      <c r="D339" s="299" t="s">
        <v>185</v>
      </c>
      <c r="E339" s="522">
        <v>101.37</v>
      </c>
      <c r="F339" s="522"/>
      <c r="G339" s="333">
        <f t="shared" ref="G339:G419" si="11">G340-E339+F339</f>
        <v>3242.2999999999852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335</v>
      </c>
      <c r="B340" s="330" t="s">
        <v>335</v>
      </c>
      <c r="C340" s="298">
        <v>46160</v>
      </c>
      <c r="D340" s="299" t="s">
        <v>336</v>
      </c>
      <c r="E340" s="522">
        <v>93.13</v>
      </c>
      <c r="F340" s="522"/>
      <c r="G340" s="333">
        <f t="shared" si="11"/>
        <v>3343.6699999999851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11</v>
      </c>
      <c r="C341" s="298">
        <v>46160</v>
      </c>
      <c r="D341" s="299" t="s">
        <v>178</v>
      </c>
      <c r="E341" s="522">
        <v>267.68</v>
      </c>
      <c r="F341" s="522"/>
      <c r="G341" s="333">
        <f t="shared" si="11"/>
        <v>3436.7999999999852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23</v>
      </c>
      <c r="C342" s="298">
        <v>46160</v>
      </c>
      <c r="D342" s="299" t="s">
        <v>63</v>
      </c>
      <c r="E342" s="522">
        <v>529.46</v>
      </c>
      <c r="F342" s="522"/>
      <c r="G342" s="333">
        <f t="shared" si="11"/>
        <v>3704.479999999985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46159</v>
      </c>
      <c r="D343" s="299" t="s">
        <v>311</v>
      </c>
      <c r="E343" s="522">
        <v>148.25</v>
      </c>
      <c r="F343" s="522"/>
      <c r="G343" s="333">
        <f t="shared" si="11"/>
        <v>4233.939999999985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46159</v>
      </c>
      <c r="D344" s="299" t="s">
        <v>306</v>
      </c>
      <c r="E344" s="522">
        <v>90.2</v>
      </c>
      <c r="F344" s="522"/>
      <c r="G344" s="333">
        <f t="shared" si="11"/>
        <v>4382.189999999985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21</v>
      </c>
      <c r="C345" s="298">
        <v>46159</v>
      </c>
      <c r="D345" s="299" t="s">
        <v>194</v>
      </c>
      <c r="E345" s="522">
        <v>81</v>
      </c>
      <c r="F345" s="522"/>
      <c r="G345" s="333">
        <f t="shared" si="11"/>
        <v>4472.3899999999849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46159</v>
      </c>
      <c r="D346" s="299" t="s">
        <v>300</v>
      </c>
      <c r="E346" s="522">
        <v>38.33</v>
      </c>
      <c r="F346" s="522"/>
      <c r="G346" s="333">
        <f t="shared" si="11"/>
        <v>4553.3899999999849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42</v>
      </c>
      <c r="C347" s="298">
        <v>46159</v>
      </c>
      <c r="D347" s="299" t="s">
        <v>333</v>
      </c>
      <c r="E347" s="522">
        <v>29.8</v>
      </c>
      <c r="F347" s="522"/>
      <c r="G347" s="333">
        <f t="shared" si="11"/>
        <v>4591.7199999999848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43</v>
      </c>
      <c r="C348" s="298">
        <v>46159</v>
      </c>
      <c r="D348" s="299" t="s">
        <v>333</v>
      </c>
      <c r="E348" s="522">
        <v>22.35</v>
      </c>
      <c r="F348" s="522"/>
      <c r="G348" s="333">
        <f t="shared" si="11"/>
        <v>4621.519999999985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46159</v>
      </c>
      <c r="D349" s="299" t="s">
        <v>319</v>
      </c>
      <c r="E349" s="522">
        <v>50.75</v>
      </c>
      <c r="F349" s="522"/>
      <c r="G349" s="333">
        <f t="shared" si="11"/>
        <v>4643.8699999999853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46158</v>
      </c>
      <c r="D350" s="299" t="s">
        <v>340</v>
      </c>
      <c r="E350" s="522">
        <v>21.3</v>
      </c>
      <c r="F350" s="522"/>
      <c r="G350" s="333">
        <f t="shared" si="11"/>
        <v>4694.6199999999853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46158</v>
      </c>
      <c r="D351" s="299" t="s">
        <v>319</v>
      </c>
      <c r="E351" s="522">
        <v>41.46</v>
      </c>
      <c r="F351" s="522"/>
      <c r="G351" s="333">
        <f t="shared" si="11"/>
        <v>4715.9199999999855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46158</v>
      </c>
      <c r="D352" s="299" t="s">
        <v>849</v>
      </c>
      <c r="E352" s="522">
        <v>95.85</v>
      </c>
      <c r="F352" s="522">
        <v>95.85</v>
      </c>
      <c r="G352" s="333">
        <f t="shared" si="11"/>
        <v>4757.3799999999856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46158</v>
      </c>
      <c r="D353" s="299" t="s">
        <v>847</v>
      </c>
      <c r="E353" s="522">
        <v>87.13</v>
      </c>
      <c r="F353" s="522">
        <v>87.13</v>
      </c>
      <c r="G353" s="333">
        <f t="shared" si="11"/>
        <v>4757.3799999999856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46158</v>
      </c>
      <c r="D354" s="299" t="s">
        <v>310</v>
      </c>
      <c r="E354" s="522">
        <v>48.15</v>
      </c>
      <c r="F354" s="522"/>
      <c r="G354" s="333">
        <f t="shared" si="11"/>
        <v>4757.3799999999856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46158</v>
      </c>
      <c r="D355" s="299" t="s">
        <v>308</v>
      </c>
      <c r="E355" s="522">
        <v>75.069999999999993</v>
      </c>
      <c r="F355" s="522"/>
      <c r="G355" s="333">
        <f t="shared" si="11"/>
        <v>4805.5299999999852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46158</v>
      </c>
      <c r="D356" s="299" t="s">
        <v>308</v>
      </c>
      <c r="E356" s="522">
        <v>75</v>
      </c>
      <c r="F356" s="522"/>
      <c r="G356" s="333">
        <f t="shared" si="11"/>
        <v>4880.5999999999849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46158</v>
      </c>
      <c r="D357" s="299" t="s">
        <v>348</v>
      </c>
      <c r="E357" s="522">
        <v>8.3800000000000008</v>
      </c>
      <c r="F357" s="522"/>
      <c r="G357" s="333">
        <f t="shared" si="11"/>
        <v>4955.5999999999849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46157</v>
      </c>
      <c r="D358" s="299" t="s">
        <v>319</v>
      </c>
      <c r="E358" s="522">
        <v>63.55</v>
      </c>
      <c r="F358" s="522"/>
      <c r="G358" s="333">
        <f t="shared" si="11"/>
        <v>4963.979999999985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46157</v>
      </c>
      <c r="D359" s="299" t="s">
        <v>296</v>
      </c>
      <c r="E359" s="522">
        <v>45.1</v>
      </c>
      <c r="F359" s="522"/>
      <c r="G359" s="333">
        <f t="shared" si="11"/>
        <v>5027.5299999999852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46157</v>
      </c>
      <c r="D360" s="299" t="s">
        <v>296</v>
      </c>
      <c r="E360" s="522">
        <v>24.54</v>
      </c>
      <c r="F360" s="522"/>
      <c r="G360" s="333">
        <f t="shared" si="11"/>
        <v>5072.6299999999856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46157</v>
      </c>
      <c r="D361" s="299" t="s">
        <v>334</v>
      </c>
      <c r="E361" s="522">
        <v>14.28</v>
      </c>
      <c r="F361" s="522"/>
      <c r="G361" s="333">
        <f t="shared" si="11"/>
        <v>5097.1699999999855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46157</v>
      </c>
      <c r="D362" s="299" t="s">
        <v>506</v>
      </c>
      <c r="E362" s="522">
        <v>146.15</v>
      </c>
      <c r="F362" s="522">
        <v>146.15</v>
      </c>
      <c r="G362" s="333">
        <f t="shared" si="11"/>
        <v>5111.4499999999853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46157</v>
      </c>
      <c r="D363" s="299" t="s">
        <v>868</v>
      </c>
      <c r="E363" s="522">
        <v>202.87</v>
      </c>
      <c r="F363" s="522"/>
      <c r="G363" s="333">
        <f>G364-E363+F363</f>
        <v>5111.4499999999853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46157</v>
      </c>
      <c r="D364" s="299" t="s">
        <v>300</v>
      </c>
      <c r="E364" s="522">
        <v>14.9</v>
      </c>
      <c r="F364" s="522"/>
      <c r="G364" s="333">
        <f t="shared" si="11"/>
        <v>5314.3199999999852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291</v>
      </c>
      <c r="B365" s="330">
        <v>38</v>
      </c>
      <c r="C365" s="298">
        <v>46157</v>
      </c>
      <c r="D365" s="299" t="s">
        <v>293</v>
      </c>
      <c r="E365" s="522"/>
      <c r="F365" s="522">
        <v>4597.82</v>
      </c>
      <c r="G365" s="333">
        <f t="shared" si="11"/>
        <v>5329.2199999999848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46156</v>
      </c>
      <c r="D366" s="299" t="s">
        <v>867</v>
      </c>
      <c r="E366" s="522">
        <v>34.96</v>
      </c>
      <c r="F366" s="522"/>
      <c r="G366" s="333">
        <f t="shared" si="11"/>
        <v>731.39999999998463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46156</v>
      </c>
      <c r="D367" s="299" t="s">
        <v>408</v>
      </c>
      <c r="E367" s="522">
        <v>23.9</v>
      </c>
      <c r="F367" s="522"/>
      <c r="G367" s="333">
        <f t="shared" si="11"/>
        <v>766.35999999998467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24</v>
      </c>
      <c r="C368" s="298">
        <v>46156</v>
      </c>
      <c r="D368" s="299" t="s">
        <v>860</v>
      </c>
      <c r="E368" s="522">
        <v>109.92</v>
      </c>
      <c r="F368" s="522"/>
      <c r="G368" s="333">
        <f t="shared" si="11"/>
        <v>790.25999999998464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46156</v>
      </c>
      <c r="D369" s="299" t="s">
        <v>334</v>
      </c>
      <c r="E369" s="522">
        <v>24.34</v>
      </c>
      <c r="F369" s="522"/>
      <c r="G369" s="333">
        <f t="shared" si="11"/>
        <v>900.1799999999846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46156</v>
      </c>
      <c r="D370" s="299" t="s">
        <v>846</v>
      </c>
      <c r="E370" s="522">
        <v>24.89</v>
      </c>
      <c r="F370" s="522"/>
      <c r="G370" s="333">
        <f t="shared" si="11"/>
        <v>924.51999999998463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46156</v>
      </c>
      <c r="D371" s="299" t="s">
        <v>846</v>
      </c>
      <c r="E371" s="522">
        <v>11.2</v>
      </c>
      <c r="F371" s="522"/>
      <c r="G371" s="333">
        <f t="shared" si="11"/>
        <v>949.40999999998462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46156</v>
      </c>
      <c r="D372" s="299" t="s">
        <v>324</v>
      </c>
      <c r="E372" s="522">
        <v>22.04</v>
      </c>
      <c r="F372" s="522"/>
      <c r="G372" s="333">
        <f t="shared" si="11"/>
        <v>960.60999999998467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291</v>
      </c>
      <c r="B373" s="330">
        <v>39</v>
      </c>
      <c r="C373" s="298">
        <v>46156</v>
      </c>
      <c r="D373" s="299" t="s">
        <v>292</v>
      </c>
      <c r="E373" s="522"/>
      <c r="F373" s="522">
        <v>2763.78</v>
      </c>
      <c r="G373" s="333">
        <f t="shared" si="11"/>
        <v>982.64999999998463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291</v>
      </c>
      <c r="B374" s="330">
        <v>41</v>
      </c>
      <c r="C374" s="298">
        <v>46156</v>
      </c>
      <c r="D374" s="299" t="s">
        <v>299</v>
      </c>
      <c r="E374" s="522"/>
      <c r="F374" s="522">
        <v>250</v>
      </c>
      <c r="G374" s="333">
        <f t="shared" si="11"/>
        <v>-1781.1300000000156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335</v>
      </c>
      <c r="B375" s="330" t="s">
        <v>335</v>
      </c>
      <c r="C375" s="298">
        <v>46156</v>
      </c>
      <c r="D375" s="299" t="s">
        <v>460</v>
      </c>
      <c r="E375" s="522"/>
      <c r="F375" s="522">
        <v>100</v>
      </c>
      <c r="G375" s="333">
        <f t="shared" si="11"/>
        <v>-2031.1300000000156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46156</v>
      </c>
      <c r="D376" s="299" t="s">
        <v>300</v>
      </c>
      <c r="E376" s="522">
        <v>13.3</v>
      </c>
      <c r="F376" s="522"/>
      <c r="G376" s="333">
        <f t="shared" si="11"/>
        <v>-2131.1300000000156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46155</v>
      </c>
      <c r="D377" s="299" t="s">
        <v>296</v>
      </c>
      <c r="E377" s="522">
        <v>14.67</v>
      </c>
      <c r="F377" s="522"/>
      <c r="G377" s="333">
        <f t="shared" si="11"/>
        <v>-2117.8300000000154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46155</v>
      </c>
      <c r="D378" s="299" t="s">
        <v>319</v>
      </c>
      <c r="E378" s="522">
        <v>22.96</v>
      </c>
      <c r="F378" s="522"/>
      <c r="G378" s="333">
        <f t="shared" si="11"/>
        <v>-2103.1600000000153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46155</v>
      </c>
      <c r="D379" s="299" t="s">
        <v>855</v>
      </c>
      <c r="E379" s="522">
        <v>100</v>
      </c>
      <c r="F379" s="522">
        <v>100</v>
      </c>
      <c r="G379" s="333">
        <f t="shared" si="11"/>
        <v>-2080.2000000000153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4</v>
      </c>
      <c r="C380" s="298">
        <v>46154</v>
      </c>
      <c r="D380" s="299" t="s">
        <v>455</v>
      </c>
      <c r="E380" s="522">
        <v>43.14</v>
      </c>
      <c r="F380" s="522"/>
      <c r="G380" s="333">
        <f t="shared" si="11"/>
        <v>-2080.2000000000153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3</v>
      </c>
      <c r="C381" s="298">
        <v>46154</v>
      </c>
      <c r="D381" s="299" t="s">
        <v>455</v>
      </c>
      <c r="E381" s="522">
        <v>7.29</v>
      </c>
      <c r="F381" s="522"/>
      <c r="G381" s="333">
        <f t="shared" si="11"/>
        <v>-2037.0600000000154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19</v>
      </c>
      <c r="C382" s="298">
        <v>46154</v>
      </c>
      <c r="D382" s="299" t="s">
        <v>191</v>
      </c>
      <c r="E382" s="522">
        <v>200</v>
      </c>
      <c r="F382" s="522"/>
      <c r="G382" s="333">
        <f t="shared" si="11"/>
        <v>-2029.7700000000154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46154</v>
      </c>
      <c r="D383" s="299" t="s">
        <v>446</v>
      </c>
      <c r="E383" s="522">
        <v>-0.06</v>
      </c>
      <c r="F383" s="522"/>
      <c r="G383" s="333">
        <f t="shared" si="11"/>
        <v>-1829.7700000000154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46154</v>
      </c>
      <c r="D384" s="299" t="s">
        <v>301</v>
      </c>
      <c r="E384" s="522">
        <v>21.55</v>
      </c>
      <c r="F384" s="522"/>
      <c r="G384" s="333">
        <f t="shared" si="11"/>
        <v>-1829.8300000000154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46153</v>
      </c>
      <c r="D385" s="299" t="s">
        <v>296</v>
      </c>
      <c r="E385" s="522">
        <v>4.79</v>
      </c>
      <c r="F385" s="522"/>
      <c r="G385" s="333">
        <f t="shared" si="11"/>
        <v>-1808.2800000000154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46153</v>
      </c>
      <c r="D386" s="299" t="s">
        <v>296</v>
      </c>
      <c r="E386" s="522">
        <v>66.59</v>
      </c>
      <c r="F386" s="522"/>
      <c r="G386" s="333">
        <f t="shared" si="11"/>
        <v>-1803.4900000000155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46153</v>
      </c>
      <c r="D387" s="299" t="s">
        <v>843</v>
      </c>
      <c r="E387" s="522">
        <v>-51.06</v>
      </c>
      <c r="F387" s="522">
        <v>-51.06</v>
      </c>
      <c r="G387" s="333">
        <f t="shared" si="11"/>
        <v>-1736.9000000000156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46153</v>
      </c>
      <c r="D388" s="299" t="s">
        <v>352</v>
      </c>
      <c r="E388" s="522">
        <v>21.29</v>
      </c>
      <c r="F388" s="522"/>
      <c r="G388" s="333">
        <f t="shared" si="11"/>
        <v>-1736.9000000000156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46152</v>
      </c>
      <c r="D389" s="299" t="s">
        <v>319</v>
      </c>
      <c r="E389" s="522">
        <v>59.25</v>
      </c>
      <c r="F389" s="522"/>
      <c r="G389" s="333">
        <f t="shared" si="11"/>
        <v>-1715.6100000000156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46152</v>
      </c>
      <c r="D390" s="299" t="s">
        <v>304</v>
      </c>
      <c r="E390" s="522">
        <v>145.94999999999999</v>
      </c>
      <c r="F390" s="522"/>
      <c r="G390" s="333">
        <f t="shared" si="11"/>
        <v>-1656.3600000000156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46152</v>
      </c>
      <c r="D391" s="299" t="s">
        <v>311</v>
      </c>
      <c r="E391" s="522">
        <v>131.9</v>
      </c>
      <c r="F391" s="522"/>
      <c r="G391" s="333">
        <f t="shared" si="11"/>
        <v>-1510.4100000000155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46152</v>
      </c>
      <c r="D392" s="299" t="s">
        <v>850</v>
      </c>
      <c r="E392" s="522">
        <v>96.46</v>
      </c>
      <c r="F392" s="522"/>
      <c r="G392" s="333">
        <f t="shared" si="11"/>
        <v>-1378.5100000000155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7</v>
      </c>
      <c r="C393" s="298">
        <v>46152</v>
      </c>
      <c r="D393" s="299" t="s">
        <v>851</v>
      </c>
      <c r="E393" s="522">
        <v>162</v>
      </c>
      <c r="F393" s="522"/>
      <c r="G393" s="333">
        <f t="shared" si="11"/>
        <v>-1282.0500000000154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46152</v>
      </c>
      <c r="D394" s="299" t="s">
        <v>348</v>
      </c>
      <c r="E394" s="522">
        <v>25</v>
      </c>
      <c r="F394" s="522"/>
      <c r="G394" s="333">
        <f t="shared" si="11"/>
        <v>-1120.0500000000154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46151</v>
      </c>
      <c r="D395" s="299" t="s">
        <v>852</v>
      </c>
      <c r="E395" s="522">
        <v>35.83</v>
      </c>
      <c r="F395" s="522"/>
      <c r="G395" s="333">
        <f t="shared" si="11"/>
        <v>-1095.0500000000154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46151</v>
      </c>
      <c r="D396" s="299" t="s">
        <v>310</v>
      </c>
      <c r="E396" s="522">
        <v>50.58</v>
      </c>
      <c r="F396" s="522"/>
      <c r="G396" s="333">
        <f t="shared" si="11"/>
        <v>-1059.2200000000155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46151</v>
      </c>
      <c r="D397" s="299" t="s">
        <v>853</v>
      </c>
      <c r="E397" s="522">
        <v>20.65</v>
      </c>
      <c r="F397" s="522"/>
      <c r="G397" s="333">
        <f t="shared" si="11"/>
        <v>-1008.6400000000156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46151</v>
      </c>
      <c r="D398" s="299" t="s">
        <v>319</v>
      </c>
      <c r="E398" s="522">
        <v>38.770000000000003</v>
      </c>
      <c r="F398" s="522"/>
      <c r="G398" s="333">
        <f t="shared" si="11"/>
        <v>-987.99000000001558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46151</v>
      </c>
      <c r="D399" s="299" t="s">
        <v>843</v>
      </c>
      <c r="E399" s="522">
        <v>383.63</v>
      </c>
      <c r="F399" s="522">
        <v>383.63</v>
      </c>
      <c r="G399" s="333">
        <f t="shared" si="11"/>
        <v>-949.2200000000156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5</v>
      </c>
      <c r="C400" s="298">
        <v>46151</v>
      </c>
      <c r="D400" s="299" t="s">
        <v>854</v>
      </c>
      <c r="E400" s="522">
        <v>10.68</v>
      </c>
      <c r="F400" s="522"/>
      <c r="G400" s="333">
        <f t="shared" si="11"/>
        <v>-949.2200000000156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46151</v>
      </c>
      <c r="D401" s="299" t="s">
        <v>348</v>
      </c>
      <c r="E401" s="522">
        <v>9.35</v>
      </c>
      <c r="F401" s="522"/>
      <c r="G401" s="333">
        <f t="shared" si="11"/>
        <v>-938.54000000001565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46151</v>
      </c>
      <c r="D402" s="299" t="s">
        <v>331</v>
      </c>
      <c r="E402" s="522">
        <v>-150.9</v>
      </c>
      <c r="F402" s="522">
        <v>-150.9</v>
      </c>
      <c r="G402" s="333">
        <f t="shared" si="11"/>
        <v>-929.19000000001563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46151</v>
      </c>
      <c r="D403" s="299" t="s">
        <v>847</v>
      </c>
      <c r="E403" s="522">
        <v>557.9</v>
      </c>
      <c r="F403" s="522">
        <v>557.9</v>
      </c>
      <c r="G403" s="333">
        <f t="shared" si="11"/>
        <v>-929.19000000001563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18</v>
      </c>
      <c r="C404" s="298">
        <v>46150</v>
      </c>
      <c r="D404" s="299" t="s">
        <v>361</v>
      </c>
      <c r="E404" s="522">
        <v>400</v>
      </c>
      <c r="F404" s="522"/>
      <c r="G404" s="333">
        <f t="shared" si="11"/>
        <v>-929.19000000001574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46150</v>
      </c>
      <c r="D405" s="299" t="s">
        <v>842</v>
      </c>
      <c r="E405" s="522">
        <v>200</v>
      </c>
      <c r="F405" s="522">
        <v>200</v>
      </c>
      <c r="G405" s="333">
        <f t="shared" si="11"/>
        <v>-529.19000000001574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46150</v>
      </c>
      <c r="D406" s="299" t="s">
        <v>473</v>
      </c>
      <c r="E406" s="522">
        <v>52.78</v>
      </c>
      <c r="F406" s="522"/>
      <c r="G406" s="333">
        <f t="shared" si="11"/>
        <v>-529.19000000001574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46150</v>
      </c>
      <c r="D407" s="299" t="s">
        <v>848</v>
      </c>
      <c r="E407" s="522">
        <v>137.07</v>
      </c>
      <c r="F407" s="522">
        <v>137.07</v>
      </c>
      <c r="G407" s="333">
        <f t="shared" si="11"/>
        <v>-476.41000000001571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46150</v>
      </c>
      <c r="D408" s="299" t="s">
        <v>358</v>
      </c>
      <c r="E408" s="522">
        <v>17.440000000000001</v>
      </c>
      <c r="F408" s="522"/>
      <c r="G408" s="333">
        <f t="shared" si="11"/>
        <v>-476.41000000001566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46150</v>
      </c>
      <c r="D409" s="299" t="s">
        <v>849</v>
      </c>
      <c r="E409" s="522">
        <v>359.81</v>
      </c>
      <c r="F409" s="522">
        <v>359.81</v>
      </c>
      <c r="G409" s="333">
        <f t="shared" si="11"/>
        <v>-458.97000000001566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46149</v>
      </c>
      <c r="D410" s="299" t="s">
        <v>846</v>
      </c>
      <c r="E410" s="522">
        <v>23.7</v>
      </c>
      <c r="F410" s="522"/>
      <c r="G410" s="333">
        <f t="shared" si="11"/>
        <v>-458.97000000001566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46149</v>
      </c>
      <c r="D411" s="299" t="s">
        <v>371</v>
      </c>
      <c r="E411" s="522">
        <v>13.43</v>
      </c>
      <c r="F411" s="522"/>
      <c r="G411" s="333">
        <f t="shared" si="11"/>
        <v>-435.27000000001567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13</v>
      </c>
      <c r="C412" s="298">
        <v>46149</v>
      </c>
      <c r="D412" s="299" t="s">
        <v>182</v>
      </c>
      <c r="E412" s="522">
        <v>122.18</v>
      </c>
      <c r="F412" s="522"/>
      <c r="G412" s="333">
        <f t="shared" si="11"/>
        <v>-421.84000000001566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335</v>
      </c>
      <c r="B413" s="330" t="s">
        <v>335</v>
      </c>
      <c r="C413" s="298">
        <v>46149</v>
      </c>
      <c r="D413" s="299" t="s">
        <v>447</v>
      </c>
      <c r="E413" s="522">
        <v>43.62</v>
      </c>
      <c r="F413" s="522"/>
      <c r="G413" s="333">
        <f t="shared" si="11"/>
        <v>-299.66000000001566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9</v>
      </c>
      <c r="C414" s="298">
        <v>46149</v>
      </c>
      <c r="D414" s="299" t="s">
        <v>58</v>
      </c>
      <c r="E414" s="522">
        <v>1231.68</v>
      </c>
      <c r="F414" s="522"/>
      <c r="G414" s="333">
        <f t="shared" si="11"/>
        <v>-256.04000000001565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3</v>
      </c>
      <c r="C415" s="298">
        <v>46149</v>
      </c>
      <c r="D415" s="299" t="s">
        <v>309</v>
      </c>
      <c r="E415" s="522">
        <v>4.49</v>
      </c>
      <c r="F415" s="522"/>
      <c r="G415" s="333">
        <f t="shared" si="11"/>
        <v>975.63999999998441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46149</v>
      </c>
      <c r="D416" s="299" t="s">
        <v>846</v>
      </c>
      <c r="E416" s="522">
        <v>19.2</v>
      </c>
      <c r="F416" s="522"/>
      <c r="G416" s="333">
        <f t="shared" si="11"/>
        <v>980.12999999998442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46149</v>
      </c>
      <c r="D417" s="299" t="s">
        <v>846</v>
      </c>
      <c r="E417" s="522">
        <v>35</v>
      </c>
      <c r="F417" s="522"/>
      <c r="G417" s="333">
        <f t="shared" si="11"/>
        <v>999.32999999998447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46149</v>
      </c>
      <c r="D418" s="299" t="s">
        <v>319</v>
      </c>
      <c r="E418" s="522">
        <v>15.93</v>
      </c>
      <c r="F418" s="522"/>
      <c r="G418" s="333">
        <f t="shared" si="11"/>
        <v>1034.3299999999845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46149</v>
      </c>
      <c r="D419" s="299" t="s">
        <v>296</v>
      </c>
      <c r="E419" s="522">
        <v>11.18</v>
      </c>
      <c r="F419" s="522"/>
      <c r="G419" s="333">
        <f t="shared" si="11"/>
        <v>1050.2599999999845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46149</v>
      </c>
      <c r="D420" s="299" t="s">
        <v>301</v>
      </c>
      <c r="E420" s="522">
        <v>16.05</v>
      </c>
      <c r="F420" s="522"/>
      <c r="G420" s="333">
        <f t="shared" ref="G420:G459" si="12">G421-E420+F420</f>
        <v>1061.4399999999846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5</v>
      </c>
      <c r="C421" s="298">
        <v>46148</v>
      </c>
      <c r="D421" s="299" t="s">
        <v>340</v>
      </c>
      <c r="E421" s="522">
        <v>47.93</v>
      </c>
      <c r="F421" s="522"/>
      <c r="G421" s="333">
        <f t="shared" si="12"/>
        <v>1077.4899999999845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14</v>
      </c>
      <c r="C422" s="298">
        <v>46148</v>
      </c>
      <c r="D422" s="299" t="s">
        <v>366</v>
      </c>
      <c r="E422" s="522">
        <v>66.67</v>
      </c>
      <c r="F422" s="522"/>
      <c r="G422" s="333">
        <f t="shared" si="12"/>
        <v>1125.4199999999846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46148</v>
      </c>
      <c r="D423" s="299" t="s">
        <v>319</v>
      </c>
      <c r="E423" s="522">
        <v>19.14</v>
      </c>
      <c r="F423" s="522"/>
      <c r="G423" s="333">
        <f t="shared" si="12"/>
        <v>1192.0899999999847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46148</v>
      </c>
      <c r="D424" s="299" t="s">
        <v>310</v>
      </c>
      <c r="E424" s="522">
        <v>103.69</v>
      </c>
      <c r="F424" s="522"/>
      <c r="G424" s="333">
        <f t="shared" si="12"/>
        <v>1211.2299999999848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46148</v>
      </c>
      <c r="D425" s="299" t="s">
        <v>843</v>
      </c>
      <c r="E425" s="522">
        <v>513.29999999999995</v>
      </c>
      <c r="F425" s="522">
        <v>513.29999999999995</v>
      </c>
      <c r="G425" s="333">
        <f t="shared" si="12"/>
        <v>1314.9199999999848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46148</v>
      </c>
      <c r="D426" s="299" t="s">
        <v>300</v>
      </c>
      <c r="E426" s="522">
        <v>41.52</v>
      </c>
      <c r="F426" s="522"/>
      <c r="G426" s="333">
        <f t="shared" si="12"/>
        <v>1314.9199999999848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46148</v>
      </c>
      <c r="D427" s="299" t="s">
        <v>844</v>
      </c>
      <c r="E427" s="522">
        <v>500.5</v>
      </c>
      <c r="F427" s="522">
        <v>500.5</v>
      </c>
      <c r="G427" s="333">
        <f t="shared" si="12"/>
        <v>1356.4399999999848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46148</v>
      </c>
      <c r="D428" s="299" t="s">
        <v>845</v>
      </c>
      <c r="E428" s="522">
        <v>457.94</v>
      </c>
      <c r="F428" s="522">
        <v>457.94</v>
      </c>
      <c r="G428" s="333">
        <f t="shared" si="12"/>
        <v>1356.4399999999848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46148</v>
      </c>
      <c r="D429" s="299" t="s">
        <v>306</v>
      </c>
      <c r="E429" s="522">
        <v>23.48</v>
      </c>
      <c r="F429" s="522"/>
      <c r="G429" s="333">
        <f t="shared" si="12"/>
        <v>1356.4399999999848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46147</v>
      </c>
      <c r="D430" s="299" t="s">
        <v>384</v>
      </c>
      <c r="E430" s="522">
        <v>59.03</v>
      </c>
      <c r="F430" s="522"/>
      <c r="G430" s="333">
        <f t="shared" si="12"/>
        <v>1379.9199999999848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46147</v>
      </c>
      <c r="D431" s="299" t="s">
        <v>334</v>
      </c>
      <c r="E431" s="522">
        <v>11.06</v>
      </c>
      <c r="F431" s="522"/>
      <c r="G431" s="333">
        <f t="shared" si="12"/>
        <v>1438.9499999999848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46147</v>
      </c>
      <c r="D432" s="299" t="s">
        <v>296</v>
      </c>
      <c r="E432" s="522">
        <v>8.7200000000000006</v>
      </c>
      <c r="F432" s="522"/>
      <c r="G432" s="333">
        <f t="shared" si="12"/>
        <v>1450.0099999999848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4</v>
      </c>
      <c r="C433" s="298">
        <v>46147</v>
      </c>
      <c r="D433" s="299" t="s">
        <v>296</v>
      </c>
      <c r="E433" s="522">
        <v>42.88</v>
      </c>
      <c r="F433" s="522"/>
      <c r="G433" s="333">
        <f t="shared" si="12"/>
        <v>1458.7299999999848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46147</v>
      </c>
      <c r="D434" s="299" t="s">
        <v>300</v>
      </c>
      <c r="E434" s="522">
        <v>17.03</v>
      </c>
      <c r="F434" s="522"/>
      <c r="G434" s="333">
        <f t="shared" si="12"/>
        <v>1501.6099999999849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22</v>
      </c>
      <c r="C435" s="298">
        <v>46146</v>
      </c>
      <c r="D435" s="299" t="s">
        <v>835</v>
      </c>
      <c r="E435" s="522">
        <v>13.83</v>
      </c>
      <c r="F435" s="522"/>
      <c r="G435" s="333">
        <f t="shared" si="12"/>
        <v>1518.6399999999849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46146</v>
      </c>
      <c r="D436" s="299" t="s">
        <v>340</v>
      </c>
      <c r="E436" s="522">
        <v>47.93</v>
      </c>
      <c r="F436" s="522"/>
      <c r="G436" s="333">
        <f t="shared" si="12"/>
        <v>1532.4699999999848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46146</v>
      </c>
      <c r="D437" s="299" t="s">
        <v>334</v>
      </c>
      <c r="E437" s="522">
        <v>11.06</v>
      </c>
      <c r="F437" s="522"/>
      <c r="G437" s="333">
        <f t="shared" si="12"/>
        <v>1580.3999999999849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14</v>
      </c>
      <c r="C438" s="298">
        <v>46146</v>
      </c>
      <c r="D438" s="299" t="s">
        <v>367</v>
      </c>
      <c r="E438" s="522">
        <v>70.25</v>
      </c>
      <c r="F438" s="522"/>
      <c r="G438" s="333">
        <f t="shared" si="12"/>
        <v>1591.4599999999848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284</v>
      </c>
      <c r="B439" s="330">
        <v>36</v>
      </c>
      <c r="C439" s="298">
        <v>46146</v>
      </c>
      <c r="D439" s="299" t="s">
        <v>374</v>
      </c>
      <c r="E439" s="522">
        <v>50</v>
      </c>
      <c r="F439" s="522"/>
      <c r="G439" s="333">
        <f t="shared" si="12"/>
        <v>1661.7099999999848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17</v>
      </c>
      <c r="C440" s="298">
        <v>46146</v>
      </c>
      <c r="D440" s="299" t="s">
        <v>370</v>
      </c>
      <c r="E440" s="522">
        <v>99</v>
      </c>
      <c r="F440" s="522"/>
      <c r="G440" s="333">
        <f t="shared" si="12"/>
        <v>1711.7099999999848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46145</v>
      </c>
      <c r="D441" s="299" t="s">
        <v>834</v>
      </c>
      <c r="E441" s="522">
        <v>49.13</v>
      </c>
      <c r="F441" s="522"/>
      <c r="G441" s="333">
        <f t="shared" si="12"/>
        <v>1810.7099999999848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46145</v>
      </c>
      <c r="D442" s="299" t="s">
        <v>831</v>
      </c>
      <c r="E442" s="522">
        <v>50</v>
      </c>
      <c r="F442" s="522"/>
      <c r="G442" s="333">
        <f t="shared" si="12"/>
        <v>1859.8399999999849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46145</v>
      </c>
      <c r="D443" s="299" t="s">
        <v>311</v>
      </c>
      <c r="E443" s="522">
        <v>91.98</v>
      </c>
      <c r="F443" s="522"/>
      <c r="G443" s="333">
        <f t="shared" si="12"/>
        <v>1909.8399999999849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46145</v>
      </c>
      <c r="D444" s="299" t="s">
        <v>832</v>
      </c>
      <c r="E444" s="522">
        <v>24.68</v>
      </c>
      <c r="F444" s="522"/>
      <c r="G444" s="333">
        <f t="shared" si="12"/>
        <v>2001.8199999999849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46145</v>
      </c>
      <c r="D445" s="299" t="s">
        <v>358</v>
      </c>
      <c r="E445" s="522">
        <v>2.4900000000000002</v>
      </c>
      <c r="F445" s="522"/>
      <c r="G445" s="333">
        <f t="shared" si="12"/>
        <v>2026.499999999985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22</v>
      </c>
      <c r="C446" s="298">
        <v>46145</v>
      </c>
      <c r="D446" s="299" t="s">
        <v>861</v>
      </c>
      <c r="E446" s="522">
        <v>12.77</v>
      </c>
      <c r="F446" s="522"/>
      <c r="G446" s="333">
        <f t="shared" si="12"/>
        <v>2028.989999999985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46145</v>
      </c>
      <c r="D447" s="299" t="s">
        <v>458</v>
      </c>
      <c r="E447" s="522">
        <v>192.97</v>
      </c>
      <c r="F447" s="522"/>
      <c r="G447" s="333">
        <f t="shared" si="12"/>
        <v>2041.759999999985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3</v>
      </c>
      <c r="C448" s="298">
        <v>46145</v>
      </c>
      <c r="D448" s="299" t="s">
        <v>348</v>
      </c>
      <c r="E448" s="522">
        <v>9.35</v>
      </c>
      <c r="F448" s="522"/>
      <c r="G448" s="333">
        <f t="shared" si="12"/>
        <v>2234.729999999985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46144</v>
      </c>
      <c r="D449" s="299" t="s">
        <v>310</v>
      </c>
      <c r="E449" s="522">
        <v>57.69</v>
      </c>
      <c r="F449" s="522"/>
      <c r="G449" s="333">
        <f t="shared" si="12"/>
        <v>2244.0799999999849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46144</v>
      </c>
      <c r="D450" s="299" t="s">
        <v>310</v>
      </c>
      <c r="E450" s="522">
        <v>6.37</v>
      </c>
      <c r="F450" s="522"/>
      <c r="G450" s="333">
        <f t="shared" si="12"/>
        <v>2301.769999999985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46144</v>
      </c>
      <c r="D451" s="299" t="s">
        <v>375</v>
      </c>
      <c r="E451" s="522">
        <v>6.37</v>
      </c>
      <c r="F451" s="522"/>
      <c r="G451" s="333">
        <f t="shared" si="12"/>
        <v>2308.1399999999849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46144</v>
      </c>
      <c r="D452" s="299" t="s">
        <v>300</v>
      </c>
      <c r="E452" s="522">
        <v>41.51</v>
      </c>
      <c r="F452" s="522"/>
      <c r="G452" s="333">
        <f t="shared" si="12"/>
        <v>2314.5099999999848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7</v>
      </c>
      <c r="C453" s="298">
        <v>46144</v>
      </c>
      <c r="D453" s="299" t="s">
        <v>833</v>
      </c>
      <c r="E453" s="522">
        <v>74.53</v>
      </c>
      <c r="F453" s="522"/>
      <c r="G453" s="333">
        <f t="shared" si="12"/>
        <v>2356.019999999985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46144</v>
      </c>
      <c r="D454" s="299" t="s">
        <v>306</v>
      </c>
      <c r="E454" s="522">
        <v>72.73</v>
      </c>
      <c r="F454" s="522"/>
      <c r="G454" s="333">
        <f t="shared" si="12"/>
        <v>2430.5499999999852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3</v>
      </c>
      <c r="C455" s="298">
        <v>46144</v>
      </c>
      <c r="D455" s="299" t="s">
        <v>348</v>
      </c>
      <c r="E455" s="522">
        <v>25</v>
      </c>
      <c r="F455" s="522"/>
      <c r="G455" s="333">
        <f t="shared" si="12"/>
        <v>2503.2799999999852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287</v>
      </c>
      <c r="B456" s="330" t="s">
        <v>287</v>
      </c>
      <c r="C456" s="298">
        <v>46144</v>
      </c>
      <c r="D456" s="299" t="s">
        <v>485</v>
      </c>
      <c r="E456" s="522">
        <v>121.4</v>
      </c>
      <c r="F456" s="522">
        <v>121.4</v>
      </c>
      <c r="G456" s="333">
        <f t="shared" si="12"/>
        <v>2528.2799999999852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46144</v>
      </c>
      <c r="D457" s="299" t="s">
        <v>348</v>
      </c>
      <c r="E457" s="522">
        <v>9.73</v>
      </c>
      <c r="F457" s="522"/>
      <c r="G457" s="333">
        <f t="shared" si="12"/>
        <v>2528.2799999999852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46143</v>
      </c>
      <c r="D458" s="299" t="s">
        <v>358</v>
      </c>
      <c r="E458" s="522">
        <v>8.9700000000000006</v>
      </c>
      <c r="F458" s="522"/>
      <c r="G458" s="333">
        <f t="shared" si="12"/>
        <v>2538.0099999999852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s="540" customFormat="1" ht="12" customHeight="1" x14ac:dyDescent="0.3">
      <c r="A459" s="530" t="s">
        <v>284</v>
      </c>
      <c r="B459" s="531">
        <v>37</v>
      </c>
      <c r="C459" s="532">
        <v>46142</v>
      </c>
      <c r="D459" s="533" t="s">
        <v>285</v>
      </c>
      <c r="E459" s="534">
        <v>5616.82</v>
      </c>
      <c r="F459" s="534"/>
      <c r="G459" s="535">
        <f t="shared" si="12"/>
        <v>2546.979999999985</v>
      </c>
      <c r="H459" s="536"/>
      <c r="I459" s="537"/>
      <c r="J459" s="538"/>
      <c r="K459" s="539"/>
      <c r="L459" s="538"/>
      <c r="M459" s="539"/>
      <c r="N459" s="538"/>
      <c r="O459" s="539"/>
      <c r="P459" s="538"/>
      <c r="Q459" s="539"/>
      <c r="R459" s="538"/>
      <c r="S459" s="539"/>
      <c r="T459" s="538"/>
    </row>
    <row r="460" spans="1:20" ht="12" customHeight="1" x14ac:dyDescent="0.3">
      <c r="A460" s="329" t="s">
        <v>286</v>
      </c>
      <c r="B460" s="330">
        <v>25</v>
      </c>
      <c r="C460" s="298">
        <v>46142</v>
      </c>
      <c r="D460" s="298" t="s">
        <v>204</v>
      </c>
      <c r="E460" s="331">
        <v>350</v>
      </c>
      <c r="F460" s="331"/>
      <c r="G460" s="333">
        <f t="shared" ref="G460:G461" si="13">G461-E460+F460</f>
        <v>8163.7999999999847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286</v>
      </c>
      <c r="B461" s="330">
        <v>26</v>
      </c>
      <c r="C461" s="298">
        <v>46142</v>
      </c>
      <c r="D461" s="298" t="s">
        <v>205</v>
      </c>
      <c r="E461" s="331">
        <v>320</v>
      </c>
      <c r="F461" s="331"/>
      <c r="G461" s="333">
        <f t="shared" si="13"/>
        <v>8513.7999999999847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27</v>
      </c>
      <c r="C462" s="298">
        <v>46142</v>
      </c>
      <c r="D462" s="298" t="s">
        <v>206</v>
      </c>
      <c r="E462" s="331">
        <v>25</v>
      </c>
      <c r="F462" s="331"/>
      <c r="G462" s="333">
        <f t="shared" ref="G462:G713" si="14">G463-E462+F462</f>
        <v>8833.7999999999847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28</v>
      </c>
      <c r="C463" s="298">
        <v>46142</v>
      </c>
      <c r="D463" s="298" t="s">
        <v>207</v>
      </c>
      <c r="E463" s="331">
        <v>25</v>
      </c>
      <c r="F463" s="331"/>
      <c r="G463" s="333">
        <f t="shared" si="14"/>
        <v>8858.7999999999847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29</v>
      </c>
      <c r="C464" s="298">
        <v>46142</v>
      </c>
      <c r="D464" s="298" t="s">
        <v>208</v>
      </c>
      <c r="E464" s="331">
        <v>45</v>
      </c>
      <c r="F464" s="331"/>
      <c r="G464" s="333">
        <f t="shared" si="14"/>
        <v>8883.7999999999847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30</v>
      </c>
      <c r="C465" s="298">
        <v>46142</v>
      </c>
      <c r="D465" s="298" t="s">
        <v>209</v>
      </c>
      <c r="E465" s="331">
        <v>400</v>
      </c>
      <c r="F465" s="331"/>
      <c r="G465" s="333">
        <f t="shared" si="14"/>
        <v>8928.7999999999847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31</v>
      </c>
      <c r="C466" s="298">
        <v>46142</v>
      </c>
      <c r="D466" s="298" t="s">
        <v>210</v>
      </c>
      <c r="E466" s="331">
        <v>375</v>
      </c>
      <c r="F466" s="331"/>
      <c r="G466" s="333">
        <f t="shared" si="14"/>
        <v>9328.7999999999847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32</v>
      </c>
      <c r="C467" s="298">
        <v>46142</v>
      </c>
      <c r="D467" s="298" t="s">
        <v>211</v>
      </c>
      <c r="E467" s="331">
        <v>100</v>
      </c>
      <c r="F467" s="331"/>
      <c r="G467" s="333">
        <f t="shared" si="14"/>
        <v>9703.7999999999847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33</v>
      </c>
      <c r="C468" s="298">
        <v>46142</v>
      </c>
      <c r="D468" s="298" t="s">
        <v>212</v>
      </c>
      <c r="E468" s="331">
        <v>85</v>
      </c>
      <c r="F468" s="331"/>
      <c r="G468" s="333">
        <f t="shared" si="14"/>
        <v>9803.7999999999847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34</v>
      </c>
      <c r="C469" s="298">
        <v>46142</v>
      </c>
      <c r="D469" s="298" t="s">
        <v>213</v>
      </c>
      <c r="E469" s="331">
        <v>230</v>
      </c>
      <c r="F469" s="331"/>
      <c r="G469" s="333">
        <f t="shared" si="14"/>
        <v>9888.7999999999847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35</v>
      </c>
      <c r="C470" s="298">
        <v>46142</v>
      </c>
      <c r="D470" s="298" t="s">
        <v>214</v>
      </c>
      <c r="E470" s="331">
        <v>45</v>
      </c>
      <c r="F470" s="331"/>
      <c r="G470" s="333">
        <f t="shared" si="14"/>
        <v>10118.799999999985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46142</v>
      </c>
      <c r="D471" s="299" t="s">
        <v>288</v>
      </c>
      <c r="E471" s="331">
        <v>185.64</v>
      </c>
      <c r="F471" s="331">
        <v>185.64</v>
      </c>
      <c r="G471" s="333">
        <f t="shared" si="14"/>
        <v>10163.799999999985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46142</v>
      </c>
      <c r="D472" s="299" t="s">
        <v>290</v>
      </c>
      <c r="E472" s="331">
        <v>30</v>
      </c>
      <c r="F472" s="331"/>
      <c r="G472" s="333">
        <f t="shared" si="14"/>
        <v>10163.799999999985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291</v>
      </c>
      <c r="B473" s="330">
        <v>39</v>
      </c>
      <c r="C473" s="298">
        <v>46142</v>
      </c>
      <c r="D473" s="299" t="s">
        <v>292</v>
      </c>
      <c r="E473" s="331"/>
      <c r="F473" s="331">
        <v>2763.78</v>
      </c>
      <c r="G473" s="333">
        <f t="shared" si="14"/>
        <v>10193.799999999985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38</v>
      </c>
      <c r="C474" s="298">
        <v>46142</v>
      </c>
      <c r="D474" s="299" t="s">
        <v>293</v>
      </c>
      <c r="E474" s="331"/>
      <c r="F474" s="331">
        <v>4597.82</v>
      </c>
      <c r="G474" s="333">
        <f t="shared" si="14"/>
        <v>7430.019999999985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42</v>
      </c>
      <c r="C475" s="298">
        <v>46142</v>
      </c>
      <c r="D475" s="299" t="s">
        <v>200</v>
      </c>
      <c r="E475" s="331">
        <v>50.92</v>
      </c>
      <c r="F475" s="331"/>
      <c r="G475" s="333">
        <f t="shared" si="14"/>
        <v>2832.1999999999853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43</v>
      </c>
      <c r="C476" s="298">
        <v>46142</v>
      </c>
      <c r="D476" s="299" t="s">
        <v>201</v>
      </c>
      <c r="E476" s="331">
        <v>50.92</v>
      </c>
      <c r="F476" s="331"/>
      <c r="G476" s="333">
        <f t="shared" si="14"/>
        <v>2883.1199999999853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46142</v>
      </c>
      <c r="D477" s="299" t="s">
        <v>295</v>
      </c>
      <c r="E477" s="331">
        <v>35.799999999999997</v>
      </c>
      <c r="F477" s="331"/>
      <c r="G477" s="333">
        <f t="shared" si="14"/>
        <v>2934.0399999999854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10</v>
      </c>
      <c r="C478" s="298">
        <v>46142</v>
      </c>
      <c r="D478" s="299" t="s">
        <v>176</v>
      </c>
      <c r="E478" s="331">
        <v>17.899999999999999</v>
      </c>
      <c r="F478" s="331"/>
      <c r="G478" s="333">
        <f t="shared" si="14"/>
        <v>2969.8399999999856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46142</v>
      </c>
      <c r="D479" s="299" t="s">
        <v>296</v>
      </c>
      <c r="E479" s="331">
        <v>8.7200000000000006</v>
      </c>
      <c r="F479" s="331"/>
      <c r="G479" s="333">
        <f t="shared" si="14"/>
        <v>2987.7399999999857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46142</v>
      </c>
      <c r="D480" s="299" t="s">
        <v>297</v>
      </c>
      <c r="E480" s="331">
        <v>100</v>
      </c>
      <c r="F480" s="331"/>
      <c r="G480" s="333">
        <f t="shared" si="14"/>
        <v>2996.4599999999855</v>
      </c>
      <c r="H480" s="334" t="s">
        <v>298</v>
      </c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5</v>
      </c>
      <c r="C481" s="298">
        <v>46142</v>
      </c>
      <c r="D481" s="299" t="s">
        <v>297</v>
      </c>
      <c r="E481" s="331">
        <v>100</v>
      </c>
      <c r="F481" s="331"/>
      <c r="G481" s="333">
        <f t="shared" si="14"/>
        <v>3096.4599999999855</v>
      </c>
      <c r="H481" s="334" t="s">
        <v>298</v>
      </c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46142</v>
      </c>
      <c r="D482" s="299" t="s">
        <v>297</v>
      </c>
      <c r="E482" s="331">
        <v>100</v>
      </c>
      <c r="F482" s="331"/>
      <c r="G482" s="333">
        <f t="shared" si="14"/>
        <v>3196.4599999999855</v>
      </c>
      <c r="H482" s="334" t="s">
        <v>298</v>
      </c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46142</v>
      </c>
      <c r="D483" s="299" t="s">
        <v>297</v>
      </c>
      <c r="E483" s="331">
        <v>100</v>
      </c>
      <c r="F483" s="331"/>
      <c r="G483" s="333">
        <f t="shared" si="14"/>
        <v>3296.4599999999855</v>
      </c>
      <c r="H483" s="334" t="s">
        <v>298</v>
      </c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41</v>
      </c>
      <c r="C484" s="298">
        <v>46142</v>
      </c>
      <c r="D484" s="299" t="s">
        <v>299</v>
      </c>
      <c r="E484" s="331"/>
      <c r="F484" s="331">
        <v>250</v>
      </c>
      <c r="G484" s="333">
        <f t="shared" si="14"/>
        <v>3396.4599999999855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46142</v>
      </c>
      <c r="D485" s="299" t="s">
        <v>300</v>
      </c>
      <c r="E485" s="331">
        <v>42.44</v>
      </c>
      <c r="F485" s="331"/>
      <c r="G485" s="333">
        <f t="shared" si="14"/>
        <v>3146.4599999999855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46142</v>
      </c>
      <c r="D486" s="299" t="s">
        <v>300</v>
      </c>
      <c r="E486" s="331">
        <v>24.05</v>
      </c>
      <c r="F486" s="331"/>
      <c r="G486" s="333">
        <f t="shared" si="14"/>
        <v>3188.8999999999855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46141</v>
      </c>
      <c r="D487" s="299" t="s">
        <v>301</v>
      </c>
      <c r="E487" s="331">
        <v>31.8</v>
      </c>
      <c r="F487" s="331"/>
      <c r="G487" s="333">
        <f t="shared" si="14"/>
        <v>3212.9499999999857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46141</v>
      </c>
      <c r="D488" s="299" t="s">
        <v>302</v>
      </c>
      <c r="E488" s="331">
        <v>100</v>
      </c>
      <c r="F488" s="331"/>
      <c r="G488" s="333">
        <f t="shared" si="14"/>
        <v>3244.7499999999859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46141</v>
      </c>
      <c r="D489" s="299" t="s">
        <v>303</v>
      </c>
      <c r="E489" s="331">
        <v>75</v>
      </c>
      <c r="F489" s="331"/>
      <c r="G489" s="333">
        <f t="shared" si="14"/>
        <v>3344.7499999999859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46141</v>
      </c>
      <c r="D490" s="299" t="s">
        <v>304</v>
      </c>
      <c r="E490" s="331">
        <v>52.5</v>
      </c>
      <c r="F490" s="331"/>
      <c r="G490" s="333">
        <f t="shared" si="14"/>
        <v>3419.7499999999859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46141</v>
      </c>
      <c r="D491" s="299" t="s">
        <v>305</v>
      </c>
      <c r="E491" s="331">
        <v>-256</v>
      </c>
      <c r="F491" s="331"/>
      <c r="G491" s="333">
        <f t="shared" si="14"/>
        <v>3472.2499999999859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46140</v>
      </c>
      <c r="D492" s="299" t="s">
        <v>300</v>
      </c>
      <c r="E492" s="331">
        <v>20.38</v>
      </c>
      <c r="F492" s="331"/>
      <c r="G492" s="333">
        <f t="shared" si="14"/>
        <v>3216.2499999999859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46140</v>
      </c>
      <c r="D493" s="299" t="s">
        <v>296</v>
      </c>
      <c r="E493" s="331">
        <v>15.41</v>
      </c>
      <c r="F493" s="331"/>
      <c r="G493" s="333">
        <f t="shared" si="14"/>
        <v>3236.629999999986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46140</v>
      </c>
      <c r="D494" s="299" t="s">
        <v>296</v>
      </c>
      <c r="E494" s="331">
        <v>33.840000000000003</v>
      </c>
      <c r="F494" s="331"/>
      <c r="G494" s="333">
        <f t="shared" si="14"/>
        <v>3252.0399999999859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46140</v>
      </c>
      <c r="D495" s="299" t="s">
        <v>306</v>
      </c>
      <c r="E495" s="331">
        <v>5.3</v>
      </c>
      <c r="F495" s="331"/>
      <c r="G495" s="333">
        <f t="shared" si="14"/>
        <v>3285.879999999986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5</v>
      </c>
      <c r="C496" s="298">
        <v>46140</v>
      </c>
      <c r="D496" s="299" t="s">
        <v>307</v>
      </c>
      <c r="E496" s="331">
        <v>500</v>
      </c>
      <c r="F496" s="331"/>
      <c r="G496" s="333">
        <f t="shared" si="14"/>
        <v>3291.1799999999862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46140</v>
      </c>
      <c r="D497" s="299" t="s">
        <v>308</v>
      </c>
      <c r="E497" s="331">
        <v>47.99</v>
      </c>
      <c r="F497" s="331"/>
      <c r="G497" s="333">
        <f t="shared" si="14"/>
        <v>3791.1799999999862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46139</v>
      </c>
      <c r="D498" s="299" t="s">
        <v>309</v>
      </c>
      <c r="E498" s="331">
        <v>13.11</v>
      </c>
      <c r="F498" s="331"/>
      <c r="G498" s="333">
        <f t="shared" si="14"/>
        <v>3839.169999999986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46139</v>
      </c>
      <c r="D499" s="299" t="s">
        <v>310</v>
      </c>
      <c r="E499" s="331">
        <v>30.54</v>
      </c>
      <c r="F499" s="331"/>
      <c r="G499" s="333">
        <f t="shared" si="14"/>
        <v>3852.2799999999861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46139</v>
      </c>
      <c r="D500" s="299" t="s">
        <v>311</v>
      </c>
      <c r="E500" s="331">
        <v>163.01</v>
      </c>
      <c r="F500" s="331"/>
      <c r="G500" s="333">
        <f t="shared" si="14"/>
        <v>3882.8199999999861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46139</v>
      </c>
      <c r="D501" s="299" t="s">
        <v>312</v>
      </c>
      <c r="E501" s="331">
        <v>54.97</v>
      </c>
      <c r="F501" s="331"/>
      <c r="G501" s="333">
        <f t="shared" si="14"/>
        <v>4045.8299999999858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1</v>
      </c>
      <c r="C502" s="298">
        <v>46139</v>
      </c>
      <c r="D502" s="299" t="s">
        <v>306</v>
      </c>
      <c r="E502" s="331">
        <v>51.28</v>
      </c>
      <c r="F502" s="331"/>
      <c r="G502" s="333">
        <f t="shared" si="14"/>
        <v>4100.7999999999856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46138</v>
      </c>
      <c r="D503" s="299" t="s">
        <v>312</v>
      </c>
      <c r="E503" s="331">
        <v>38.979999999999997</v>
      </c>
      <c r="F503" s="331"/>
      <c r="G503" s="333">
        <f t="shared" si="14"/>
        <v>4152.0799999999854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46138</v>
      </c>
      <c r="D504" s="299" t="s">
        <v>313</v>
      </c>
      <c r="E504" s="331">
        <v>39.83</v>
      </c>
      <c r="F504" s="331"/>
      <c r="G504" s="333">
        <f t="shared" si="14"/>
        <v>4191.0599999999849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46138</v>
      </c>
      <c r="D505" s="299" t="s">
        <v>313</v>
      </c>
      <c r="E505" s="331">
        <v>51.24</v>
      </c>
      <c r="F505" s="331"/>
      <c r="G505" s="333">
        <f t="shared" si="14"/>
        <v>4230.8899999999849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12</v>
      </c>
      <c r="C506" s="298">
        <v>46137</v>
      </c>
      <c r="D506" s="299" t="s">
        <v>314</v>
      </c>
      <c r="E506" s="331">
        <v>214.74</v>
      </c>
      <c r="F506" s="331"/>
      <c r="G506" s="333">
        <f t="shared" si="14"/>
        <v>4282.1299999999846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46136</v>
      </c>
      <c r="D507" s="299" t="s">
        <v>315</v>
      </c>
      <c r="E507" s="331">
        <v>127.68</v>
      </c>
      <c r="F507" s="331">
        <v>127.68</v>
      </c>
      <c r="G507" s="333">
        <f t="shared" si="14"/>
        <v>4496.8699999999844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46135</v>
      </c>
      <c r="D508" s="299" t="s">
        <v>863</v>
      </c>
      <c r="E508" s="331">
        <v>65</v>
      </c>
      <c r="F508" s="331"/>
      <c r="G508" s="333">
        <f t="shared" si="14"/>
        <v>4496.8699999999844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40</v>
      </c>
      <c r="C509" s="298">
        <v>46134</v>
      </c>
      <c r="D509" s="299" t="s">
        <v>316</v>
      </c>
      <c r="E509" s="331"/>
      <c r="F509" s="331">
        <v>838.69</v>
      </c>
      <c r="G509" s="333">
        <f t="shared" si="14"/>
        <v>4561.8699999999844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46134</v>
      </c>
      <c r="D510" s="299" t="s">
        <v>317</v>
      </c>
      <c r="E510" s="331">
        <v>17.03</v>
      </c>
      <c r="F510" s="331"/>
      <c r="G510" s="333">
        <f t="shared" si="14"/>
        <v>3723.1799999999848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46134</v>
      </c>
      <c r="D511" s="299" t="s">
        <v>312</v>
      </c>
      <c r="E511" s="331">
        <v>51.94</v>
      </c>
      <c r="F511" s="331"/>
      <c r="G511" s="333">
        <f t="shared" si="14"/>
        <v>3740.209999999985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46134</v>
      </c>
      <c r="D512" s="299" t="s">
        <v>306</v>
      </c>
      <c r="E512" s="331">
        <v>226.7</v>
      </c>
      <c r="F512" s="331"/>
      <c r="G512" s="333">
        <f t="shared" si="14"/>
        <v>3792.1499999999851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46133</v>
      </c>
      <c r="D513" s="299" t="s">
        <v>318</v>
      </c>
      <c r="E513" s="331">
        <v>70</v>
      </c>
      <c r="F513" s="331"/>
      <c r="G513" s="333">
        <f t="shared" si="14"/>
        <v>4018.8499999999849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46133</v>
      </c>
      <c r="D514" s="299" t="s">
        <v>319</v>
      </c>
      <c r="E514" s="331">
        <v>14.26</v>
      </c>
      <c r="F514" s="331"/>
      <c r="G514" s="333">
        <f t="shared" si="14"/>
        <v>4088.8499999999849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46133</v>
      </c>
      <c r="D515" s="299" t="s">
        <v>320</v>
      </c>
      <c r="E515" s="331">
        <v>8.51</v>
      </c>
      <c r="F515" s="331"/>
      <c r="G515" s="333">
        <f t="shared" si="14"/>
        <v>4103.1099999999851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46133</v>
      </c>
      <c r="D516" s="299" t="s">
        <v>321</v>
      </c>
      <c r="E516" s="331">
        <v>20</v>
      </c>
      <c r="F516" s="331"/>
      <c r="G516" s="333">
        <f t="shared" si="14"/>
        <v>4111.6199999999853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23</v>
      </c>
      <c r="C517" s="298">
        <v>46133</v>
      </c>
      <c r="D517" s="299" t="s">
        <v>67</v>
      </c>
      <c r="E517" s="331">
        <v>650.88</v>
      </c>
      <c r="F517" s="331"/>
      <c r="G517" s="333">
        <f t="shared" si="14"/>
        <v>4131.6199999999853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46133</v>
      </c>
      <c r="D518" s="299" t="s">
        <v>322</v>
      </c>
      <c r="E518" s="331">
        <v>15</v>
      </c>
      <c r="F518" s="331"/>
      <c r="G518" s="333">
        <f t="shared" si="14"/>
        <v>4782.4999999999854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46133</v>
      </c>
      <c r="D519" s="299" t="s">
        <v>322</v>
      </c>
      <c r="E519" s="331">
        <v>250</v>
      </c>
      <c r="F519" s="331"/>
      <c r="G519" s="333">
        <f t="shared" si="14"/>
        <v>4797.4999999999854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22</v>
      </c>
      <c r="C520" s="298">
        <v>46132</v>
      </c>
      <c r="D520" s="299" t="s">
        <v>323</v>
      </c>
      <c r="E520" s="331">
        <v>20.22</v>
      </c>
      <c r="F520" s="331"/>
      <c r="G520" s="333">
        <f t="shared" si="14"/>
        <v>5047.4999999999854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46132</v>
      </c>
      <c r="D521" s="299" t="s">
        <v>403</v>
      </c>
      <c r="E521" s="331">
        <v>44</v>
      </c>
      <c r="F521" s="331"/>
      <c r="G521" s="333">
        <f t="shared" si="14"/>
        <v>5067.7199999999857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46132</v>
      </c>
      <c r="D522" s="299" t="s">
        <v>324</v>
      </c>
      <c r="E522" s="331">
        <v>12.01</v>
      </c>
      <c r="F522" s="331"/>
      <c r="G522" s="333">
        <f t="shared" si="14"/>
        <v>5111.7199999999857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46132</v>
      </c>
      <c r="D523" s="299" t="s">
        <v>296</v>
      </c>
      <c r="E523" s="331">
        <v>12.21</v>
      </c>
      <c r="F523" s="331"/>
      <c r="G523" s="333">
        <f t="shared" si="14"/>
        <v>5123.7299999999859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46132</v>
      </c>
      <c r="D524" s="299" t="s">
        <v>325</v>
      </c>
      <c r="E524" s="331">
        <v>46.4</v>
      </c>
      <c r="F524" s="331"/>
      <c r="G524" s="333">
        <f t="shared" si="14"/>
        <v>5135.939999999986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46131</v>
      </c>
      <c r="D525" s="299" t="s">
        <v>326</v>
      </c>
      <c r="E525" s="331">
        <v>31.7</v>
      </c>
      <c r="F525" s="331"/>
      <c r="G525" s="333">
        <f t="shared" si="14"/>
        <v>5182.3399999999856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8</v>
      </c>
      <c r="C526" s="298">
        <v>46131</v>
      </c>
      <c r="D526" s="299" t="s">
        <v>327</v>
      </c>
      <c r="E526" s="331">
        <v>11.11</v>
      </c>
      <c r="F526" s="331"/>
      <c r="G526" s="333">
        <f t="shared" si="14"/>
        <v>5214.0399999999854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46131</v>
      </c>
      <c r="D527" s="299" t="s">
        <v>306</v>
      </c>
      <c r="E527" s="331">
        <v>79.16</v>
      </c>
      <c r="F527" s="331"/>
      <c r="G527" s="333">
        <f t="shared" si="14"/>
        <v>5225.1499999999851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46131</v>
      </c>
      <c r="D528" s="299" t="s">
        <v>328</v>
      </c>
      <c r="E528" s="331">
        <v>7.46</v>
      </c>
      <c r="F528" s="331"/>
      <c r="G528" s="333">
        <f t="shared" si="14"/>
        <v>5304.3099999999849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46131</v>
      </c>
      <c r="D529" s="299" t="s">
        <v>300</v>
      </c>
      <c r="E529" s="331">
        <v>13.83</v>
      </c>
      <c r="F529" s="331"/>
      <c r="G529" s="333">
        <f t="shared" si="14"/>
        <v>5311.769999999985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46131</v>
      </c>
      <c r="D530" s="299" t="s">
        <v>300</v>
      </c>
      <c r="E530" s="331">
        <v>30</v>
      </c>
      <c r="F530" s="331"/>
      <c r="G530" s="333">
        <f t="shared" si="14"/>
        <v>5325.5999999999849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46131</v>
      </c>
      <c r="D531" s="299" t="s">
        <v>300</v>
      </c>
      <c r="E531" s="331">
        <v>15.17</v>
      </c>
      <c r="F531" s="331"/>
      <c r="G531" s="333">
        <f t="shared" si="14"/>
        <v>5355.5999999999849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46130</v>
      </c>
      <c r="D532" s="299" t="s">
        <v>329</v>
      </c>
      <c r="E532" s="331">
        <v>75.55</v>
      </c>
      <c r="F532" s="331"/>
      <c r="G532" s="333">
        <f t="shared" si="14"/>
        <v>5370.769999999985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46130</v>
      </c>
      <c r="D533" s="299" t="s">
        <v>330</v>
      </c>
      <c r="E533" s="331">
        <v>26</v>
      </c>
      <c r="F533" s="331"/>
      <c r="G533" s="333">
        <f t="shared" si="14"/>
        <v>5446.3199999999852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46130</v>
      </c>
      <c r="D534" s="299" t="s">
        <v>311</v>
      </c>
      <c r="E534" s="331">
        <v>25.28</v>
      </c>
      <c r="F534" s="331"/>
      <c r="G534" s="333">
        <f t="shared" si="14"/>
        <v>5472.3199999999852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3</v>
      </c>
      <c r="C535" s="298">
        <v>46130</v>
      </c>
      <c r="D535" s="299" t="s">
        <v>296</v>
      </c>
      <c r="E535" s="331">
        <v>7.76</v>
      </c>
      <c r="F535" s="331"/>
      <c r="G535" s="333">
        <f t="shared" si="14"/>
        <v>5497.5999999999849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46130</v>
      </c>
      <c r="D536" s="299" t="s">
        <v>401</v>
      </c>
      <c r="E536" s="331">
        <v>13.84</v>
      </c>
      <c r="F536" s="331"/>
      <c r="G536" s="333">
        <f t="shared" si="14"/>
        <v>5505.3599999999851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46130</v>
      </c>
      <c r="D537" s="299" t="s">
        <v>331</v>
      </c>
      <c r="E537" s="331">
        <v>578.57000000000005</v>
      </c>
      <c r="F537" s="331">
        <v>578.57000000000005</v>
      </c>
      <c r="G537" s="333">
        <f t="shared" si="14"/>
        <v>5519.1999999999853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46129</v>
      </c>
      <c r="D538" s="299" t="s">
        <v>324</v>
      </c>
      <c r="E538" s="331">
        <v>12.84</v>
      </c>
      <c r="F538" s="331"/>
      <c r="G538" s="333">
        <f t="shared" si="14"/>
        <v>5519.1999999999853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46129</v>
      </c>
      <c r="D539" s="299" t="s">
        <v>332</v>
      </c>
      <c r="E539" s="331">
        <v>59.71</v>
      </c>
      <c r="F539" s="331"/>
      <c r="G539" s="333">
        <f t="shared" si="14"/>
        <v>5532.0399999999854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21</v>
      </c>
      <c r="C540" s="298">
        <v>46129</v>
      </c>
      <c r="D540" s="299" t="s">
        <v>194</v>
      </c>
      <c r="E540" s="331">
        <v>75.599999999999994</v>
      </c>
      <c r="F540" s="331"/>
      <c r="G540" s="333">
        <f t="shared" si="14"/>
        <v>5591.7499999999854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43</v>
      </c>
      <c r="C541" s="298">
        <v>46129</v>
      </c>
      <c r="D541" s="299" t="s">
        <v>333</v>
      </c>
      <c r="E541" s="331">
        <v>22.35</v>
      </c>
      <c r="F541" s="331"/>
      <c r="G541" s="333">
        <f t="shared" si="14"/>
        <v>5667.3499999999858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42</v>
      </c>
      <c r="C542" s="298">
        <v>46129</v>
      </c>
      <c r="D542" s="299" t="s">
        <v>333</v>
      </c>
      <c r="E542" s="331">
        <v>37.25</v>
      </c>
      <c r="F542" s="331"/>
      <c r="G542" s="333">
        <f t="shared" si="14"/>
        <v>5689.6999999999862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46129</v>
      </c>
      <c r="D543" s="299" t="s">
        <v>319</v>
      </c>
      <c r="E543" s="331">
        <v>35.119999999999997</v>
      </c>
      <c r="F543" s="331"/>
      <c r="G543" s="333">
        <f t="shared" si="14"/>
        <v>5726.9499999999862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3</v>
      </c>
      <c r="C544" s="298">
        <v>46129</v>
      </c>
      <c r="D544" s="299" t="s">
        <v>296</v>
      </c>
      <c r="E544" s="331">
        <v>8.7200000000000006</v>
      </c>
      <c r="F544" s="331"/>
      <c r="G544" s="333">
        <f t="shared" si="14"/>
        <v>5762.0699999999861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46129</v>
      </c>
      <c r="D545" s="299" t="s">
        <v>334</v>
      </c>
      <c r="E545" s="331">
        <v>13.21</v>
      </c>
      <c r="F545" s="331"/>
      <c r="G545" s="333">
        <f t="shared" si="14"/>
        <v>5770.7899999999863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17</v>
      </c>
      <c r="C546" s="298">
        <v>46129</v>
      </c>
      <c r="D546" s="299" t="s">
        <v>188</v>
      </c>
      <c r="E546" s="331">
        <v>42.65</v>
      </c>
      <c r="F546" s="331"/>
      <c r="G546" s="333">
        <f t="shared" si="14"/>
        <v>5783.9999999999864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335</v>
      </c>
      <c r="B547" s="330" t="s">
        <v>335</v>
      </c>
      <c r="C547" s="298">
        <v>46129</v>
      </c>
      <c r="D547" s="299" t="s">
        <v>336</v>
      </c>
      <c r="E547" s="331">
        <v>130.31</v>
      </c>
      <c r="F547" s="331"/>
      <c r="G547" s="333">
        <f t="shared" si="14"/>
        <v>5826.649999999986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15</v>
      </c>
      <c r="C548" s="298">
        <v>46129</v>
      </c>
      <c r="D548" s="299" t="s">
        <v>185</v>
      </c>
      <c r="E548" s="331">
        <v>131.22999999999999</v>
      </c>
      <c r="F548" s="331"/>
      <c r="G548" s="333">
        <f t="shared" si="14"/>
        <v>5956.9599999999864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46129</v>
      </c>
      <c r="D549" s="299" t="s">
        <v>337</v>
      </c>
      <c r="E549" s="331">
        <v>210</v>
      </c>
      <c r="F549" s="331"/>
      <c r="G549" s="333">
        <f t="shared" si="14"/>
        <v>6088.189999999986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23</v>
      </c>
      <c r="C550" s="298">
        <v>46129</v>
      </c>
      <c r="D550" s="299" t="s">
        <v>63</v>
      </c>
      <c r="E550" s="331">
        <v>529.46</v>
      </c>
      <c r="F550" s="331"/>
      <c r="G550" s="333">
        <f t="shared" si="14"/>
        <v>6298.189999999986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7</v>
      </c>
      <c r="C551" s="298">
        <v>46129</v>
      </c>
      <c r="D551" s="299" t="s">
        <v>338</v>
      </c>
      <c r="E551" s="331">
        <v>32.78</v>
      </c>
      <c r="F551" s="331"/>
      <c r="G551" s="333">
        <f t="shared" si="14"/>
        <v>6827.649999999986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46128</v>
      </c>
      <c r="D552" s="299" t="s">
        <v>310</v>
      </c>
      <c r="E552" s="331">
        <v>44.41</v>
      </c>
      <c r="F552" s="331"/>
      <c r="G552" s="333">
        <f t="shared" si="14"/>
        <v>6860.4299999999857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16</v>
      </c>
      <c r="C553" s="298">
        <v>46128</v>
      </c>
      <c r="D553" s="299" t="s">
        <v>339</v>
      </c>
      <c r="E553" s="331">
        <v>15</v>
      </c>
      <c r="F553" s="331"/>
      <c r="G553" s="333">
        <f t="shared" si="14"/>
        <v>6904.8399999999856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46128</v>
      </c>
      <c r="D554" s="299" t="s">
        <v>301</v>
      </c>
      <c r="E554" s="331">
        <v>41.95</v>
      </c>
      <c r="F554" s="331"/>
      <c r="G554" s="333">
        <f t="shared" si="14"/>
        <v>6919.8399999999856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46128</v>
      </c>
      <c r="D555" s="299" t="s">
        <v>340</v>
      </c>
      <c r="E555" s="331">
        <v>21.3</v>
      </c>
      <c r="F555" s="331"/>
      <c r="G555" s="333">
        <f t="shared" si="14"/>
        <v>6961.7899999999854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46128</v>
      </c>
      <c r="D556" s="299" t="s">
        <v>296</v>
      </c>
      <c r="E556" s="331">
        <v>70.03</v>
      </c>
      <c r="F556" s="331"/>
      <c r="G556" s="333">
        <f t="shared" si="14"/>
        <v>6983.0899999999856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46128</v>
      </c>
      <c r="D557" s="299" t="s">
        <v>296</v>
      </c>
      <c r="E557" s="331">
        <v>11.48</v>
      </c>
      <c r="F557" s="331"/>
      <c r="G557" s="333">
        <f t="shared" si="14"/>
        <v>7053.1199999999853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6</v>
      </c>
      <c r="C558" s="298">
        <v>46128</v>
      </c>
      <c r="D558" s="299" t="s">
        <v>341</v>
      </c>
      <c r="E558" s="331">
        <v>26.61</v>
      </c>
      <c r="F558" s="331"/>
      <c r="G558" s="333">
        <f t="shared" si="14"/>
        <v>7064.5999999999849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46128</v>
      </c>
      <c r="D559" s="299" t="s">
        <v>342</v>
      </c>
      <c r="E559" s="331">
        <v>42.59</v>
      </c>
      <c r="F559" s="331"/>
      <c r="G559" s="333">
        <f t="shared" si="14"/>
        <v>7091.2099999999846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46128</v>
      </c>
      <c r="D560" s="299" t="s">
        <v>300</v>
      </c>
      <c r="E560" s="331">
        <v>20.58</v>
      </c>
      <c r="F560" s="331"/>
      <c r="G560" s="333">
        <f t="shared" si="14"/>
        <v>7133.7999999999847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11</v>
      </c>
      <c r="C561" s="298">
        <v>46128</v>
      </c>
      <c r="D561" s="299" t="s">
        <v>178</v>
      </c>
      <c r="E561" s="331">
        <v>267.91000000000003</v>
      </c>
      <c r="F561" s="331"/>
      <c r="G561" s="333">
        <f t="shared" si="14"/>
        <v>7154.3799999999846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291</v>
      </c>
      <c r="B562" s="330">
        <v>41</v>
      </c>
      <c r="C562" s="298">
        <v>46128</v>
      </c>
      <c r="D562" s="299" t="s">
        <v>299</v>
      </c>
      <c r="E562" s="331"/>
      <c r="F562" s="331">
        <v>300</v>
      </c>
      <c r="G562" s="333">
        <f t="shared" si="14"/>
        <v>7422.2899999999845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291</v>
      </c>
      <c r="B563" s="330">
        <v>39</v>
      </c>
      <c r="C563" s="298">
        <v>46128</v>
      </c>
      <c r="D563" s="299" t="s">
        <v>292</v>
      </c>
      <c r="E563" s="331"/>
      <c r="F563" s="331">
        <v>2763.78</v>
      </c>
      <c r="G563" s="333">
        <f t="shared" si="14"/>
        <v>7122.2899999999845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46127</v>
      </c>
      <c r="D564" s="299" t="s">
        <v>343</v>
      </c>
      <c r="E564" s="331">
        <v>93.71</v>
      </c>
      <c r="F564" s="331">
        <v>93.71</v>
      </c>
      <c r="G564" s="333">
        <f t="shared" si="14"/>
        <v>4358.5099999999848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46127</v>
      </c>
      <c r="D565" s="299" t="s">
        <v>344</v>
      </c>
      <c r="E565" s="331">
        <v>27</v>
      </c>
      <c r="F565" s="331"/>
      <c r="G565" s="333">
        <f t="shared" si="14"/>
        <v>4358.5099999999848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38</v>
      </c>
      <c r="C566" s="298">
        <v>46127</v>
      </c>
      <c r="D566" s="299" t="s">
        <v>293</v>
      </c>
      <c r="E566" s="331"/>
      <c r="F566" s="331">
        <v>4597.82</v>
      </c>
      <c r="G566" s="333">
        <f t="shared" si="14"/>
        <v>4385.5099999999848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46127</v>
      </c>
      <c r="D567" s="299" t="s">
        <v>296</v>
      </c>
      <c r="E567" s="331">
        <v>14.67</v>
      </c>
      <c r="F567" s="331"/>
      <c r="G567" s="333">
        <f t="shared" si="14"/>
        <v>-212.31000000001481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46127</v>
      </c>
      <c r="D568" s="299" t="s">
        <v>345</v>
      </c>
      <c r="E568" s="331">
        <v>102.2</v>
      </c>
      <c r="F568" s="331"/>
      <c r="G568" s="333">
        <f t="shared" si="14"/>
        <v>-197.64000000001482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8</v>
      </c>
      <c r="C569" s="298">
        <v>46126</v>
      </c>
      <c r="D569" s="299" t="s">
        <v>319</v>
      </c>
      <c r="E569" s="331">
        <v>15.53</v>
      </c>
      <c r="F569" s="331"/>
      <c r="G569" s="333">
        <f t="shared" si="14"/>
        <v>-95.440000000014805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24</v>
      </c>
      <c r="C570" s="298">
        <v>46126</v>
      </c>
      <c r="D570" s="299" t="s">
        <v>860</v>
      </c>
      <c r="E570" s="331">
        <v>105.33</v>
      </c>
      <c r="F570" s="331"/>
      <c r="G570" s="333">
        <f t="shared" si="14"/>
        <v>-79.910000000014804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46125</v>
      </c>
      <c r="D571" s="299" t="s">
        <v>346</v>
      </c>
      <c r="E571" s="331">
        <v>11.64</v>
      </c>
      <c r="F571" s="331"/>
      <c r="G571" s="333">
        <f t="shared" si="14"/>
        <v>25.419999999985201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46125</v>
      </c>
      <c r="D572" s="299" t="s">
        <v>306</v>
      </c>
      <c r="E572" s="331">
        <v>50.71</v>
      </c>
      <c r="F572" s="331"/>
      <c r="G572" s="333">
        <f t="shared" si="14"/>
        <v>37.059999999985202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46125</v>
      </c>
      <c r="D573" s="299" t="s">
        <v>334</v>
      </c>
      <c r="E573" s="331">
        <v>11.06</v>
      </c>
      <c r="F573" s="331"/>
      <c r="G573" s="333">
        <f t="shared" si="14"/>
        <v>87.769999999985203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46125</v>
      </c>
      <c r="D574" s="299" t="s">
        <v>295</v>
      </c>
      <c r="E574" s="331">
        <v>35.979999999999997</v>
      </c>
      <c r="F574" s="331"/>
      <c r="G574" s="333">
        <f t="shared" si="14"/>
        <v>98.829999999985205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46125</v>
      </c>
      <c r="D575" s="299" t="s">
        <v>347</v>
      </c>
      <c r="E575" s="331">
        <v>7.83</v>
      </c>
      <c r="F575" s="331"/>
      <c r="G575" s="333">
        <f t="shared" si="14"/>
        <v>134.80999999998519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46125</v>
      </c>
      <c r="D576" s="299" t="s">
        <v>348</v>
      </c>
      <c r="E576" s="331">
        <v>4.1900000000000004</v>
      </c>
      <c r="F576" s="331"/>
      <c r="G576" s="333">
        <f t="shared" si="14"/>
        <v>142.63999999998521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46125</v>
      </c>
      <c r="D577" s="299" t="s">
        <v>349</v>
      </c>
      <c r="E577" s="331">
        <v>39.25</v>
      </c>
      <c r="F577" s="331"/>
      <c r="G577" s="333">
        <f t="shared" si="14"/>
        <v>146.8299999999852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46125</v>
      </c>
      <c r="D578" s="299" t="s">
        <v>350</v>
      </c>
      <c r="E578" s="331">
        <v>318.36</v>
      </c>
      <c r="F578" s="331">
        <v>318.36</v>
      </c>
      <c r="G578" s="333">
        <f t="shared" si="14"/>
        <v>186.0799999999852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19</v>
      </c>
      <c r="C579" s="298">
        <v>46125</v>
      </c>
      <c r="D579" s="299" t="s">
        <v>191</v>
      </c>
      <c r="E579" s="331">
        <v>200</v>
      </c>
      <c r="F579" s="331"/>
      <c r="G579" s="333">
        <f t="shared" si="14"/>
        <v>186.0799999999852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46124</v>
      </c>
      <c r="D580" s="299" t="s">
        <v>304</v>
      </c>
      <c r="E580" s="331">
        <v>136.05000000000001</v>
      </c>
      <c r="F580" s="331"/>
      <c r="G580" s="333">
        <f t="shared" si="14"/>
        <v>386.0799999999852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46124</v>
      </c>
      <c r="D581" s="299" t="s">
        <v>348</v>
      </c>
      <c r="E581" s="331">
        <v>13.09</v>
      </c>
      <c r="F581" s="331"/>
      <c r="G581" s="333">
        <f t="shared" si="14"/>
        <v>522.12999999998522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46124</v>
      </c>
      <c r="D582" s="299" t="s">
        <v>319</v>
      </c>
      <c r="E582" s="331">
        <v>24.47</v>
      </c>
      <c r="F582" s="331"/>
      <c r="G582" s="333">
        <f t="shared" si="14"/>
        <v>535.21999999998525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46124</v>
      </c>
      <c r="D583" s="299" t="s">
        <v>319</v>
      </c>
      <c r="E583" s="331">
        <v>14.29</v>
      </c>
      <c r="F583" s="331"/>
      <c r="G583" s="333">
        <f t="shared" si="14"/>
        <v>559.68999999998528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46124</v>
      </c>
      <c r="D584" s="299" t="s">
        <v>835</v>
      </c>
      <c r="E584" s="331">
        <v>9.57</v>
      </c>
      <c r="F584" s="331"/>
      <c r="G584" s="333">
        <f t="shared" si="14"/>
        <v>573.97999999998524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46124</v>
      </c>
      <c r="D585" s="299" t="s">
        <v>351</v>
      </c>
      <c r="E585" s="331">
        <v>25</v>
      </c>
      <c r="F585" s="331"/>
      <c r="G585" s="333">
        <f t="shared" si="14"/>
        <v>583.54999999998529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46123</v>
      </c>
      <c r="D586" s="299" t="s">
        <v>352</v>
      </c>
      <c r="E586" s="331">
        <v>19.16</v>
      </c>
      <c r="F586" s="331"/>
      <c r="G586" s="333">
        <f t="shared" si="14"/>
        <v>608.54999999998529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46123</v>
      </c>
      <c r="D587" s="299" t="s">
        <v>301</v>
      </c>
      <c r="E587" s="331">
        <v>20.91</v>
      </c>
      <c r="F587" s="331"/>
      <c r="G587" s="333">
        <f t="shared" si="14"/>
        <v>627.70999999998526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46123</v>
      </c>
      <c r="D588" s="299" t="s">
        <v>296</v>
      </c>
      <c r="E588" s="331">
        <v>12.44</v>
      </c>
      <c r="F588" s="331"/>
      <c r="G588" s="333">
        <f t="shared" si="14"/>
        <v>648.61999999998523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46123</v>
      </c>
      <c r="D589" s="299" t="s">
        <v>353</v>
      </c>
      <c r="E589" s="331">
        <v>41.34</v>
      </c>
      <c r="F589" s="331"/>
      <c r="G589" s="333">
        <f t="shared" si="14"/>
        <v>661.05999999998528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6</v>
      </c>
      <c r="C590" s="298">
        <v>46122</v>
      </c>
      <c r="D590" s="299" t="s">
        <v>446</v>
      </c>
      <c r="E590" s="331">
        <v>-0.04</v>
      </c>
      <c r="F590" s="331"/>
      <c r="G590" s="333">
        <f t="shared" si="14"/>
        <v>702.39999999998531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5</v>
      </c>
      <c r="C591" s="298">
        <v>46122</v>
      </c>
      <c r="D591" s="299" t="s">
        <v>354</v>
      </c>
      <c r="E591" s="331">
        <v>372</v>
      </c>
      <c r="F591" s="331"/>
      <c r="G591" s="333">
        <f t="shared" si="14"/>
        <v>702.35999999998535</v>
      </c>
      <c r="H591" s="334" t="s">
        <v>298</v>
      </c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46122</v>
      </c>
      <c r="D592" s="299" t="s">
        <v>355</v>
      </c>
      <c r="E592" s="331">
        <v>15.22</v>
      </c>
      <c r="F592" s="331"/>
      <c r="G592" s="333">
        <f t="shared" si="14"/>
        <v>1074.3599999999853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46122</v>
      </c>
      <c r="D593" s="299" t="s">
        <v>296</v>
      </c>
      <c r="E593" s="331">
        <v>9.5500000000000007</v>
      </c>
      <c r="F593" s="331"/>
      <c r="G593" s="333">
        <f t="shared" si="14"/>
        <v>1089.5799999999854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46122</v>
      </c>
      <c r="D594" s="299" t="s">
        <v>356</v>
      </c>
      <c r="E594" s="331">
        <v>52.65</v>
      </c>
      <c r="F594" s="331"/>
      <c r="G594" s="333">
        <f t="shared" si="14"/>
        <v>1099.1299999999853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46122</v>
      </c>
      <c r="D595" s="299" t="s">
        <v>311</v>
      </c>
      <c r="E595" s="331">
        <v>68.989999999999995</v>
      </c>
      <c r="F595" s="331"/>
      <c r="G595" s="333">
        <f t="shared" si="14"/>
        <v>1151.7799999999854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46122</v>
      </c>
      <c r="D596" s="299" t="s">
        <v>324</v>
      </c>
      <c r="E596" s="331">
        <v>17.37</v>
      </c>
      <c r="F596" s="331"/>
      <c r="G596" s="333">
        <f t="shared" si="14"/>
        <v>1220.7699999999854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46121</v>
      </c>
      <c r="D597" s="299" t="s">
        <v>357</v>
      </c>
      <c r="E597" s="331">
        <v>64.42</v>
      </c>
      <c r="F597" s="331"/>
      <c r="G597" s="333">
        <f t="shared" si="14"/>
        <v>1238.1399999999853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46121</v>
      </c>
      <c r="D598" s="299" t="s">
        <v>358</v>
      </c>
      <c r="E598" s="331">
        <v>9.4700000000000006</v>
      </c>
      <c r="F598" s="331"/>
      <c r="G598" s="333">
        <f t="shared" si="14"/>
        <v>1302.5599999999854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46121</v>
      </c>
      <c r="D599" s="299" t="s">
        <v>854</v>
      </c>
      <c r="E599" s="331">
        <v>10.68</v>
      </c>
      <c r="F599" s="331"/>
      <c r="G599" s="333">
        <f t="shared" si="14"/>
        <v>1312.0299999999854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7</v>
      </c>
      <c r="C600" s="298">
        <v>46121</v>
      </c>
      <c r="D600" s="299" t="s">
        <v>359</v>
      </c>
      <c r="E600" s="331">
        <v>68.010000000000005</v>
      </c>
      <c r="F600" s="331"/>
      <c r="G600" s="333">
        <f t="shared" si="14"/>
        <v>1322.7099999999855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46121</v>
      </c>
      <c r="D601" s="299" t="s">
        <v>310</v>
      </c>
      <c r="E601" s="331">
        <v>40.85</v>
      </c>
      <c r="F601" s="331"/>
      <c r="G601" s="333">
        <f t="shared" si="14"/>
        <v>1390.7199999999855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6</v>
      </c>
      <c r="C602" s="298">
        <v>46121</v>
      </c>
      <c r="D602" s="299" t="s">
        <v>360</v>
      </c>
      <c r="E602" s="331">
        <v>25</v>
      </c>
      <c r="F602" s="331"/>
      <c r="G602" s="333">
        <f t="shared" si="14"/>
        <v>1431.5699999999854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18</v>
      </c>
      <c r="C603" s="298">
        <v>46120</v>
      </c>
      <c r="D603" s="299" t="s">
        <v>361</v>
      </c>
      <c r="E603" s="331">
        <v>400</v>
      </c>
      <c r="F603" s="331"/>
      <c r="G603" s="333">
        <f t="shared" si="14"/>
        <v>1456.5699999999854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335</v>
      </c>
      <c r="B604" s="330" t="s">
        <v>335</v>
      </c>
      <c r="C604" s="298">
        <v>46120</v>
      </c>
      <c r="D604" s="299" t="s">
        <v>447</v>
      </c>
      <c r="E604" s="331">
        <v>44.96</v>
      </c>
      <c r="F604" s="331"/>
      <c r="G604" s="333">
        <f t="shared" si="14"/>
        <v>1856.5699999999854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13</v>
      </c>
      <c r="C605" s="298">
        <v>46120</v>
      </c>
      <c r="D605" s="299" t="s">
        <v>182</v>
      </c>
      <c r="E605" s="331">
        <v>104.98</v>
      </c>
      <c r="F605" s="331"/>
      <c r="G605" s="333">
        <f t="shared" si="14"/>
        <v>1901.5299999999854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46120</v>
      </c>
      <c r="D606" s="299" t="s">
        <v>296</v>
      </c>
      <c r="E606" s="331">
        <v>13.8</v>
      </c>
      <c r="F606" s="331"/>
      <c r="G606" s="333">
        <f t="shared" si="14"/>
        <v>2006.5099999999854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46120</v>
      </c>
      <c r="D607" s="299" t="s">
        <v>295</v>
      </c>
      <c r="E607" s="331">
        <v>37.92</v>
      </c>
      <c r="F607" s="331"/>
      <c r="G607" s="333">
        <f t="shared" si="14"/>
        <v>2020.3099999999854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46120</v>
      </c>
      <c r="D608" s="299" t="s">
        <v>300</v>
      </c>
      <c r="E608" s="331">
        <v>56.68</v>
      </c>
      <c r="F608" s="331"/>
      <c r="G608" s="333">
        <f t="shared" si="14"/>
        <v>2058.2299999999855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46120</v>
      </c>
      <c r="D609" s="299" t="s">
        <v>362</v>
      </c>
      <c r="E609" s="331">
        <v>29.26</v>
      </c>
      <c r="F609" s="331"/>
      <c r="G609" s="333">
        <f t="shared" si="14"/>
        <v>2114.9099999999853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9</v>
      </c>
      <c r="C610" s="298">
        <v>46119</v>
      </c>
      <c r="D610" s="299" t="s">
        <v>58</v>
      </c>
      <c r="E610" s="331">
        <v>1281.53</v>
      </c>
      <c r="F610" s="331"/>
      <c r="G610" s="333">
        <f t="shared" si="14"/>
        <v>2144.1699999999855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46119</v>
      </c>
      <c r="D611" s="299" t="s">
        <v>363</v>
      </c>
      <c r="E611" s="331">
        <v>25.84</v>
      </c>
      <c r="F611" s="331"/>
      <c r="G611" s="333">
        <f t="shared" si="14"/>
        <v>3425.6999999999853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46119</v>
      </c>
      <c r="D612" s="299" t="s">
        <v>319</v>
      </c>
      <c r="E612" s="331">
        <v>12.05</v>
      </c>
      <c r="F612" s="331"/>
      <c r="G612" s="333">
        <f t="shared" si="14"/>
        <v>3451.5399999999854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46119</v>
      </c>
      <c r="D613" s="299" t="s">
        <v>334</v>
      </c>
      <c r="E613" s="331">
        <v>82.04</v>
      </c>
      <c r="F613" s="331"/>
      <c r="G613" s="333">
        <f t="shared" si="14"/>
        <v>3463.5899999999856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46119</v>
      </c>
      <c r="D614" s="299" t="s">
        <v>364</v>
      </c>
      <c r="E614" s="331">
        <v>22.92</v>
      </c>
      <c r="F614" s="331"/>
      <c r="G614" s="333">
        <f t="shared" si="14"/>
        <v>3545.6299999999856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5</v>
      </c>
      <c r="C615" s="298">
        <v>46118</v>
      </c>
      <c r="D615" s="299" t="s">
        <v>365</v>
      </c>
      <c r="E615" s="331">
        <v>400</v>
      </c>
      <c r="F615" s="331"/>
      <c r="G615" s="333">
        <f t="shared" si="14"/>
        <v>3568.5499999999856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14</v>
      </c>
      <c r="C616" s="298">
        <v>46118</v>
      </c>
      <c r="D616" s="299" t="s">
        <v>366</v>
      </c>
      <c r="E616" s="331">
        <v>66.67</v>
      </c>
      <c r="F616" s="331"/>
      <c r="G616" s="333">
        <f t="shared" si="14"/>
        <v>3968.5499999999856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14</v>
      </c>
      <c r="C617" s="298">
        <v>46118</v>
      </c>
      <c r="D617" s="299" t="s">
        <v>367</v>
      </c>
      <c r="E617" s="331">
        <v>70.25</v>
      </c>
      <c r="F617" s="331"/>
      <c r="G617" s="333">
        <f t="shared" si="14"/>
        <v>4035.2199999999857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46117</v>
      </c>
      <c r="D618" s="299" t="s">
        <v>368</v>
      </c>
      <c r="E618" s="331">
        <v>25.6</v>
      </c>
      <c r="F618" s="331"/>
      <c r="G618" s="333">
        <f t="shared" si="14"/>
        <v>4105.4699999999857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46117</v>
      </c>
      <c r="D619" s="299" t="s">
        <v>319</v>
      </c>
      <c r="E619" s="331">
        <v>8.56</v>
      </c>
      <c r="F619" s="331"/>
      <c r="G619" s="333">
        <f t="shared" si="14"/>
        <v>4131.0699999999861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46117</v>
      </c>
      <c r="D620" s="299" t="s">
        <v>369</v>
      </c>
      <c r="E620" s="331">
        <v>301.67</v>
      </c>
      <c r="F620" s="331"/>
      <c r="G620" s="333">
        <f t="shared" si="14"/>
        <v>4139.6299999999865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46116</v>
      </c>
      <c r="D621" s="299" t="s">
        <v>306</v>
      </c>
      <c r="E621" s="331">
        <v>176.85</v>
      </c>
      <c r="F621" s="331"/>
      <c r="G621" s="333">
        <f t="shared" si="14"/>
        <v>4441.2999999999865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46116</v>
      </c>
      <c r="D622" s="299" t="s">
        <v>311</v>
      </c>
      <c r="E622" s="331">
        <v>139.34</v>
      </c>
      <c r="F622" s="331"/>
      <c r="G622" s="333">
        <f t="shared" si="14"/>
        <v>4618.1499999999869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17</v>
      </c>
      <c r="C623" s="298">
        <v>46116</v>
      </c>
      <c r="D623" s="299" t="s">
        <v>370</v>
      </c>
      <c r="E623" s="331">
        <v>99</v>
      </c>
      <c r="F623" s="331"/>
      <c r="G623" s="333">
        <f t="shared" si="14"/>
        <v>4757.489999999987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46116</v>
      </c>
      <c r="D624" s="299" t="s">
        <v>371</v>
      </c>
      <c r="E624" s="331">
        <v>34</v>
      </c>
      <c r="F624" s="331"/>
      <c r="G624" s="333">
        <f t="shared" si="14"/>
        <v>4856.489999999987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3</v>
      </c>
      <c r="C625" s="298">
        <v>46116</v>
      </c>
      <c r="D625" s="299" t="s">
        <v>348</v>
      </c>
      <c r="E625" s="331">
        <v>10.24</v>
      </c>
      <c r="F625" s="331"/>
      <c r="G625" s="333">
        <f t="shared" si="14"/>
        <v>4890.489999999987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7</v>
      </c>
      <c r="C626" s="298">
        <v>46115</v>
      </c>
      <c r="D626" s="299" t="s">
        <v>372</v>
      </c>
      <c r="E626" s="331">
        <v>100</v>
      </c>
      <c r="F626" s="331"/>
      <c r="G626" s="333">
        <f t="shared" si="14"/>
        <v>4900.7299999999868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46115</v>
      </c>
      <c r="D627" s="299" t="s">
        <v>300</v>
      </c>
      <c r="E627" s="331">
        <v>7.68</v>
      </c>
      <c r="F627" s="331"/>
      <c r="G627" s="333">
        <f t="shared" si="14"/>
        <v>5000.7299999999868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46115</v>
      </c>
      <c r="D628" s="299" t="s">
        <v>296</v>
      </c>
      <c r="E628" s="331">
        <v>8.7200000000000006</v>
      </c>
      <c r="F628" s="331"/>
      <c r="G628" s="333">
        <f t="shared" si="14"/>
        <v>5008.4099999999871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8</v>
      </c>
      <c r="C629" s="298">
        <v>46114</v>
      </c>
      <c r="D629" s="299" t="s">
        <v>373</v>
      </c>
      <c r="E629" s="331">
        <v>81.739999999999995</v>
      </c>
      <c r="F629" s="331"/>
      <c r="G629" s="333">
        <f t="shared" si="14"/>
        <v>5017.1299999999874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284</v>
      </c>
      <c r="B630" s="330">
        <v>36</v>
      </c>
      <c r="C630" s="298">
        <v>46114</v>
      </c>
      <c r="D630" s="299" t="s">
        <v>374</v>
      </c>
      <c r="E630" s="331">
        <v>50</v>
      </c>
      <c r="F630" s="331"/>
      <c r="G630" s="333">
        <f t="shared" si="14"/>
        <v>5098.8699999999872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22</v>
      </c>
      <c r="C631" s="298">
        <v>46114</v>
      </c>
      <c r="D631" s="299" t="s">
        <v>375</v>
      </c>
      <c r="E631" s="331">
        <v>6.37</v>
      </c>
      <c r="F631" s="331"/>
      <c r="G631" s="333">
        <f t="shared" si="14"/>
        <v>5148.8699999999872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46114</v>
      </c>
      <c r="D632" s="299" t="s">
        <v>326</v>
      </c>
      <c r="E632" s="331">
        <v>55.22</v>
      </c>
      <c r="F632" s="331"/>
      <c r="G632" s="333">
        <f t="shared" si="14"/>
        <v>5155.239999999987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46114</v>
      </c>
      <c r="D633" s="299" t="s">
        <v>319</v>
      </c>
      <c r="E633" s="331">
        <v>8.5</v>
      </c>
      <c r="F633" s="331"/>
      <c r="G633" s="333">
        <f t="shared" si="14"/>
        <v>5210.4599999999873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46114</v>
      </c>
      <c r="D634" s="299" t="s">
        <v>334</v>
      </c>
      <c r="E634" s="331">
        <v>38.99</v>
      </c>
      <c r="F634" s="331"/>
      <c r="G634" s="333">
        <f t="shared" si="14"/>
        <v>5218.9599999999873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291</v>
      </c>
      <c r="B635" s="330">
        <v>39</v>
      </c>
      <c r="C635" s="298">
        <v>46113</v>
      </c>
      <c r="D635" s="299" t="s">
        <v>292</v>
      </c>
      <c r="E635" s="331"/>
      <c r="F635" s="331">
        <v>2763.78</v>
      </c>
      <c r="G635" s="333">
        <f t="shared" si="14"/>
        <v>5257.9499999999871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46113</v>
      </c>
      <c r="D636" s="299" t="s">
        <v>296</v>
      </c>
      <c r="E636" s="331">
        <v>36.090000000000003</v>
      </c>
      <c r="F636" s="331"/>
      <c r="G636" s="333">
        <f t="shared" si="14"/>
        <v>2494.1699999999869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46113</v>
      </c>
      <c r="D637" s="299" t="s">
        <v>310</v>
      </c>
      <c r="E637" s="331">
        <v>80</v>
      </c>
      <c r="F637" s="331"/>
      <c r="G637" s="333">
        <f t="shared" si="14"/>
        <v>2530.259999999987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7</v>
      </c>
      <c r="C638" s="298">
        <v>46113</v>
      </c>
      <c r="D638" s="299" t="s">
        <v>320</v>
      </c>
      <c r="E638" s="331">
        <v>47.84</v>
      </c>
      <c r="F638" s="331"/>
      <c r="G638" s="333">
        <f t="shared" si="14"/>
        <v>2610.259999999987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7</v>
      </c>
      <c r="C639" s="298">
        <v>46113</v>
      </c>
      <c r="D639" s="299" t="s">
        <v>320</v>
      </c>
      <c r="E639" s="331">
        <v>21.25</v>
      </c>
      <c r="F639" s="331"/>
      <c r="G639" s="333">
        <f t="shared" si="14"/>
        <v>2658.0999999999872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46113</v>
      </c>
      <c r="D640" s="299" t="s">
        <v>376</v>
      </c>
      <c r="E640" s="331">
        <v>42.9</v>
      </c>
      <c r="F640" s="331"/>
      <c r="G640" s="333">
        <f t="shared" si="14"/>
        <v>2679.3499999999872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284</v>
      </c>
      <c r="B641" s="330">
        <v>37</v>
      </c>
      <c r="C641" s="298">
        <v>46112</v>
      </c>
      <c r="D641" s="299" t="s">
        <v>377</v>
      </c>
      <c r="E641" s="331">
        <v>4309.58</v>
      </c>
      <c r="F641" s="331"/>
      <c r="G641" s="333">
        <f t="shared" si="14"/>
        <v>2722.2499999999873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286</v>
      </c>
      <c r="B642" s="330">
        <v>25</v>
      </c>
      <c r="C642" s="298">
        <v>46112</v>
      </c>
      <c r="D642" s="298" t="s">
        <v>204</v>
      </c>
      <c r="E642" s="331">
        <v>350</v>
      </c>
      <c r="F642" s="331"/>
      <c r="G642" s="333">
        <f t="shared" si="14"/>
        <v>7031.8299999999872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26</v>
      </c>
      <c r="C643" s="298">
        <v>46112</v>
      </c>
      <c r="D643" s="298" t="s">
        <v>205</v>
      </c>
      <c r="E643" s="331">
        <v>320</v>
      </c>
      <c r="F643" s="331"/>
      <c r="G643" s="333">
        <f t="shared" si="14"/>
        <v>7381.8299999999872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286</v>
      </c>
      <c r="B644" s="330">
        <v>27</v>
      </c>
      <c r="C644" s="298">
        <v>46112</v>
      </c>
      <c r="D644" s="298" t="s">
        <v>206</v>
      </c>
      <c r="E644" s="331">
        <v>25</v>
      </c>
      <c r="F644" s="331"/>
      <c r="G644" s="333">
        <f t="shared" si="14"/>
        <v>7701.8299999999872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28</v>
      </c>
      <c r="C645" s="298">
        <v>46112</v>
      </c>
      <c r="D645" s="298" t="s">
        <v>207</v>
      </c>
      <c r="E645" s="331">
        <v>25</v>
      </c>
      <c r="F645" s="331"/>
      <c r="G645" s="333">
        <f t="shared" si="14"/>
        <v>7726.8299999999872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29</v>
      </c>
      <c r="C646" s="298">
        <v>46112</v>
      </c>
      <c r="D646" s="298" t="s">
        <v>208</v>
      </c>
      <c r="E646" s="331">
        <v>45</v>
      </c>
      <c r="F646" s="331"/>
      <c r="G646" s="333">
        <f t="shared" si="14"/>
        <v>7751.8299999999872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30</v>
      </c>
      <c r="C647" s="298">
        <v>46112</v>
      </c>
      <c r="D647" s="298" t="s">
        <v>209</v>
      </c>
      <c r="E647" s="331">
        <v>400</v>
      </c>
      <c r="F647" s="331"/>
      <c r="G647" s="333">
        <f t="shared" si="14"/>
        <v>7796.8299999999872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31</v>
      </c>
      <c r="C648" s="298">
        <v>46112</v>
      </c>
      <c r="D648" s="298" t="s">
        <v>210</v>
      </c>
      <c r="E648" s="331">
        <v>375</v>
      </c>
      <c r="F648" s="331"/>
      <c r="G648" s="333">
        <f t="shared" si="14"/>
        <v>8196.8299999999872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32</v>
      </c>
      <c r="C649" s="298">
        <v>46112</v>
      </c>
      <c r="D649" s="298" t="s">
        <v>211</v>
      </c>
      <c r="E649" s="331">
        <v>100</v>
      </c>
      <c r="F649" s="331"/>
      <c r="G649" s="333">
        <f t="shared" si="14"/>
        <v>8571.8299999999872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33</v>
      </c>
      <c r="C650" s="298">
        <v>46112</v>
      </c>
      <c r="D650" s="298" t="s">
        <v>212</v>
      </c>
      <c r="E650" s="331">
        <v>85</v>
      </c>
      <c r="F650" s="331"/>
      <c r="G650" s="333">
        <f t="shared" si="14"/>
        <v>8671.8299999999872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34</v>
      </c>
      <c r="C651" s="298">
        <v>46112</v>
      </c>
      <c r="D651" s="298" t="s">
        <v>213</v>
      </c>
      <c r="E651" s="331">
        <v>230</v>
      </c>
      <c r="F651" s="331"/>
      <c r="G651" s="333">
        <f t="shared" si="14"/>
        <v>8756.8299999999872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35</v>
      </c>
      <c r="C652" s="298">
        <v>46112</v>
      </c>
      <c r="D652" s="298" t="s">
        <v>214</v>
      </c>
      <c r="E652" s="331">
        <v>45</v>
      </c>
      <c r="F652" s="331"/>
      <c r="G652" s="333">
        <f t="shared" si="14"/>
        <v>8986.8299999999872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46112</v>
      </c>
      <c r="D653" s="298" t="s">
        <v>378</v>
      </c>
      <c r="E653" s="331">
        <v>40</v>
      </c>
      <c r="F653" s="331"/>
      <c r="G653" s="333">
        <f t="shared" si="14"/>
        <v>9031.8299999999872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42</v>
      </c>
      <c r="C654" s="298">
        <v>46112</v>
      </c>
      <c r="D654" s="298" t="s">
        <v>200</v>
      </c>
      <c r="E654" s="331">
        <v>59</v>
      </c>
      <c r="F654" s="331"/>
      <c r="G654" s="333">
        <f t="shared" si="14"/>
        <v>9071.8299999999872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43</v>
      </c>
      <c r="C655" s="298">
        <v>46112</v>
      </c>
      <c r="D655" s="298" t="s">
        <v>201</v>
      </c>
      <c r="E655" s="331">
        <v>42.84</v>
      </c>
      <c r="F655" s="331"/>
      <c r="G655" s="333">
        <f t="shared" si="14"/>
        <v>9130.8299999999872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46112</v>
      </c>
      <c r="D656" s="298" t="s">
        <v>300</v>
      </c>
      <c r="E656" s="331">
        <v>57.21</v>
      </c>
      <c r="F656" s="331"/>
      <c r="G656" s="333">
        <f t="shared" si="14"/>
        <v>9173.6699999999873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46112</v>
      </c>
      <c r="D657" s="298" t="s">
        <v>296</v>
      </c>
      <c r="E657" s="331">
        <v>11.18</v>
      </c>
      <c r="F657" s="331"/>
      <c r="G657" s="333">
        <f t="shared" si="14"/>
        <v>9230.8799999999865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10</v>
      </c>
      <c r="C658" s="298">
        <v>46112</v>
      </c>
      <c r="D658" s="298" t="s">
        <v>176</v>
      </c>
      <c r="E658" s="331">
        <v>17.899999999999999</v>
      </c>
      <c r="F658" s="331"/>
      <c r="G658" s="333">
        <f t="shared" si="14"/>
        <v>9242.0599999999868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46111</v>
      </c>
      <c r="D659" s="298" t="s">
        <v>334</v>
      </c>
      <c r="E659" s="331">
        <v>23.83</v>
      </c>
      <c r="F659" s="331"/>
      <c r="G659" s="333">
        <f t="shared" si="14"/>
        <v>9259.9599999999864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291</v>
      </c>
      <c r="B660" s="330">
        <v>38</v>
      </c>
      <c r="C660" s="298">
        <v>46111</v>
      </c>
      <c r="D660" s="299" t="s">
        <v>293</v>
      </c>
      <c r="E660" s="331"/>
      <c r="F660" s="331">
        <v>4278.1400000000003</v>
      </c>
      <c r="G660" s="333">
        <f t="shared" si="14"/>
        <v>9283.7899999999863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3</v>
      </c>
      <c r="C661" s="298">
        <v>46111</v>
      </c>
      <c r="D661" s="299" t="s">
        <v>351</v>
      </c>
      <c r="E661" s="331">
        <v>30</v>
      </c>
      <c r="F661" s="331"/>
      <c r="G661" s="333">
        <f t="shared" si="14"/>
        <v>5005.649999999986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46111</v>
      </c>
      <c r="D662" s="299" t="s">
        <v>300</v>
      </c>
      <c r="E662" s="331">
        <v>15.96</v>
      </c>
      <c r="F662" s="331"/>
      <c r="G662" s="333">
        <f t="shared" si="14"/>
        <v>5035.649999999986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46111</v>
      </c>
      <c r="D663" s="299" t="s">
        <v>379</v>
      </c>
      <c r="E663" s="331">
        <v>18.96</v>
      </c>
      <c r="F663" s="331"/>
      <c r="G663" s="333">
        <f t="shared" si="14"/>
        <v>5051.609999999986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46110</v>
      </c>
      <c r="D664" s="299" t="s">
        <v>311</v>
      </c>
      <c r="E664" s="331">
        <v>144.22</v>
      </c>
      <c r="F664" s="331"/>
      <c r="G664" s="333">
        <f t="shared" si="14"/>
        <v>5070.5699999999861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7</v>
      </c>
      <c r="C665" s="298">
        <v>46110</v>
      </c>
      <c r="D665" s="299" t="s">
        <v>380</v>
      </c>
      <c r="E665" s="331">
        <v>181.04</v>
      </c>
      <c r="F665" s="331"/>
      <c r="G665" s="333">
        <f t="shared" si="14"/>
        <v>5214.7899999999863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46110</v>
      </c>
      <c r="D666" s="299" t="s">
        <v>381</v>
      </c>
      <c r="E666" s="331">
        <v>196.9</v>
      </c>
      <c r="F666" s="331"/>
      <c r="G666" s="333">
        <f t="shared" si="14"/>
        <v>5395.8299999999863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46110</v>
      </c>
      <c r="D667" s="299" t="s">
        <v>382</v>
      </c>
      <c r="E667" s="331">
        <v>7.5</v>
      </c>
      <c r="F667" s="331"/>
      <c r="G667" s="333">
        <f t="shared" si="14"/>
        <v>5592.7299999999859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46109</v>
      </c>
      <c r="D668" s="299" t="s">
        <v>319</v>
      </c>
      <c r="E668" s="331">
        <v>11.7</v>
      </c>
      <c r="F668" s="331"/>
      <c r="G668" s="333">
        <f t="shared" si="14"/>
        <v>5600.2299999999859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46109</v>
      </c>
      <c r="D669" s="299" t="s">
        <v>308</v>
      </c>
      <c r="E669" s="331">
        <v>210.76</v>
      </c>
      <c r="F669" s="331"/>
      <c r="G669" s="333">
        <f t="shared" si="14"/>
        <v>5611.9299999999857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46109</v>
      </c>
      <c r="D670" s="299" t="s">
        <v>310</v>
      </c>
      <c r="E670" s="331">
        <v>46.9</v>
      </c>
      <c r="F670" s="331"/>
      <c r="G670" s="333">
        <f t="shared" si="14"/>
        <v>5822.689999999986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46109</v>
      </c>
      <c r="D671" s="299" t="s">
        <v>329</v>
      </c>
      <c r="E671" s="331">
        <v>179.1</v>
      </c>
      <c r="F671" s="331"/>
      <c r="G671" s="333">
        <f t="shared" si="14"/>
        <v>5869.5899999999856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46109</v>
      </c>
      <c r="D672" s="299" t="s">
        <v>308</v>
      </c>
      <c r="E672" s="331">
        <v>31.97</v>
      </c>
      <c r="F672" s="331"/>
      <c r="G672" s="333">
        <f t="shared" si="14"/>
        <v>6048.689999999986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46109</v>
      </c>
      <c r="D673" s="299" t="s">
        <v>308</v>
      </c>
      <c r="E673" s="331">
        <v>12.19</v>
      </c>
      <c r="F673" s="331"/>
      <c r="G673" s="333">
        <f t="shared" si="14"/>
        <v>6080.6599999999862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41</v>
      </c>
      <c r="C674" s="298">
        <v>46108</v>
      </c>
      <c r="D674" s="299" t="s">
        <v>383</v>
      </c>
      <c r="E674" s="331"/>
      <c r="F674" s="331">
        <v>400</v>
      </c>
      <c r="G674" s="333">
        <f t="shared" si="14"/>
        <v>6092.8499999999858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46108</v>
      </c>
      <c r="D675" s="299" t="s">
        <v>301</v>
      </c>
      <c r="E675" s="331">
        <v>19.5</v>
      </c>
      <c r="F675" s="331"/>
      <c r="G675" s="333">
        <f t="shared" si="14"/>
        <v>5692.8499999999858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46108</v>
      </c>
      <c r="D676" s="299" t="s">
        <v>296</v>
      </c>
      <c r="E676" s="331">
        <v>11.48</v>
      </c>
      <c r="F676" s="331"/>
      <c r="G676" s="333">
        <f t="shared" si="14"/>
        <v>5712.3499999999858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46108</v>
      </c>
      <c r="D677" s="299" t="s">
        <v>334</v>
      </c>
      <c r="E677" s="331">
        <v>11.46</v>
      </c>
      <c r="F677" s="331"/>
      <c r="G677" s="333">
        <f t="shared" si="14"/>
        <v>5723.8299999999854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46108</v>
      </c>
      <c r="D678" s="299" t="s">
        <v>334</v>
      </c>
      <c r="E678" s="331">
        <v>38.21</v>
      </c>
      <c r="F678" s="331"/>
      <c r="G678" s="333">
        <f t="shared" si="14"/>
        <v>5735.2899999999854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46108</v>
      </c>
      <c r="D679" s="299" t="s">
        <v>384</v>
      </c>
      <c r="E679" s="331">
        <v>69.95</v>
      </c>
      <c r="F679" s="331"/>
      <c r="G679" s="333">
        <f t="shared" si="14"/>
        <v>5773.4999999999854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46108</v>
      </c>
      <c r="D680" s="299" t="s">
        <v>348</v>
      </c>
      <c r="E680" s="331">
        <v>10.78</v>
      </c>
      <c r="F680" s="331"/>
      <c r="G680" s="333">
        <f t="shared" si="14"/>
        <v>5843.4499999999853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46108</v>
      </c>
      <c r="D681" s="299" t="s">
        <v>300</v>
      </c>
      <c r="E681" s="331">
        <v>15.84</v>
      </c>
      <c r="F681" s="331"/>
      <c r="G681" s="333">
        <f t="shared" si="14"/>
        <v>5854.229999999985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46108</v>
      </c>
      <c r="D682" s="299" t="s">
        <v>385</v>
      </c>
      <c r="E682" s="331">
        <v>22.48</v>
      </c>
      <c r="F682" s="331"/>
      <c r="G682" s="333">
        <f t="shared" si="14"/>
        <v>5870.0699999999852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46107</v>
      </c>
      <c r="D683" s="299" t="s">
        <v>358</v>
      </c>
      <c r="E683" s="331">
        <v>11.17</v>
      </c>
      <c r="F683" s="331"/>
      <c r="G683" s="333">
        <f t="shared" si="14"/>
        <v>5892.5499999999847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46107</v>
      </c>
      <c r="D684" s="299" t="s">
        <v>386</v>
      </c>
      <c r="E684" s="331">
        <v>14.38</v>
      </c>
      <c r="F684" s="331"/>
      <c r="G684" s="333">
        <f t="shared" si="14"/>
        <v>5903.7199999999848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46107</v>
      </c>
      <c r="D685" s="299" t="s">
        <v>387</v>
      </c>
      <c r="E685" s="331">
        <v>45</v>
      </c>
      <c r="F685" s="331"/>
      <c r="G685" s="333">
        <f t="shared" si="14"/>
        <v>5918.0999999999849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46107</v>
      </c>
      <c r="D686" s="299" t="s">
        <v>324</v>
      </c>
      <c r="E686" s="331">
        <v>9.0299999999999994</v>
      </c>
      <c r="F686" s="331"/>
      <c r="G686" s="333">
        <f t="shared" si="14"/>
        <v>5963.0999999999849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46107</v>
      </c>
      <c r="D687" s="299" t="s">
        <v>301</v>
      </c>
      <c r="E687" s="331">
        <v>30</v>
      </c>
      <c r="F687" s="331"/>
      <c r="G687" s="333">
        <f t="shared" si="14"/>
        <v>5972.1299999999846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46106</v>
      </c>
      <c r="D688" s="299" t="s">
        <v>388</v>
      </c>
      <c r="E688" s="331">
        <v>12</v>
      </c>
      <c r="F688" s="331"/>
      <c r="G688" s="333">
        <f t="shared" si="14"/>
        <v>6002.1299999999846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46106</v>
      </c>
      <c r="D689" s="299" t="s">
        <v>389</v>
      </c>
      <c r="E689" s="331">
        <v>20</v>
      </c>
      <c r="F689" s="331"/>
      <c r="G689" s="333">
        <f t="shared" si="14"/>
        <v>6014.1299999999846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46106</v>
      </c>
      <c r="D690" s="299" t="s">
        <v>296</v>
      </c>
      <c r="E690" s="331">
        <v>21.05</v>
      </c>
      <c r="F690" s="331"/>
      <c r="G690" s="333">
        <f t="shared" si="14"/>
        <v>6034.1299999999846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4</v>
      </c>
      <c r="C691" s="298">
        <v>46106</v>
      </c>
      <c r="D691" s="299" t="s">
        <v>296</v>
      </c>
      <c r="E691" s="331">
        <v>38.58</v>
      </c>
      <c r="F691" s="331"/>
      <c r="G691" s="333">
        <f t="shared" si="14"/>
        <v>6055.1799999999848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12</v>
      </c>
      <c r="C692" s="298">
        <v>46106</v>
      </c>
      <c r="D692" s="299" t="s">
        <v>314</v>
      </c>
      <c r="E692" s="331">
        <v>204.47</v>
      </c>
      <c r="F692" s="331"/>
      <c r="G692" s="333">
        <f t="shared" si="14"/>
        <v>6093.7599999999848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24</v>
      </c>
      <c r="C693" s="298">
        <v>46105</v>
      </c>
      <c r="D693" s="299" t="s">
        <v>860</v>
      </c>
      <c r="E693" s="331">
        <v>86.58</v>
      </c>
      <c r="F693" s="331"/>
      <c r="G693" s="333">
        <f t="shared" si="14"/>
        <v>6298.229999999985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46105</v>
      </c>
      <c r="D694" s="299" t="s">
        <v>389</v>
      </c>
      <c r="E694" s="331">
        <v>20</v>
      </c>
      <c r="F694" s="331"/>
      <c r="G694" s="333">
        <f t="shared" si="14"/>
        <v>6384.8099999999849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46105</v>
      </c>
      <c r="D695" s="299" t="s">
        <v>390</v>
      </c>
      <c r="E695" s="331">
        <v>15.29</v>
      </c>
      <c r="F695" s="331"/>
      <c r="G695" s="333">
        <f t="shared" si="14"/>
        <v>6404.8099999999849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46105</v>
      </c>
      <c r="D696" s="299" t="s">
        <v>308</v>
      </c>
      <c r="E696" s="331">
        <v>47.99</v>
      </c>
      <c r="F696" s="331"/>
      <c r="G696" s="333">
        <f t="shared" si="14"/>
        <v>6420.0999999999849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23</v>
      </c>
      <c r="C697" s="298">
        <v>46104</v>
      </c>
      <c r="D697" s="299" t="s">
        <v>67</v>
      </c>
      <c r="E697" s="331">
        <v>650.88</v>
      </c>
      <c r="F697" s="331"/>
      <c r="G697" s="333">
        <f t="shared" si="14"/>
        <v>6468.0899999999847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46104</v>
      </c>
      <c r="D698" s="299" t="s">
        <v>391</v>
      </c>
      <c r="E698" s="331">
        <v>46</v>
      </c>
      <c r="F698" s="331"/>
      <c r="G698" s="333">
        <f t="shared" si="14"/>
        <v>7118.9699999999848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46103</v>
      </c>
      <c r="D699" s="299" t="s">
        <v>392</v>
      </c>
      <c r="E699" s="331">
        <v>24.81</v>
      </c>
      <c r="F699" s="331"/>
      <c r="G699" s="333">
        <f t="shared" si="14"/>
        <v>7164.9699999999848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46103</v>
      </c>
      <c r="D700" s="299" t="s">
        <v>296</v>
      </c>
      <c r="E700" s="331">
        <v>28.77</v>
      </c>
      <c r="F700" s="331"/>
      <c r="G700" s="333">
        <f t="shared" si="14"/>
        <v>7189.7799999999852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46103</v>
      </c>
      <c r="D701" s="299" t="s">
        <v>296</v>
      </c>
      <c r="E701" s="331">
        <v>11.9</v>
      </c>
      <c r="F701" s="331"/>
      <c r="G701" s="333">
        <f t="shared" si="14"/>
        <v>7218.5499999999856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46103</v>
      </c>
      <c r="D702" s="299" t="s">
        <v>300</v>
      </c>
      <c r="E702" s="331">
        <v>42.59</v>
      </c>
      <c r="F702" s="331"/>
      <c r="G702" s="333">
        <f t="shared" si="14"/>
        <v>7230.4499999999853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46103</v>
      </c>
      <c r="D703" s="299" t="s">
        <v>300</v>
      </c>
      <c r="E703" s="331">
        <v>17.579999999999998</v>
      </c>
      <c r="F703" s="331"/>
      <c r="G703" s="333">
        <f t="shared" si="14"/>
        <v>7273.0399999999854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46103</v>
      </c>
      <c r="D704" s="299" t="s">
        <v>300</v>
      </c>
      <c r="E704" s="331">
        <v>11.99</v>
      </c>
      <c r="F704" s="331"/>
      <c r="G704" s="333">
        <f t="shared" si="14"/>
        <v>7290.6199999999853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46103</v>
      </c>
      <c r="D705" s="299" t="s">
        <v>311</v>
      </c>
      <c r="E705" s="331">
        <v>81.31</v>
      </c>
      <c r="F705" s="331"/>
      <c r="G705" s="333">
        <f t="shared" si="14"/>
        <v>7302.6099999999851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46103</v>
      </c>
      <c r="D706" s="299" t="s">
        <v>393</v>
      </c>
      <c r="E706" s="331">
        <v>38.44</v>
      </c>
      <c r="F706" s="331"/>
      <c r="G706" s="333">
        <f t="shared" si="14"/>
        <v>7383.9199999999855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46103</v>
      </c>
      <c r="D707" s="299" t="s">
        <v>394</v>
      </c>
      <c r="E707" s="331">
        <v>35.700000000000003</v>
      </c>
      <c r="F707" s="331"/>
      <c r="G707" s="333">
        <f t="shared" si="14"/>
        <v>7422.3599999999851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46102</v>
      </c>
      <c r="D708" s="299" t="s">
        <v>300</v>
      </c>
      <c r="E708" s="331">
        <v>10.64</v>
      </c>
      <c r="F708" s="331"/>
      <c r="G708" s="333">
        <f t="shared" si="14"/>
        <v>7458.0599999999849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46102</v>
      </c>
      <c r="D709" s="299" t="s">
        <v>300</v>
      </c>
      <c r="E709" s="331">
        <v>28.69</v>
      </c>
      <c r="F709" s="331"/>
      <c r="G709" s="333">
        <f t="shared" si="14"/>
        <v>7468.6999999999853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46102</v>
      </c>
      <c r="D710" s="299" t="s">
        <v>348</v>
      </c>
      <c r="E710" s="331">
        <v>11.59</v>
      </c>
      <c r="F710" s="331"/>
      <c r="G710" s="333">
        <f t="shared" si="14"/>
        <v>7497.3899999999849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291</v>
      </c>
      <c r="B711" s="330">
        <v>41</v>
      </c>
      <c r="C711" s="298">
        <v>46102</v>
      </c>
      <c r="D711" s="299" t="s">
        <v>383</v>
      </c>
      <c r="E711" s="331"/>
      <c r="F711" s="331">
        <v>400</v>
      </c>
      <c r="G711" s="333">
        <f t="shared" si="14"/>
        <v>7508.979999999985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46102</v>
      </c>
      <c r="D712" s="299" t="s">
        <v>395</v>
      </c>
      <c r="E712" s="331">
        <v>170</v>
      </c>
      <c r="F712" s="331"/>
      <c r="G712" s="333">
        <f t="shared" si="14"/>
        <v>7108.979999999985</v>
      </c>
      <c r="H712" s="334" t="s">
        <v>298</v>
      </c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46102</v>
      </c>
      <c r="D713" s="299" t="s">
        <v>354</v>
      </c>
      <c r="E713" s="331">
        <v>70</v>
      </c>
      <c r="F713" s="331"/>
      <c r="G713" s="333">
        <f t="shared" si="14"/>
        <v>7278.979999999985</v>
      </c>
      <c r="H713" s="334" t="s">
        <v>298</v>
      </c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5</v>
      </c>
      <c r="C714" s="298">
        <v>46102</v>
      </c>
      <c r="D714" s="299" t="s">
        <v>396</v>
      </c>
      <c r="E714" s="331">
        <v>40</v>
      </c>
      <c r="F714" s="331"/>
      <c r="G714" s="333">
        <f t="shared" ref="G714:G968" si="15">G715-E714+F714</f>
        <v>7348.979999999985</v>
      </c>
      <c r="H714" s="334" t="s">
        <v>298</v>
      </c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46102</v>
      </c>
      <c r="D715" s="299" t="s">
        <v>348</v>
      </c>
      <c r="E715" s="331">
        <v>25</v>
      </c>
      <c r="F715" s="331"/>
      <c r="G715" s="333">
        <f t="shared" si="15"/>
        <v>7388.979999999985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46102</v>
      </c>
      <c r="D716" s="299" t="s">
        <v>304</v>
      </c>
      <c r="E716" s="331">
        <v>65.19</v>
      </c>
      <c r="F716" s="331"/>
      <c r="G716" s="333">
        <f t="shared" si="15"/>
        <v>7413.979999999985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46102</v>
      </c>
      <c r="D717" s="299" t="s">
        <v>310</v>
      </c>
      <c r="E717" s="331">
        <v>37.450000000000003</v>
      </c>
      <c r="F717" s="331"/>
      <c r="G717" s="333">
        <f t="shared" si="15"/>
        <v>7479.1699999999846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46101</v>
      </c>
      <c r="D718" s="299" t="s">
        <v>356</v>
      </c>
      <c r="E718" s="331">
        <v>65.099999999999994</v>
      </c>
      <c r="F718" s="331"/>
      <c r="G718" s="333">
        <f t="shared" si="15"/>
        <v>7516.6199999999844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46101</v>
      </c>
      <c r="D719" s="299" t="s">
        <v>323</v>
      </c>
      <c r="E719" s="331">
        <v>20.22</v>
      </c>
      <c r="F719" s="331"/>
      <c r="G719" s="333">
        <f t="shared" si="15"/>
        <v>7581.7199999999848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46101</v>
      </c>
      <c r="D720" s="299" t="s">
        <v>433</v>
      </c>
      <c r="E720" s="331">
        <v>-73</v>
      </c>
      <c r="F720" s="331"/>
      <c r="G720" s="333">
        <f t="shared" si="15"/>
        <v>7601.939999999985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46101</v>
      </c>
      <c r="D721" s="299" t="s">
        <v>300</v>
      </c>
      <c r="E721" s="331">
        <v>34.68</v>
      </c>
      <c r="F721" s="331"/>
      <c r="G721" s="333">
        <f t="shared" si="15"/>
        <v>7528.939999999985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46101</v>
      </c>
      <c r="D722" s="299" t="s">
        <v>397</v>
      </c>
      <c r="E722" s="331">
        <v>10.63</v>
      </c>
      <c r="F722" s="331"/>
      <c r="G722" s="333">
        <f t="shared" si="15"/>
        <v>7563.6199999999853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5</v>
      </c>
      <c r="C723" s="298">
        <v>46101</v>
      </c>
      <c r="D723" s="299" t="s">
        <v>398</v>
      </c>
      <c r="E723" s="331">
        <v>106.49</v>
      </c>
      <c r="F723" s="331"/>
      <c r="G723" s="333">
        <f t="shared" si="15"/>
        <v>7574.2499999999854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46100</v>
      </c>
      <c r="D724" s="299" t="s">
        <v>357</v>
      </c>
      <c r="E724" s="331">
        <v>16.739999999999998</v>
      </c>
      <c r="F724" s="331"/>
      <c r="G724" s="333">
        <f t="shared" si="15"/>
        <v>7680.7399999999852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46100</v>
      </c>
      <c r="D725" s="299" t="s">
        <v>399</v>
      </c>
      <c r="E725" s="331">
        <v>108.54</v>
      </c>
      <c r="F725" s="331"/>
      <c r="G725" s="333">
        <f t="shared" si="15"/>
        <v>7697.479999999985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22</v>
      </c>
      <c r="C726" s="298">
        <v>46100</v>
      </c>
      <c r="D726" s="299" t="s">
        <v>835</v>
      </c>
      <c r="E726" s="331">
        <v>12.77</v>
      </c>
      <c r="F726" s="331"/>
      <c r="G726" s="333">
        <f t="shared" si="15"/>
        <v>7806.019999999985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46100</v>
      </c>
      <c r="D727" s="299" t="s">
        <v>334</v>
      </c>
      <c r="E727" s="331">
        <v>28.33</v>
      </c>
      <c r="F727" s="331"/>
      <c r="G727" s="333">
        <f t="shared" si="15"/>
        <v>7818.7899999999854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46100</v>
      </c>
      <c r="D728" s="299" t="s">
        <v>358</v>
      </c>
      <c r="E728" s="331">
        <v>17.45</v>
      </c>
      <c r="F728" s="331"/>
      <c r="G728" s="333">
        <f t="shared" si="15"/>
        <v>7847.1199999999853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22</v>
      </c>
      <c r="C729" s="298">
        <v>46100</v>
      </c>
      <c r="D729" s="299" t="s">
        <v>328</v>
      </c>
      <c r="E729" s="331">
        <v>7.46</v>
      </c>
      <c r="F729" s="331"/>
      <c r="G729" s="333">
        <f t="shared" si="15"/>
        <v>7864.5699999999852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335</v>
      </c>
      <c r="B730" s="330" t="s">
        <v>335</v>
      </c>
      <c r="C730" s="298">
        <v>46100</v>
      </c>
      <c r="D730" s="299" t="s">
        <v>336</v>
      </c>
      <c r="E730" s="331">
        <v>172.29</v>
      </c>
      <c r="F730" s="331"/>
      <c r="G730" s="333">
        <f t="shared" si="15"/>
        <v>7872.0299999999852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15</v>
      </c>
      <c r="C731" s="298">
        <v>46100</v>
      </c>
      <c r="D731" s="299" t="s">
        <v>185</v>
      </c>
      <c r="E731" s="331">
        <v>175.09</v>
      </c>
      <c r="F731" s="331"/>
      <c r="G731" s="333">
        <f t="shared" si="15"/>
        <v>8044.3199999999852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291</v>
      </c>
      <c r="B732" s="330">
        <v>39</v>
      </c>
      <c r="C732" s="298">
        <v>46100</v>
      </c>
      <c r="D732" s="299" t="s">
        <v>292</v>
      </c>
      <c r="E732" s="331"/>
      <c r="F732" s="331">
        <v>2763.78</v>
      </c>
      <c r="G732" s="333">
        <f t="shared" si="15"/>
        <v>8219.4099999999853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46099</v>
      </c>
      <c r="D733" s="299" t="s">
        <v>400</v>
      </c>
      <c r="E733" s="331">
        <v>47.46</v>
      </c>
      <c r="F733" s="331"/>
      <c r="G733" s="333">
        <f t="shared" si="15"/>
        <v>5455.6299999999856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46099</v>
      </c>
      <c r="D734" s="299" t="s">
        <v>400</v>
      </c>
      <c r="E734" s="331">
        <v>15.01</v>
      </c>
      <c r="F734" s="331"/>
      <c r="G734" s="333">
        <f t="shared" si="15"/>
        <v>5503.0899999999856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40</v>
      </c>
      <c r="C735" s="298">
        <v>46099</v>
      </c>
      <c r="D735" s="299" t="s">
        <v>316</v>
      </c>
      <c r="E735" s="331"/>
      <c r="F735" s="331">
        <v>838.67</v>
      </c>
      <c r="G735" s="333">
        <f t="shared" si="15"/>
        <v>5518.0999999999858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46099</v>
      </c>
      <c r="D736" s="299" t="s">
        <v>296</v>
      </c>
      <c r="E736" s="331">
        <v>14.67</v>
      </c>
      <c r="F736" s="331"/>
      <c r="G736" s="333">
        <f t="shared" si="15"/>
        <v>4679.4299999999857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46099</v>
      </c>
      <c r="D737" s="299" t="s">
        <v>296</v>
      </c>
      <c r="E737" s="331">
        <v>40.22</v>
      </c>
      <c r="F737" s="331"/>
      <c r="G737" s="333">
        <f t="shared" si="15"/>
        <v>4694.0999999999858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46099</v>
      </c>
      <c r="D738" s="299" t="s">
        <v>295</v>
      </c>
      <c r="E738" s="331">
        <v>3.49</v>
      </c>
      <c r="F738" s="331"/>
      <c r="G738" s="333">
        <f t="shared" si="15"/>
        <v>4734.3199999999861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22</v>
      </c>
      <c r="C739" s="298">
        <v>46099</v>
      </c>
      <c r="D739" s="299" t="s">
        <v>401</v>
      </c>
      <c r="E739" s="331">
        <v>13.84</v>
      </c>
      <c r="F739" s="331"/>
      <c r="G739" s="333">
        <f t="shared" si="15"/>
        <v>4737.8099999999858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17</v>
      </c>
      <c r="C740" s="298">
        <v>46098</v>
      </c>
      <c r="D740" s="299" t="s">
        <v>188</v>
      </c>
      <c r="E740" s="331">
        <v>42.65</v>
      </c>
      <c r="F740" s="331"/>
      <c r="G740" s="333">
        <f t="shared" si="15"/>
        <v>4751.649999999986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23</v>
      </c>
      <c r="C741" s="298">
        <v>46098</v>
      </c>
      <c r="D741" s="299" t="s">
        <v>402</v>
      </c>
      <c r="E741" s="331">
        <v>529.46</v>
      </c>
      <c r="F741" s="331"/>
      <c r="G741" s="333">
        <f t="shared" si="15"/>
        <v>4794.2999999999856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43</v>
      </c>
      <c r="C742" s="298">
        <v>46098</v>
      </c>
      <c r="D742" s="299" t="s">
        <v>333</v>
      </c>
      <c r="E742" s="331">
        <v>22.35</v>
      </c>
      <c r="F742" s="331"/>
      <c r="G742" s="333">
        <f t="shared" si="15"/>
        <v>5323.7599999999857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42</v>
      </c>
      <c r="C743" s="298">
        <v>46098</v>
      </c>
      <c r="D743" s="299" t="s">
        <v>333</v>
      </c>
      <c r="E743" s="331">
        <v>37.25</v>
      </c>
      <c r="F743" s="331"/>
      <c r="G743" s="333">
        <f t="shared" si="15"/>
        <v>5346.109999999986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46098</v>
      </c>
      <c r="D744" s="299" t="s">
        <v>319</v>
      </c>
      <c r="E744" s="331">
        <v>3.99</v>
      </c>
      <c r="F744" s="331"/>
      <c r="G744" s="333">
        <f t="shared" si="15"/>
        <v>5383.359999999986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46098</v>
      </c>
      <c r="D745" s="299" t="s">
        <v>319</v>
      </c>
      <c r="E745" s="331">
        <v>24.47</v>
      </c>
      <c r="F745" s="331"/>
      <c r="G745" s="333">
        <f t="shared" si="15"/>
        <v>5387.3499999999858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21</v>
      </c>
      <c r="C746" s="298">
        <v>46098</v>
      </c>
      <c r="D746" s="299" t="s">
        <v>194</v>
      </c>
      <c r="E746" s="331">
        <v>75.599999999999994</v>
      </c>
      <c r="F746" s="331"/>
      <c r="G746" s="333">
        <f t="shared" si="15"/>
        <v>5411.8199999999861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46097</v>
      </c>
      <c r="D747" s="299" t="s">
        <v>340</v>
      </c>
      <c r="E747" s="331">
        <v>21.3</v>
      </c>
      <c r="F747" s="331"/>
      <c r="G747" s="333">
        <f t="shared" si="15"/>
        <v>5487.4199999999864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11</v>
      </c>
      <c r="C748" s="298">
        <v>46097</v>
      </c>
      <c r="D748" s="299" t="s">
        <v>178</v>
      </c>
      <c r="E748" s="331">
        <v>267.91000000000003</v>
      </c>
      <c r="F748" s="331"/>
      <c r="G748" s="333">
        <f t="shared" si="15"/>
        <v>5508.7199999999866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46097</v>
      </c>
      <c r="D749" s="299" t="s">
        <v>403</v>
      </c>
      <c r="E749" s="331"/>
      <c r="F749" s="331">
        <v>80</v>
      </c>
      <c r="G749" s="333">
        <f t="shared" si="15"/>
        <v>5776.6299999999865</v>
      </c>
      <c r="H749" s="334" t="s">
        <v>298</v>
      </c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46097</v>
      </c>
      <c r="D750" s="299" t="s">
        <v>302</v>
      </c>
      <c r="E750" s="331">
        <v>80</v>
      </c>
      <c r="F750" s="331"/>
      <c r="G750" s="333">
        <f t="shared" si="15"/>
        <v>5696.6299999999865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46097</v>
      </c>
      <c r="D751" s="299" t="s">
        <v>310</v>
      </c>
      <c r="E751" s="331">
        <v>42.47</v>
      </c>
      <c r="F751" s="331"/>
      <c r="G751" s="333">
        <f t="shared" si="15"/>
        <v>5776.6299999999865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46097</v>
      </c>
      <c r="D752" s="299" t="s">
        <v>296</v>
      </c>
      <c r="E752" s="331">
        <v>11.18</v>
      </c>
      <c r="F752" s="331"/>
      <c r="G752" s="333">
        <f t="shared" si="15"/>
        <v>5819.0999999999867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46096</v>
      </c>
      <c r="D753" s="299" t="s">
        <v>404</v>
      </c>
      <c r="E753" s="331">
        <v>38.67</v>
      </c>
      <c r="F753" s="331"/>
      <c r="G753" s="333">
        <f t="shared" si="15"/>
        <v>5830.279999999987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46096</v>
      </c>
      <c r="D754" s="299" t="s">
        <v>348</v>
      </c>
      <c r="E754" s="331">
        <v>7.11</v>
      </c>
      <c r="F754" s="331"/>
      <c r="G754" s="333">
        <f t="shared" si="15"/>
        <v>5868.9499999999871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46096</v>
      </c>
      <c r="D755" s="299" t="s">
        <v>304</v>
      </c>
      <c r="E755" s="331">
        <v>126.64</v>
      </c>
      <c r="F755" s="331"/>
      <c r="G755" s="333">
        <f t="shared" si="15"/>
        <v>5876.0599999999868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1</v>
      </c>
      <c r="C756" s="298">
        <v>46096</v>
      </c>
      <c r="D756" s="299" t="s">
        <v>311</v>
      </c>
      <c r="E756" s="331">
        <v>125.2</v>
      </c>
      <c r="F756" s="331"/>
      <c r="G756" s="333">
        <f t="shared" si="15"/>
        <v>6002.6999999999871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46096</v>
      </c>
      <c r="D757" s="299" t="s">
        <v>306</v>
      </c>
      <c r="E757" s="331">
        <v>37.159999999999997</v>
      </c>
      <c r="F757" s="331"/>
      <c r="G757" s="333">
        <f t="shared" si="15"/>
        <v>6127.8999999999869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16</v>
      </c>
      <c r="C758" s="298">
        <v>46096</v>
      </c>
      <c r="D758" s="299" t="s">
        <v>405</v>
      </c>
      <c r="E758" s="331">
        <v>713.06</v>
      </c>
      <c r="F758" s="331"/>
      <c r="G758" s="333">
        <f t="shared" si="15"/>
        <v>6165.0599999999868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46095</v>
      </c>
      <c r="D759" s="299" t="s">
        <v>406</v>
      </c>
      <c r="E759" s="331">
        <v>24</v>
      </c>
      <c r="F759" s="331"/>
      <c r="G759" s="333">
        <f t="shared" si="15"/>
        <v>6878.1199999999862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46095</v>
      </c>
      <c r="D760" s="299" t="s">
        <v>348</v>
      </c>
      <c r="E760" s="331">
        <v>14.58</v>
      </c>
      <c r="F760" s="331"/>
      <c r="G760" s="333">
        <f t="shared" si="15"/>
        <v>6902.1199999999862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41</v>
      </c>
      <c r="C761" s="298">
        <v>46094</v>
      </c>
      <c r="D761" s="299" t="s">
        <v>407</v>
      </c>
      <c r="E761" s="331"/>
      <c r="F761" s="331">
        <v>300</v>
      </c>
      <c r="G761" s="333">
        <f t="shared" si="15"/>
        <v>6916.6999999999862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46094</v>
      </c>
      <c r="D762" s="299" t="s">
        <v>311</v>
      </c>
      <c r="E762" s="331">
        <v>17.71</v>
      </c>
      <c r="F762" s="331"/>
      <c r="G762" s="333">
        <f t="shared" si="15"/>
        <v>6616.6999999999862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46094</v>
      </c>
      <c r="D763" s="299" t="s">
        <v>296</v>
      </c>
      <c r="E763" s="331">
        <v>31.56</v>
      </c>
      <c r="F763" s="331"/>
      <c r="G763" s="333">
        <f t="shared" si="15"/>
        <v>6634.4099999999862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46094</v>
      </c>
      <c r="D764" s="299" t="s">
        <v>296</v>
      </c>
      <c r="E764" s="331">
        <v>34.79</v>
      </c>
      <c r="F764" s="331"/>
      <c r="G764" s="333">
        <f t="shared" si="15"/>
        <v>6665.9699999999866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46094</v>
      </c>
      <c r="D765" s="299" t="s">
        <v>408</v>
      </c>
      <c r="E765" s="331">
        <v>23.9</v>
      </c>
      <c r="F765" s="331"/>
      <c r="G765" s="333">
        <f t="shared" si="15"/>
        <v>6700.7599999999866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46094</v>
      </c>
      <c r="D766" s="299" t="s">
        <v>348</v>
      </c>
      <c r="E766" s="331">
        <v>7.26</v>
      </c>
      <c r="F766" s="331"/>
      <c r="G766" s="333">
        <f t="shared" si="15"/>
        <v>6724.6599999999862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5</v>
      </c>
      <c r="C767" s="298">
        <v>46094</v>
      </c>
      <c r="D767" s="299" t="s">
        <v>354</v>
      </c>
      <c r="E767" s="331">
        <v>85</v>
      </c>
      <c r="F767" s="331"/>
      <c r="G767" s="333">
        <f t="shared" si="15"/>
        <v>6731.9199999999864</v>
      </c>
      <c r="H767" s="334" t="s">
        <v>298</v>
      </c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46093</v>
      </c>
      <c r="D768" s="299" t="s">
        <v>409</v>
      </c>
      <c r="E768" s="331">
        <v>51.22</v>
      </c>
      <c r="F768" s="331"/>
      <c r="G768" s="333">
        <f t="shared" si="15"/>
        <v>6816.9199999999864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46093</v>
      </c>
      <c r="D769" s="299" t="s">
        <v>410</v>
      </c>
      <c r="E769" s="331">
        <v>57.43</v>
      </c>
      <c r="F769" s="331"/>
      <c r="G769" s="333">
        <f t="shared" si="15"/>
        <v>6868.1399999999867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46093</v>
      </c>
      <c r="D770" s="299" t="s">
        <v>358</v>
      </c>
      <c r="E770" s="331">
        <v>17.45</v>
      </c>
      <c r="F770" s="331"/>
      <c r="G770" s="333">
        <f t="shared" si="15"/>
        <v>6925.569999999987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46093</v>
      </c>
      <c r="D771" s="299" t="s">
        <v>319</v>
      </c>
      <c r="E771" s="331">
        <v>7.92</v>
      </c>
      <c r="F771" s="331"/>
      <c r="G771" s="333">
        <f t="shared" si="15"/>
        <v>6943.0199999999868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291</v>
      </c>
      <c r="B772" s="330">
        <v>38</v>
      </c>
      <c r="C772" s="298">
        <v>46093</v>
      </c>
      <c r="D772" s="299" t="s">
        <v>293</v>
      </c>
      <c r="E772" s="331"/>
      <c r="F772" s="331">
        <v>4726.92</v>
      </c>
      <c r="G772" s="333">
        <f t="shared" si="15"/>
        <v>6950.9399999999869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46093</v>
      </c>
      <c r="D773" s="299" t="s">
        <v>386</v>
      </c>
      <c r="E773" s="331">
        <v>15</v>
      </c>
      <c r="F773" s="331"/>
      <c r="G773" s="333">
        <f t="shared" si="15"/>
        <v>2224.0199999999868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46093</v>
      </c>
      <c r="D774" s="299" t="s">
        <v>411</v>
      </c>
      <c r="E774" s="331">
        <v>12</v>
      </c>
      <c r="F774" s="331"/>
      <c r="G774" s="333">
        <f t="shared" si="15"/>
        <v>2239.0199999999868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19</v>
      </c>
      <c r="C775" s="298">
        <v>46093</v>
      </c>
      <c r="D775" s="299" t="s">
        <v>191</v>
      </c>
      <c r="E775" s="331">
        <v>200</v>
      </c>
      <c r="F775" s="331"/>
      <c r="G775" s="333">
        <f t="shared" si="15"/>
        <v>2251.0199999999868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46092</v>
      </c>
      <c r="D776" s="299" t="s">
        <v>412</v>
      </c>
      <c r="E776" s="331">
        <v>-10.050000000000001</v>
      </c>
      <c r="F776" s="331"/>
      <c r="G776" s="333">
        <f t="shared" si="15"/>
        <v>2451.0199999999868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46092</v>
      </c>
      <c r="D777" s="299" t="s">
        <v>413</v>
      </c>
      <c r="E777" s="331">
        <v>25</v>
      </c>
      <c r="F777" s="331"/>
      <c r="G777" s="333">
        <f t="shared" si="15"/>
        <v>2440.9699999999866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46092</v>
      </c>
      <c r="D778" s="299" t="s">
        <v>301</v>
      </c>
      <c r="E778" s="331">
        <v>-9</v>
      </c>
      <c r="F778" s="331"/>
      <c r="G778" s="333">
        <f t="shared" si="15"/>
        <v>2465.9699999999866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291</v>
      </c>
      <c r="B779" s="330">
        <v>41</v>
      </c>
      <c r="C779" s="298">
        <v>46092</v>
      </c>
      <c r="D779" s="299" t="s">
        <v>407</v>
      </c>
      <c r="E779" s="331"/>
      <c r="F779" s="331">
        <v>500</v>
      </c>
      <c r="G779" s="333">
        <f t="shared" si="15"/>
        <v>2456.9699999999866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46092</v>
      </c>
      <c r="D780" s="299" t="s">
        <v>296</v>
      </c>
      <c r="E780" s="331">
        <v>16.170000000000002</v>
      </c>
      <c r="F780" s="331"/>
      <c r="G780" s="333">
        <f t="shared" si="15"/>
        <v>1956.9699999999864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22</v>
      </c>
      <c r="C781" s="298">
        <v>46092</v>
      </c>
      <c r="D781" s="299" t="s">
        <v>352</v>
      </c>
      <c r="E781" s="331">
        <v>19.16</v>
      </c>
      <c r="F781" s="331"/>
      <c r="G781" s="333">
        <f t="shared" si="15"/>
        <v>1973.1399999999865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335</v>
      </c>
      <c r="B782" s="330" t="s">
        <v>335</v>
      </c>
      <c r="C782" s="298">
        <v>46091</v>
      </c>
      <c r="D782" s="299" t="s">
        <v>447</v>
      </c>
      <c r="E782" s="331">
        <v>47.28</v>
      </c>
      <c r="F782" s="331"/>
      <c r="G782" s="333">
        <f t="shared" si="15"/>
        <v>1992.2999999999865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13</v>
      </c>
      <c r="C783" s="298">
        <v>46091</v>
      </c>
      <c r="D783" s="299" t="s">
        <v>182</v>
      </c>
      <c r="E783" s="331">
        <v>134.93</v>
      </c>
      <c r="F783" s="331"/>
      <c r="G783" s="333">
        <f t="shared" si="15"/>
        <v>2039.5799999999865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46091</v>
      </c>
      <c r="D784" s="299" t="s">
        <v>295</v>
      </c>
      <c r="E784" s="331">
        <v>7.44</v>
      </c>
      <c r="F784" s="331"/>
      <c r="G784" s="333">
        <f t="shared" si="15"/>
        <v>2174.5099999999866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46091</v>
      </c>
      <c r="D785" s="299" t="s">
        <v>295</v>
      </c>
      <c r="E785" s="331">
        <v>29.53</v>
      </c>
      <c r="F785" s="331"/>
      <c r="G785" s="333">
        <f t="shared" si="15"/>
        <v>2181.9499999999866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46091</v>
      </c>
      <c r="D786" s="299" t="s">
        <v>310</v>
      </c>
      <c r="E786" s="331">
        <v>34.119999999999997</v>
      </c>
      <c r="F786" s="331"/>
      <c r="G786" s="333">
        <f t="shared" si="15"/>
        <v>2211.4799999999868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46091</v>
      </c>
      <c r="D787" s="299" t="s">
        <v>414</v>
      </c>
      <c r="E787" s="331">
        <v>18.57</v>
      </c>
      <c r="F787" s="331"/>
      <c r="G787" s="333">
        <f t="shared" si="15"/>
        <v>2245.5999999999867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16</v>
      </c>
      <c r="C788" s="298">
        <v>46091</v>
      </c>
      <c r="D788" s="299" t="s">
        <v>415</v>
      </c>
      <c r="E788" s="331">
        <v>107</v>
      </c>
      <c r="F788" s="331"/>
      <c r="G788" s="333">
        <f t="shared" si="15"/>
        <v>2264.1699999999869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18</v>
      </c>
      <c r="C789" s="298">
        <v>46090</v>
      </c>
      <c r="D789" s="299" t="s">
        <v>361</v>
      </c>
      <c r="E789" s="331">
        <v>400</v>
      </c>
      <c r="F789" s="331"/>
      <c r="G789" s="333">
        <f t="shared" si="15"/>
        <v>2371.1699999999869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46090</v>
      </c>
      <c r="D790" s="299" t="s">
        <v>296</v>
      </c>
      <c r="E790" s="331">
        <v>24.69</v>
      </c>
      <c r="F790" s="331"/>
      <c r="G790" s="333">
        <f t="shared" si="15"/>
        <v>2771.1699999999869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3</v>
      </c>
      <c r="C791" s="298">
        <v>46090</v>
      </c>
      <c r="D791" s="299" t="s">
        <v>416</v>
      </c>
      <c r="E791" s="331">
        <v>4.59</v>
      </c>
      <c r="F791" s="331"/>
      <c r="G791" s="333">
        <f t="shared" si="15"/>
        <v>2795.8599999999869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9</v>
      </c>
      <c r="C792" s="298">
        <v>46090</v>
      </c>
      <c r="D792" s="299" t="s">
        <v>58</v>
      </c>
      <c r="E792" s="331">
        <v>1281.53</v>
      </c>
      <c r="F792" s="331"/>
      <c r="G792" s="333">
        <f t="shared" si="15"/>
        <v>2800.4499999999871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7</v>
      </c>
      <c r="C793" s="298">
        <v>46090</v>
      </c>
      <c r="D793" s="299" t="s">
        <v>338</v>
      </c>
      <c r="E793" s="331">
        <v>40.61</v>
      </c>
      <c r="F793" s="331"/>
      <c r="G793" s="333">
        <f t="shared" si="15"/>
        <v>4081.9799999999873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287</v>
      </c>
      <c r="B794" s="330" t="s">
        <v>287</v>
      </c>
      <c r="C794" s="298">
        <v>46090</v>
      </c>
      <c r="D794" s="299" t="s">
        <v>417</v>
      </c>
      <c r="E794" s="331">
        <v>380</v>
      </c>
      <c r="F794" s="331">
        <v>380</v>
      </c>
      <c r="G794" s="333">
        <f t="shared" si="15"/>
        <v>4122.5899999999874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46090</v>
      </c>
      <c r="D795" s="299" t="s">
        <v>418</v>
      </c>
      <c r="E795" s="331">
        <v>15</v>
      </c>
      <c r="F795" s="331"/>
      <c r="G795" s="333">
        <f t="shared" si="15"/>
        <v>4122.5899999999874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46090</v>
      </c>
      <c r="D796" s="299" t="s">
        <v>386</v>
      </c>
      <c r="E796" s="331">
        <v>15</v>
      </c>
      <c r="F796" s="331"/>
      <c r="G796" s="333">
        <f t="shared" si="15"/>
        <v>4137.5899999999874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46090</v>
      </c>
      <c r="D797" s="299" t="s">
        <v>300</v>
      </c>
      <c r="E797" s="331">
        <v>70.66</v>
      </c>
      <c r="F797" s="331"/>
      <c r="G797" s="333">
        <f t="shared" si="15"/>
        <v>4152.5899999999874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46089</v>
      </c>
      <c r="D798" s="299" t="s">
        <v>311</v>
      </c>
      <c r="E798" s="331">
        <v>109.77</v>
      </c>
      <c r="F798" s="331"/>
      <c r="G798" s="333">
        <f t="shared" si="15"/>
        <v>4223.2499999999873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6</v>
      </c>
      <c r="C799" s="298">
        <v>46089</v>
      </c>
      <c r="D799" s="299" t="s">
        <v>306</v>
      </c>
      <c r="E799" s="331">
        <v>9.3800000000000008</v>
      </c>
      <c r="F799" s="331"/>
      <c r="G799" s="333">
        <f t="shared" si="15"/>
        <v>4333.0199999999877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3</v>
      </c>
      <c r="C800" s="298">
        <v>46089</v>
      </c>
      <c r="D800" s="299" t="s">
        <v>419</v>
      </c>
      <c r="E800" s="331">
        <v>3.85</v>
      </c>
      <c r="F800" s="331"/>
      <c r="G800" s="333">
        <f t="shared" si="15"/>
        <v>4342.3999999999878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46089</v>
      </c>
      <c r="D801" s="299" t="s">
        <v>404</v>
      </c>
      <c r="E801" s="331">
        <v>88.54</v>
      </c>
      <c r="F801" s="331"/>
      <c r="G801" s="333">
        <f t="shared" si="15"/>
        <v>4346.2499999999882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46089</v>
      </c>
      <c r="D802" s="299" t="s">
        <v>358</v>
      </c>
      <c r="E802" s="331">
        <v>8.3800000000000008</v>
      </c>
      <c r="F802" s="331"/>
      <c r="G802" s="333">
        <f t="shared" si="15"/>
        <v>4434.7899999999881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46089</v>
      </c>
      <c r="D803" s="299" t="s">
        <v>301</v>
      </c>
      <c r="E803" s="331">
        <v>39.549999999999997</v>
      </c>
      <c r="F803" s="331"/>
      <c r="G803" s="333">
        <f t="shared" si="15"/>
        <v>4443.1699999999882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46089</v>
      </c>
      <c r="D804" s="299" t="s">
        <v>420</v>
      </c>
      <c r="E804" s="331">
        <v>31.68</v>
      </c>
      <c r="F804" s="331"/>
      <c r="G804" s="333">
        <f t="shared" si="15"/>
        <v>4482.7199999999884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46088</v>
      </c>
      <c r="D805" s="299" t="s">
        <v>308</v>
      </c>
      <c r="E805" s="331">
        <v>24.65</v>
      </c>
      <c r="F805" s="331"/>
      <c r="G805" s="333">
        <f t="shared" si="15"/>
        <v>4514.3999999999887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46088</v>
      </c>
      <c r="D806" s="299" t="s">
        <v>346</v>
      </c>
      <c r="E806" s="331">
        <v>11.04</v>
      </c>
      <c r="F806" s="331"/>
      <c r="G806" s="333">
        <f t="shared" si="15"/>
        <v>4539.0499999999884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46088</v>
      </c>
      <c r="D807" s="299" t="s">
        <v>319</v>
      </c>
      <c r="E807" s="331">
        <v>11.5</v>
      </c>
      <c r="F807" s="331"/>
      <c r="G807" s="333">
        <f t="shared" si="15"/>
        <v>4550.0899999999883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46088</v>
      </c>
      <c r="D808" s="299" t="s">
        <v>296</v>
      </c>
      <c r="E808" s="331">
        <v>12.44</v>
      </c>
      <c r="F808" s="331"/>
      <c r="G808" s="333">
        <f t="shared" si="15"/>
        <v>4561.5899999999883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46088</v>
      </c>
      <c r="D809" s="299" t="s">
        <v>296</v>
      </c>
      <c r="E809" s="331">
        <v>23.62</v>
      </c>
      <c r="F809" s="331"/>
      <c r="G809" s="333">
        <f t="shared" si="15"/>
        <v>4574.0299999999879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46088</v>
      </c>
      <c r="D810" s="299" t="s">
        <v>301</v>
      </c>
      <c r="E810" s="331">
        <v>36.049999999999997</v>
      </c>
      <c r="F810" s="331"/>
      <c r="G810" s="333">
        <f t="shared" si="15"/>
        <v>4597.6499999999878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14</v>
      </c>
      <c r="C811" s="298">
        <v>46087</v>
      </c>
      <c r="D811" s="299" t="s">
        <v>366</v>
      </c>
      <c r="E811" s="331">
        <v>66.67</v>
      </c>
      <c r="F811" s="331"/>
      <c r="G811" s="333">
        <f t="shared" si="15"/>
        <v>4633.699999999988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46087</v>
      </c>
      <c r="D812" s="299" t="s">
        <v>296</v>
      </c>
      <c r="E812" s="331">
        <v>17.850000000000001</v>
      </c>
      <c r="F812" s="331"/>
      <c r="G812" s="333">
        <f t="shared" si="15"/>
        <v>4700.3699999999881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46087</v>
      </c>
      <c r="D813" s="299" t="s">
        <v>304</v>
      </c>
      <c r="E813" s="331">
        <v>112.13</v>
      </c>
      <c r="F813" s="331"/>
      <c r="G813" s="333">
        <f t="shared" si="15"/>
        <v>4718.2199999999884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3</v>
      </c>
      <c r="C814" s="298">
        <v>46087</v>
      </c>
      <c r="D814" s="299" t="s">
        <v>324</v>
      </c>
      <c r="E814" s="331">
        <v>7.31</v>
      </c>
      <c r="F814" s="331"/>
      <c r="G814" s="333">
        <f t="shared" si="15"/>
        <v>4830.3499999999885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39</v>
      </c>
      <c r="C815" s="298">
        <v>46086</v>
      </c>
      <c r="D815" s="299" t="s">
        <v>292</v>
      </c>
      <c r="E815" s="331"/>
      <c r="F815" s="331">
        <v>2763.78</v>
      </c>
      <c r="G815" s="333">
        <f t="shared" si="15"/>
        <v>4837.6599999999889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46086</v>
      </c>
      <c r="D816" s="299" t="s">
        <v>295</v>
      </c>
      <c r="E816" s="331">
        <v>31.52</v>
      </c>
      <c r="F816" s="331"/>
      <c r="G816" s="333">
        <f t="shared" si="15"/>
        <v>2073.8799999999892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46086</v>
      </c>
      <c r="D817" s="299" t="s">
        <v>358</v>
      </c>
      <c r="E817" s="331">
        <v>14.86</v>
      </c>
      <c r="F817" s="331"/>
      <c r="G817" s="333">
        <f t="shared" si="15"/>
        <v>2105.3999999999892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46086</v>
      </c>
      <c r="D818" s="299" t="s">
        <v>409</v>
      </c>
      <c r="E818" s="331">
        <v>44.99</v>
      </c>
      <c r="F818" s="331"/>
      <c r="G818" s="333">
        <f t="shared" si="15"/>
        <v>2120.2599999999893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46085</v>
      </c>
      <c r="D819" s="299" t="s">
        <v>421</v>
      </c>
      <c r="E819" s="331">
        <v>15</v>
      </c>
      <c r="F819" s="331"/>
      <c r="G819" s="333">
        <f t="shared" si="15"/>
        <v>2165.2499999999891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46085</v>
      </c>
      <c r="D820" s="299" t="s">
        <v>296</v>
      </c>
      <c r="E820" s="331">
        <v>10.84</v>
      </c>
      <c r="F820" s="331"/>
      <c r="G820" s="333">
        <f t="shared" si="15"/>
        <v>2180.2499999999891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14</v>
      </c>
      <c r="C821" s="298">
        <v>46085</v>
      </c>
      <c r="D821" s="299" t="s">
        <v>367</v>
      </c>
      <c r="E821" s="331">
        <v>68.739999999999995</v>
      </c>
      <c r="F821" s="331"/>
      <c r="G821" s="333">
        <f t="shared" si="15"/>
        <v>2191.0899999999892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46085</v>
      </c>
      <c r="D822" s="299" t="s">
        <v>310</v>
      </c>
      <c r="E822" s="331">
        <v>30.67</v>
      </c>
      <c r="F822" s="331"/>
      <c r="G822" s="333">
        <f t="shared" si="15"/>
        <v>2259.829999999989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17</v>
      </c>
      <c r="C823" s="298">
        <v>46085</v>
      </c>
      <c r="D823" s="299" t="s">
        <v>370</v>
      </c>
      <c r="E823" s="331">
        <v>99</v>
      </c>
      <c r="F823" s="331"/>
      <c r="G823" s="333">
        <f t="shared" si="15"/>
        <v>2290.4999999999891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21</v>
      </c>
      <c r="C824" s="298">
        <v>46084</v>
      </c>
      <c r="D824" s="299" t="s">
        <v>194</v>
      </c>
      <c r="E824" s="331">
        <v>40.72</v>
      </c>
      <c r="F824" s="331"/>
      <c r="G824" s="333">
        <f t="shared" si="15"/>
        <v>2389.4999999999891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284</v>
      </c>
      <c r="B825" s="330">
        <v>36</v>
      </c>
      <c r="C825" s="298">
        <v>46084</v>
      </c>
      <c r="D825" s="299" t="s">
        <v>374</v>
      </c>
      <c r="E825" s="331">
        <v>50</v>
      </c>
      <c r="F825" s="331"/>
      <c r="G825" s="333">
        <f t="shared" si="15"/>
        <v>2430.2199999999889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46084</v>
      </c>
      <c r="D826" s="299" t="s">
        <v>296</v>
      </c>
      <c r="E826" s="331">
        <v>14.67</v>
      </c>
      <c r="F826" s="331"/>
      <c r="G826" s="333">
        <f t="shared" si="15"/>
        <v>2480.2199999999889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46084</v>
      </c>
      <c r="D827" s="299" t="s">
        <v>296</v>
      </c>
      <c r="E827" s="331">
        <v>27.42</v>
      </c>
      <c r="F827" s="331"/>
      <c r="G827" s="333">
        <f t="shared" si="15"/>
        <v>2494.889999999989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6</v>
      </c>
      <c r="C828" s="298">
        <v>46084</v>
      </c>
      <c r="D828" s="299" t="s">
        <v>422</v>
      </c>
      <c r="E828" s="331">
        <v>106.27</v>
      </c>
      <c r="F828" s="331"/>
      <c r="G828" s="333">
        <f t="shared" si="15"/>
        <v>2522.309999999989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46084</v>
      </c>
      <c r="D829" s="299" t="s">
        <v>422</v>
      </c>
      <c r="E829" s="331">
        <v>-107</v>
      </c>
      <c r="F829" s="331"/>
      <c r="G829" s="333">
        <f t="shared" si="15"/>
        <v>2628.579999999989</v>
      </c>
      <c r="H829" s="334" t="s">
        <v>298</v>
      </c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46083</v>
      </c>
      <c r="D830" s="299" t="s">
        <v>301</v>
      </c>
      <c r="E830" s="331">
        <v>20</v>
      </c>
      <c r="F830" s="331"/>
      <c r="G830" s="333">
        <f t="shared" si="15"/>
        <v>2521.579999999989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46083</v>
      </c>
      <c r="D831" s="299" t="s">
        <v>288</v>
      </c>
      <c r="E831" s="331">
        <v>185.64</v>
      </c>
      <c r="F831" s="331">
        <v>185.64</v>
      </c>
      <c r="G831" s="333">
        <f t="shared" si="15"/>
        <v>2541.579999999989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46083</v>
      </c>
      <c r="D832" s="299" t="s">
        <v>424</v>
      </c>
      <c r="E832" s="331">
        <v>70.12</v>
      </c>
      <c r="F832" s="331"/>
      <c r="G832" s="333">
        <f t="shared" si="15"/>
        <v>2541.579999999989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17</v>
      </c>
      <c r="C833" s="298">
        <v>46083</v>
      </c>
      <c r="D833" s="299" t="s">
        <v>188</v>
      </c>
      <c r="E833" s="331">
        <v>41.44</v>
      </c>
      <c r="F833" s="331"/>
      <c r="G833" s="333">
        <f t="shared" si="15"/>
        <v>2611.6999999999889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46083</v>
      </c>
      <c r="D834" s="299" t="s">
        <v>296</v>
      </c>
      <c r="E834" s="331">
        <v>8.7200000000000006</v>
      </c>
      <c r="F834" s="331"/>
      <c r="G834" s="333">
        <f t="shared" si="15"/>
        <v>2653.139999999989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22</v>
      </c>
      <c r="C835" s="298">
        <v>46082</v>
      </c>
      <c r="D835" s="299" t="s">
        <v>375</v>
      </c>
      <c r="E835" s="331">
        <v>6.37</v>
      </c>
      <c r="F835" s="331"/>
      <c r="G835" s="333">
        <f t="shared" si="15"/>
        <v>2661.8599999999888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46082</v>
      </c>
      <c r="D836" s="299" t="s">
        <v>296</v>
      </c>
      <c r="E836" s="331">
        <v>9.8699999999999992</v>
      </c>
      <c r="F836" s="331"/>
      <c r="G836" s="333">
        <f t="shared" si="15"/>
        <v>2668.2299999999886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1</v>
      </c>
      <c r="C837" s="298">
        <v>46082</v>
      </c>
      <c r="D837" s="299" t="s">
        <v>311</v>
      </c>
      <c r="E837" s="331">
        <v>119.55</v>
      </c>
      <c r="F837" s="331"/>
      <c r="G837" s="333">
        <f t="shared" si="15"/>
        <v>2678.0999999999885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46082</v>
      </c>
      <c r="D838" s="299" t="s">
        <v>348</v>
      </c>
      <c r="E838" s="331">
        <v>25</v>
      </c>
      <c r="F838" s="331"/>
      <c r="G838" s="333">
        <f t="shared" si="15"/>
        <v>2797.6499999999887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1</v>
      </c>
      <c r="C839" s="298">
        <v>46082</v>
      </c>
      <c r="D839" s="299" t="s">
        <v>304</v>
      </c>
      <c r="E839" s="331">
        <v>119.17</v>
      </c>
      <c r="F839" s="331"/>
      <c r="G839" s="333">
        <f t="shared" si="15"/>
        <v>2822.6499999999887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284</v>
      </c>
      <c r="B840" s="330">
        <v>37</v>
      </c>
      <c r="C840" s="298">
        <v>46081</v>
      </c>
      <c r="D840" s="299" t="s">
        <v>425</v>
      </c>
      <c r="E840" s="331">
        <v>3764.91</v>
      </c>
      <c r="F840" s="331"/>
      <c r="G840" s="333">
        <f t="shared" si="15"/>
        <v>2941.8199999999888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25</v>
      </c>
      <c r="C841" s="298">
        <v>46081</v>
      </c>
      <c r="D841" s="298" t="s">
        <v>204</v>
      </c>
      <c r="E841" s="331">
        <v>350</v>
      </c>
      <c r="F841" s="331"/>
      <c r="G841" s="333">
        <f t="shared" si="15"/>
        <v>6706.7299999999886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26</v>
      </c>
      <c r="C842" s="298">
        <v>46081</v>
      </c>
      <c r="D842" s="298" t="s">
        <v>205</v>
      </c>
      <c r="E842" s="331">
        <v>320</v>
      </c>
      <c r="F842" s="331"/>
      <c r="G842" s="333">
        <f t="shared" si="15"/>
        <v>7056.7299999999886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27</v>
      </c>
      <c r="C843" s="298">
        <v>46081</v>
      </c>
      <c r="D843" s="298" t="s">
        <v>206</v>
      </c>
      <c r="E843" s="331">
        <v>25</v>
      </c>
      <c r="F843" s="331"/>
      <c r="G843" s="333">
        <f t="shared" si="15"/>
        <v>7376.7299999999886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28</v>
      </c>
      <c r="C844" s="298">
        <v>46081</v>
      </c>
      <c r="D844" s="298" t="s">
        <v>207</v>
      </c>
      <c r="E844" s="331">
        <v>25</v>
      </c>
      <c r="F844" s="331"/>
      <c r="G844" s="333">
        <f t="shared" si="15"/>
        <v>7401.7299999999886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29</v>
      </c>
      <c r="C845" s="298">
        <v>46081</v>
      </c>
      <c r="D845" s="298" t="s">
        <v>208</v>
      </c>
      <c r="E845" s="331">
        <v>45</v>
      </c>
      <c r="F845" s="331"/>
      <c r="G845" s="333">
        <f t="shared" si="15"/>
        <v>7426.7299999999886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30</v>
      </c>
      <c r="C846" s="298">
        <v>46081</v>
      </c>
      <c r="D846" s="298" t="s">
        <v>209</v>
      </c>
      <c r="E846" s="331">
        <v>400</v>
      </c>
      <c r="F846" s="331"/>
      <c r="G846" s="333">
        <f t="shared" si="15"/>
        <v>7471.7299999999886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31</v>
      </c>
      <c r="C847" s="298">
        <v>46081</v>
      </c>
      <c r="D847" s="298" t="s">
        <v>210</v>
      </c>
      <c r="E847" s="331">
        <v>375</v>
      </c>
      <c r="F847" s="331"/>
      <c r="G847" s="333">
        <f t="shared" si="15"/>
        <v>7871.7299999999886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32</v>
      </c>
      <c r="C848" s="298">
        <v>46081</v>
      </c>
      <c r="D848" s="298" t="s">
        <v>211</v>
      </c>
      <c r="E848" s="331">
        <v>100</v>
      </c>
      <c r="F848" s="331"/>
      <c r="G848" s="333">
        <f t="shared" si="15"/>
        <v>8246.7299999999886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33</v>
      </c>
      <c r="C849" s="298">
        <v>46081</v>
      </c>
      <c r="D849" s="298" t="s">
        <v>212</v>
      </c>
      <c r="E849" s="331">
        <v>85</v>
      </c>
      <c r="F849" s="331"/>
      <c r="G849" s="333">
        <f t="shared" si="15"/>
        <v>8346.7299999999886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34</v>
      </c>
      <c r="C850" s="298">
        <v>46081</v>
      </c>
      <c r="D850" s="298" t="s">
        <v>213</v>
      </c>
      <c r="E850" s="331">
        <v>230</v>
      </c>
      <c r="F850" s="331"/>
      <c r="G850" s="333">
        <f t="shared" si="15"/>
        <v>8431.7299999999886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35</v>
      </c>
      <c r="C851" s="298">
        <v>46081</v>
      </c>
      <c r="D851" s="298" t="s">
        <v>214</v>
      </c>
      <c r="E851" s="331">
        <v>45</v>
      </c>
      <c r="F851" s="331"/>
      <c r="G851" s="333">
        <f t="shared" si="15"/>
        <v>8661.7299999999886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42</v>
      </c>
      <c r="C852" s="298">
        <v>46081</v>
      </c>
      <c r="D852" s="298" t="s">
        <v>200</v>
      </c>
      <c r="E852" s="331">
        <v>51.19</v>
      </c>
      <c r="F852" s="331"/>
      <c r="G852" s="333">
        <f t="shared" si="15"/>
        <v>8706.7299999999886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43</v>
      </c>
      <c r="C853" s="298">
        <v>46081</v>
      </c>
      <c r="D853" s="298" t="s">
        <v>201</v>
      </c>
      <c r="E853" s="331">
        <v>37.17</v>
      </c>
      <c r="F853" s="331"/>
      <c r="G853" s="333">
        <f t="shared" si="15"/>
        <v>8757.9199999999892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10</v>
      </c>
      <c r="C854" s="298">
        <v>46081</v>
      </c>
      <c r="D854" s="298" t="s">
        <v>176</v>
      </c>
      <c r="E854" s="331">
        <v>17.899999999999999</v>
      </c>
      <c r="F854" s="331"/>
      <c r="G854" s="333">
        <f t="shared" si="15"/>
        <v>8795.0899999999892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46080</v>
      </c>
      <c r="D855" s="298" t="s">
        <v>358</v>
      </c>
      <c r="E855" s="331">
        <v>11.17</v>
      </c>
      <c r="F855" s="331"/>
      <c r="G855" s="333">
        <f t="shared" si="15"/>
        <v>8812.9899999999889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46080</v>
      </c>
      <c r="D856" s="299" t="s">
        <v>426</v>
      </c>
      <c r="E856" s="331">
        <v>25</v>
      </c>
      <c r="F856" s="331"/>
      <c r="G856" s="333">
        <f t="shared" si="15"/>
        <v>8824.1599999999889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46080</v>
      </c>
      <c r="D857" s="299" t="s">
        <v>358</v>
      </c>
      <c r="E857" s="331">
        <v>22.84</v>
      </c>
      <c r="F857" s="331"/>
      <c r="G857" s="333">
        <f t="shared" si="15"/>
        <v>8849.1599999999889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46080</v>
      </c>
      <c r="D858" s="299" t="s">
        <v>427</v>
      </c>
      <c r="E858" s="331">
        <v>-88</v>
      </c>
      <c r="F858" s="331"/>
      <c r="G858" s="333">
        <f t="shared" si="15"/>
        <v>8871.9999999999891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291</v>
      </c>
      <c r="B859" s="330">
        <v>38</v>
      </c>
      <c r="C859" s="298">
        <v>46080</v>
      </c>
      <c r="D859" s="299" t="s">
        <v>293</v>
      </c>
      <c r="E859" s="331"/>
      <c r="F859" s="331">
        <v>4278.1499999999996</v>
      </c>
      <c r="G859" s="333">
        <f t="shared" si="15"/>
        <v>8783.9999999999891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46080</v>
      </c>
      <c r="D860" s="299" t="s">
        <v>428</v>
      </c>
      <c r="E860" s="331">
        <v>25.93</v>
      </c>
      <c r="F860" s="331"/>
      <c r="G860" s="333">
        <f t="shared" si="15"/>
        <v>4505.8499999999904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46079</v>
      </c>
      <c r="D861" s="299" t="s">
        <v>310</v>
      </c>
      <c r="E861" s="331">
        <v>29.84</v>
      </c>
      <c r="F861" s="331"/>
      <c r="G861" s="333">
        <f t="shared" si="15"/>
        <v>4531.7799999999907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5</v>
      </c>
      <c r="C862" s="298">
        <v>46079</v>
      </c>
      <c r="D862" s="299" t="s">
        <v>429</v>
      </c>
      <c r="E862" s="331">
        <v>103.25</v>
      </c>
      <c r="F862" s="331"/>
      <c r="G862" s="333">
        <f t="shared" si="15"/>
        <v>4561.6199999999908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46079</v>
      </c>
      <c r="D863" s="299" t="s">
        <v>357</v>
      </c>
      <c r="E863" s="331">
        <v>26.02</v>
      </c>
      <c r="F863" s="331"/>
      <c r="G863" s="333">
        <f t="shared" si="15"/>
        <v>4664.8699999999908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24</v>
      </c>
      <c r="C864" s="298">
        <v>46079</v>
      </c>
      <c r="D864" s="299" t="s">
        <v>860</v>
      </c>
      <c r="E864" s="331">
        <v>84.83</v>
      </c>
      <c r="F864" s="331"/>
      <c r="G864" s="333">
        <f t="shared" si="15"/>
        <v>4690.8899999999912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46079</v>
      </c>
      <c r="D865" s="299" t="s">
        <v>296</v>
      </c>
      <c r="E865" s="331">
        <v>17.87</v>
      </c>
      <c r="F865" s="331"/>
      <c r="G865" s="333">
        <f t="shared" si="15"/>
        <v>4775.7199999999912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46079</v>
      </c>
      <c r="D866" s="299" t="s">
        <v>430</v>
      </c>
      <c r="E866" s="331">
        <v>123.64</v>
      </c>
      <c r="F866" s="331"/>
      <c r="G866" s="333">
        <f t="shared" si="15"/>
        <v>4793.5899999999911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46078</v>
      </c>
      <c r="D867" s="299" t="s">
        <v>319</v>
      </c>
      <c r="E867" s="331">
        <v>18.5</v>
      </c>
      <c r="F867" s="331"/>
      <c r="G867" s="333">
        <f t="shared" si="15"/>
        <v>4917.2299999999914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46078</v>
      </c>
      <c r="D868" s="299" t="s">
        <v>296</v>
      </c>
      <c r="E868" s="331">
        <v>50.96</v>
      </c>
      <c r="F868" s="331"/>
      <c r="G868" s="333">
        <f t="shared" si="15"/>
        <v>4935.7299999999914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46078</v>
      </c>
      <c r="D869" s="299" t="s">
        <v>296</v>
      </c>
      <c r="E869" s="331">
        <v>11.28</v>
      </c>
      <c r="F869" s="331"/>
      <c r="G869" s="333">
        <f t="shared" si="15"/>
        <v>4986.6899999999914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12</v>
      </c>
      <c r="C870" s="298">
        <v>46078</v>
      </c>
      <c r="D870" s="299" t="s">
        <v>314</v>
      </c>
      <c r="E870" s="331">
        <v>204.47</v>
      </c>
      <c r="F870" s="331"/>
      <c r="G870" s="333">
        <f t="shared" si="15"/>
        <v>4997.9699999999912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46078</v>
      </c>
      <c r="D871" s="299" t="s">
        <v>308</v>
      </c>
      <c r="E871" s="331">
        <v>47.99</v>
      </c>
      <c r="F871" s="331"/>
      <c r="G871" s="333">
        <f t="shared" si="15"/>
        <v>5202.4399999999914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46078</v>
      </c>
      <c r="D872" s="299" t="s">
        <v>304</v>
      </c>
      <c r="E872" s="331">
        <v>19.09</v>
      </c>
      <c r="F872" s="331"/>
      <c r="G872" s="333">
        <f t="shared" si="15"/>
        <v>5250.4299999999912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23</v>
      </c>
      <c r="C873" s="298">
        <v>46076</v>
      </c>
      <c r="D873" s="299" t="s">
        <v>67</v>
      </c>
      <c r="E873" s="331">
        <v>650.88</v>
      </c>
      <c r="F873" s="331"/>
      <c r="G873" s="333">
        <f t="shared" si="15"/>
        <v>5269.5199999999913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46076</v>
      </c>
      <c r="D874" s="299" t="s">
        <v>351</v>
      </c>
      <c r="E874" s="331">
        <v>35</v>
      </c>
      <c r="F874" s="331"/>
      <c r="G874" s="333">
        <f t="shared" si="15"/>
        <v>5920.3999999999915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46076</v>
      </c>
      <c r="D875" s="299" t="s">
        <v>306</v>
      </c>
      <c r="E875" s="331">
        <v>128.97999999999999</v>
      </c>
      <c r="F875" s="331"/>
      <c r="G875" s="333">
        <f t="shared" si="15"/>
        <v>5955.3999999999915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46076</v>
      </c>
      <c r="D876" s="299" t="s">
        <v>320</v>
      </c>
      <c r="E876" s="331">
        <v>52.55</v>
      </c>
      <c r="F876" s="331"/>
      <c r="G876" s="333">
        <f t="shared" si="15"/>
        <v>6084.379999999991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46075</v>
      </c>
      <c r="D877" s="299" t="s">
        <v>348</v>
      </c>
      <c r="E877" s="331">
        <v>13.76</v>
      </c>
      <c r="F877" s="331"/>
      <c r="G877" s="333">
        <f t="shared" si="15"/>
        <v>6136.9299999999912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46075</v>
      </c>
      <c r="D878" s="299" t="s">
        <v>311</v>
      </c>
      <c r="E878" s="331">
        <v>187.64</v>
      </c>
      <c r="F878" s="331"/>
      <c r="G878" s="333">
        <f t="shared" si="15"/>
        <v>6150.6899999999914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46074</v>
      </c>
      <c r="D879" s="299" t="s">
        <v>393</v>
      </c>
      <c r="E879" s="331">
        <v>75.78</v>
      </c>
      <c r="F879" s="331"/>
      <c r="G879" s="333">
        <f t="shared" si="15"/>
        <v>6338.3299999999917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46074</v>
      </c>
      <c r="D880" s="299" t="s">
        <v>392</v>
      </c>
      <c r="E880" s="331">
        <v>27.41</v>
      </c>
      <c r="F880" s="331"/>
      <c r="G880" s="333">
        <f t="shared" si="15"/>
        <v>6414.1099999999915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4</v>
      </c>
      <c r="C881" s="298">
        <v>46074</v>
      </c>
      <c r="D881" s="299" t="s">
        <v>431</v>
      </c>
      <c r="E881" s="331">
        <v>32.049999999999997</v>
      </c>
      <c r="F881" s="331"/>
      <c r="G881" s="333">
        <f t="shared" si="15"/>
        <v>6441.5199999999913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46074</v>
      </c>
      <c r="D882" s="299" t="s">
        <v>358</v>
      </c>
      <c r="E882" s="331">
        <v>9.4700000000000006</v>
      </c>
      <c r="F882" s="331"/>
      <c r="G882" s="333">
        <f t="shared" si="15"/>
        <v>6473.5699999999915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46073</v>
      </c>
      <c r="D883" s="299" t="s">
        <v>296</v>
      </c>
      <c r="E883" s="331">
        <v>14.47</v>
      </c>
      <c r="F883" s="331"/>
      <c r="G883" s="333">
        <f t="shared" si="15"/>
        <v>6483.0399999999918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3</v>
      </c>
      <c r="C884" s="298">
        <v>46073</v>
      </c>
      <c r="D884" s="299" t="s">
        <v>355</v>
      </c>
      <c r="E884" s="331">
        <v>11.97</v>
      </c>
      <c r="F884" s="331"/>
      <c r="G884" s="333">
        <f t="shared" si="15"/>
        <v>6497.509999999992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46073</v>
      </c>
      <c r="D885" s="299" t="s">
        <v>355</v>
      </c>
      <c r="E885" s="331">
        <v>59.88</v>
      </c>
      <c r="F885" s="331"/>
      <c r="G885" s="333">
        <f t="shared" si="15"/>
        <v>6509.4799999999923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46073</v>
      </c>
      <c r="D886" s="299" t="s">
        <v>418</v>
      </c>
      <c r="E886" s="331">
        <v>19.57</v>
      </c>
      <c r="F886" s="331"/>
      <c r="G886" s="333">
        <f t="shared" si="15"/>
        <v>6569.3599999999924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22</v>
      </c>
      <c r="C887" s="298">
        <v>46073</v>
      </c>
      <c r="D887" s="299" t="s">
        <v>323</v>
      </c>
      <c r="E887" s="331">
        <v>20.22</v>
      </c>
      <c r="F887" s="331"/>
      <c r="G887" s="333">
        <f t="shared" si="15"/>
        <v>6588.9299999999921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46073</v>
      </c>
      <c r="D888" s="299" t="s">
        <v>358</v>
      </c>
      <c r="E888" s="331">
        <v>5.3</v>
      </c>
      <c r="F888" s="331"/>
      <c r="G888" s="333">
        <f t="shared" si="15"/>
        <v>6609.1499999999924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3</v>
      </c>
      <c r="C889" s="298">
        <v>46073</v>
      </c>
      <c r="D889" s="299" t="s">
        <v>324</v>
      </c>
      <c r="E889" s="331">
        <v>8.1300000000000008</v>
      </c>
      <c r="F889" s="331"/>
      <c r="G889" s="333">
        <f t="shared" si="15"/>
        <v>6614.4499999999925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46073</v>
      </c>
      <c r="D890" s="299" t="s">
        <v>310</v>
      </c>
      <c r="E890" s="331">
        <v>32.43</v>
      </c>
      <c r="F890" s="331"/>
      <c r="G890" s="333">
        <f t="shared" si="15"/>
        <v>6622.5799999999927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46073</v>
      </c>
      <c r="D891" s="299" t="s">
        <v>432</v>
      </c>
      <c r="E891" s="331">
        <v>98.65</v>
      </c>
      <c r="F891" s="331"/>
      <c r="G891" s="333">
        <f t="shared" si="15"/>
        <v>6655.0099999999929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46072</v>
      </c>
      <c r="D892" s="299" t="s">
        <v>300</v>
      </c>
      <c r="E892" s="331">
        <v>30.87</v>
      </c>
      <c r="F892" s="331"/>
      <c r="G892" s="333">
        <f t="shared" si="15"/>
        <v>6753.6599999999926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46072</v>
      </c>
      <c r="D893" s="299" t="s">
        <v>300</v>
      </c>
      <c r="E893" s="331">
        <v>15.96</v>
      </c>
      <c r="F893" s="331"/>
      <c r="G893" s="333">
        <f t="shared" si="15"/>
        <v>6784.5299999999925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46072</v>
      </c>
      <c r="D894" s="299" t="s">
        <v>296</v>
      </c>
      <c r="E894" s="331">
        <v>17.36</v>
      </c>
      <c r="F894" s="331"/>
      <c r="G894" s="333">
        <f t="shared" si="15"/>
        <v>6800.4899999999925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22</v>
      </c>
      <c r="C895" s="298">
        <v>46072</v>
      </c>
      <c r="D895" s="299" t="s">
        <v>328</v>
      </c>
      <c r="E895" s="331">
        <v>7.46</v>
      </c>
      <c r="F895" s="331"/>
      <c r="G895" s="333">
        <f t="shared" si="15"/>
        <v>6817.8499999999922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291</v>
      </c>
      <c r="B896" s="330">
        <v>39</v>
      </c>
      <c r="C896" s="298">
        <v>46072</v>
      </c>
      <c r="D896" s="299" t="s">
        <v>292</v>
      </c>
      <c r="E896" s="331"/>
      <c r="F896" s="331">
        <v>2763.77</v>
      </c>
      <c r="G896" s="333">
        <f t="shared" si="15"/>
        <v>6825.3099999999922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335</v>
      </c>
      <c r="B897" s="330" t="s">
        <v>335</v>
      </c>
      <c r="C897" s="298">
        <v>46071</v>
      </c>
      <c r="D897" s="299" t="s">
        <v>336</v>
      </c>
      <c r="E897" s="331">
        <v>182.55</v>
      </c>
      <c r="F897" s="331"/>
      <c r="G897" s="333">
        <f t="shared" si="15"/>
        <v>4061.5399999999927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15</v>
      </c>
      <c r="C898" s="298">
        <v>46071</v>
      </c>
      <c r="D898" s="299" t="s">
        <v>185</v>
      </c>
      <c r="E898" s="331">
        <v>188.16</v>
      </c>
      <c r="F898" s="331"/>
      <c r="G898" s="333">
        <f t="shared" si="15"/>
        <v>4244.0899999999929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291</v>
      </c>
      <c r="B899" s="330">
        <v>40</v>
      </c>
      <c r="C899" s="298">
        <v>46071</v>
      </c>
      <c r="D899" s="299" t="s">
        <v>316</v>
      </c>
      <c r="E899" s="331"/>
      <c r="F899" s="331">
        <v>1281.58</v>
      </c>
      <c r="G899" s="333">
        <f t="shared" si="15"/>
        <v>4432.2499999999927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46071</v>
      </c>
      <c r="D900" s="299" t="s">
        <v>433</v>
      </c>
      <c r="E900" s="331">
        <v>-146</v>
      </c>
      <c r="F900" s="331"/>
      <c r="G900" s="333">
        <f t="shared" si="15"/>
        <v>3150.6699999999933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46071</v>
      </c>
      <c r="D901" s="299" t="s">
        <v>434</v>
      </c>
      <c r="E901" s="331">
        <v>-13</v>
      </c>
      <c r="F901" s="331"/>
      <c r="G901" s="333">
        <f t="shared" si="15"/>
        <v>3004.6699999999933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335</v>
      </c>
      <c r="B902" s="330" t="s">
        <v>335</v>
      </c>
      <c r="C902" s="298">
        <v>46071</v>
      </c>
      <c r="D902" s="299" t="s">
        <v>460</v>
      </c>
      <c r="E902" s="331"/>
      <c r="F902" s="331">
        <v>191</v>
      </c>
      <c r="G902" s="333">
        <f t="shared" si="15"/>
        <v>2991.6699999999933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46071</v>
      </c>
      <c r="D903" s="299" t="s">
        <v>300</v>
      </c>
      <c r="E903" s="331">
        <v>43.63</v>
      </c>
      <c r="F903" s="331"/>
      <c r="G903" s="333">
        <f t="shared" si="15"/>
        <v>2800.6699999999933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46071</v>
      </c>
      <c r="D904" s="299" t="s">
        <v>300</v>
      </c>
      <c r="E904" s="331">
        <v>10.64</v>
      </c>
      <c r="F904" s="331"/>
      <c r="G904" s="333">
        <f t="shared" si="15"/>
        <v>2844.2999999999934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46071</v>
      </c>
      <c r="D905" s="299" t="s">
        <v>296</v>
      </c>
      <c r="E905" s="331">
        <v>14.87</v>
      </c>
      <c r="F905" s="331"/>
      <c r="G905" s="333">
        <f t="shared" si="15"/>
        <v>2854.9399999999932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46071</v>
      </c>
      <c r="D906" s="299" t="s">
        <v>295</v>
      </c>
      <c r="E906" s="331">
        <v>12.99</v>
      </c>
      <c r="F906" s="331"/>
      <c r="G906" s="333">
        <f t="shared" si="15"/>
        <v>2869.8099999999931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46071</v>
      </c>
      <c r="D907" s="299" t="s">
        <v>295</v>
      </c>
      <c r="E907" s="331">
        <v>29.47</v>
      </c>
      <c r="F907" s="331"/>
      <c r="G907" s="333">
        <f t="shared" si="15"/>
        <v>2882.7999999999929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46071</v>
      </c>
      <c r="D908" s="299" t="s">
        <v>401</v>
      </c>
      <c r="E908" s="331">
        <v>13.84</v>
      </c>
      <c r="F908" s="331"/>
      <c r="G908" s="333">
        <f t="shared" si="15"/>
        <v>2912.2699999999927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46071</v>
      </c>
      <c r="D909" s="299" t="s">
        <v>435</v>
      </c>
      <c r="E909" s="331">
        <v>64.569999999999993</v>
      </c>
      <c r="F909" s="331"/>
      <c r="G909" s="333">
        <f t="shared" si="15"/>
        <v>2926.1099999999929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21</v>
      </c>
      <c r="C910" s="298">
        <v>46070</v>
      </c>
      <c r="D910" s="299" t="s">
        <v>194</v>
      </c>
      <c r="E910" s="331">
        <v>81</v>
      </c>
      <c r="F910" s="331"/>
      <c r="G910" s="333">
        <f t="shared" si="15"/>
        <v>2990.679999999993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46070</v>
      </c>
      <c r="D911" s="299" t="s">
        <v>384</v>
      </c>
      <c r="E911" s="331">
        <v>81.41</v>
      </c>
      <c r="F911" s="331"/>
      <c r="G911" s="333">
        <f t="shared" si="15"/>
        <v>3071.679999999993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46070</v>
      </c>
      <c r="D912" s="299" t="s">
        <v>300</v>
      </c>
      <c r="E912" s="331">
        <v>113.74</v>
      </c>
      <c r="F912" s="331"/>
      <c r="G912" s="333">
        <f t="shared" si="15"/>
        <v>3153.0899999999929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43</v>
      </c>
      <c r="C913" s="298">
        <v>46070</v>
      </c>
      <c r="D913" s="299" t="s">
        <v>333</v>
      </c>
      <c r="E913" s="331">
        <v>29.8</v>
      </c>
      <c r="F913" s="331"/>
      <c r="G913" s="333">
        <f t="shared" si="15"/>
        <v>3266.8299999999927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42</v>
      </c>
      <c r="C914" s="298">
        <v>46070</v>
      </c>
      <c r="D914" s="299" t="s">
        <v>333</v>
      </c>
      <c r="E914" s="331">
        <v>37.25</v>
      </c>
      <c r="F914" s="331"/>
      <c r="G914" s="333">
        <f t="shared" si="15"/>
        <v>3296.6299999999928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46070</v>
      </c>
      <c r="D915" s="299" t="s">
        <v>424</v>
      </c>
      <c r="E915" s="331">
        <v>7.97</v>
      </c>
      <c r="F915" s="331"/>
      <c r="G915" s="333">
        <f t="shared" si="15"/>
        <v>3333.8799999999928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17</v>
      </c>
      <c r="C916" s="298">
        <v>46070</v>
      </c>
      <c r="D916" s="299" t="s">
        <v>188</v>
      </c>
      <c r="E916" s="331">
        <v>42.65</v>
      </c>
      <c r="F916" s="331"/>
      <c r="G916" s="333">
        <f t="shared" si="15"/>
        <v>3341.8499999999926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46070</v>
      </c>
      <c r="D917" s="299" t="s">
        <v>436</v>
      </c>
      <c r="E917" s="331">
        <v>40</v>
      </c>
      <c r="F917" s="331"/>
      <c r="G917" s="333">
        <f t="shared" si="15"/>
        <v>3384.4999999999927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11</v>
      </c>
      <c r="C918" s="298">
        <v>46070</v>
      </c>
      <c r="D918" s="299" t="s">
        <v>178</v>
      </c>
      <c r="E918" s="331">
        <v>480.91</v>
      </c>
      <c r="F918" s="331"/>
      <c r="G918" s="333">
        <f t="shared" si="15"/>
        <v>3424.4999999999927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23</v>
      </c>
      <c r="C919" s="298">
        <v>46070</v>
      </c>
      <c r="D919" s="299" t="s">
        <v>63</v>
      </c>
      <c r="E919" s="331">
        <v>529.46</v>
      </c>
      <c r="F919" s="331"/>
      <c r="G919" s="333">
        <f t="shared" si="15"/>
        <v>3905.4099999999926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46069</v>
      </c>
      <c r="D920" s="299" t="s">
        <v>324</v>
      </c>
      <c r="E920" s="331">
        <v>16.079999999999998</v>
      </c>
      <c r="F920" s="331"/>
      <c r="G920" s="333">
        <f t="shared" si="15"/>
        <v>4434.8699999999926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46069</v>
      </c>
      <c r="D921" s="299" t="s">
        <v>300</v>
      </c>
      <c r="E921" s="331">
        <v>21.17</v>
      </c>
      <c r="F921" s="331"/>
      <c r="G921" s="333">
        <f t="shared" si="15"/>
        <v>4450.9499999999925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46069</v>
      </c>
      <c r="D922" s="299" t="s">
        <v>300</v>
      </c>
      <c r="E922" s="331">
        <v>17.03</v>
      </c>
      <c r="F922" s="331"/>
      <c r="G922" s="333">
        <f t="shared" si="15"/>
        <v>4472.1199999999926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46069</v>
      </c>
      <c r="D923" s="299" t="s">
        <v>296</v>
      </c>
      <c r="E923" s="331">
        <v>18.309999999999999</v>
      </c>
      <c r="F923" s="331"/>
      <c r="G923" s="333">
        <f t="shared" si="15"/>
        <v>4489.1499999999924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46069</v>
      </c>
      <c r="D924" s="299" t="s">
        <v>301</v>
      </c>
      <c r="E924" s="331">
        <v>19.3</v>
      </c>
      <c r="F924" s="331"/>
      <c r="G924" s="333">
        <f t="shared" si="15"/>
        <v>4507.4599999999928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46069</v>
      </c>
      <c r="D925" s="299" t="s">
        <v>397</v>
      </c>
      <c r="E925" s="331">
        <v>24.67</v>
      </c>
      <c r="F925" s="331"/>
      <c r="G925" s="333">
        <f t="shared" si="15"/>
        <v>4526.7599999999929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287</v>
      </c>
      <c r="B926" s="330" t="s">
        <v>287</v>
      </c>
      <c r="C926" s="298">
        <v>46069</v>
      </c>
      <c r="D926" s="299" t="s">
        <v>397</v>
      </c>
      <c r="E926" s="331">
        <v>152.41999999999999</v>
      </c>
      <c r="F926" s="331">
        <v>152.41999999999999</v>
      </c>
      <c r="G926" s="333">
        <f t="shared" si="15"/>
        <v>4551.429999999993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46068</v>
      </c>
      <c r="D927" s="299" t="s">
        <v>437</v>
      </c>
      <c r="E927" s="331">
        <v>233.83</v>
      </c>
      <c r="F927" s="331"/>
      <c r="G927" s="333">
        <f t="shared" si="15"/>
        <v>4551.429999999993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46068</v>
      </c>
      <c r="D928" s="299" t="s">
        <v>326</v>
      </c>
      <c r="E928" s="331">
        <v>50.87</v>
      </c>
      <c r="F928" s="331"/>
      <c r="G928" s="333">
        <f t="shared" si="15"/>
        <v>4785.2599999999929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46068</v>
      </c>
      <c r="D929" s="299" t="s">
        <v>438</v>
      </c>
      <c r="E929" s="331">
        <v>16</v>
      </c>
      <c r="F929" s="331"/>
      <c r="G929" s="333">
        <f t="shared" si="15"/>
        <v>4836.1299999999928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46068</v>
      </c>
      <c r="D930" s="299" t="s">
        <v>353</v>
      </c>
      <c r="E930" s="331">
        <v>30</v>
      </c>
      <c r="F930" s="331"/>
      <c r="G930" s="333">
        <f t="shared" si="15"/>
        <v>4852.1299999999928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46068</v>
      </c>
      <c r="D931" s="299" t="s">
        <v>306</v>
      </c>
      <c r="E931" s="331">
        <v>76</v>
      </c>
      <c r="F931" s="331"/>
      <c r="G931" s="333">
        <f t="shared" si="15"/>
        <v>4882.1299999999928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46068</v>
      </c>
      <c r="D932" s="299" t="s">
        <v>348</v>
      </c>
      <c r="E932" s="331">
        <v>3.59</v>
      </c>
      <c r="F932" s="331"/>
      <c r="G932" s="333">
        <f t="shared" si="15"/>
        <v>4958.1299999999928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46068</v>
      </c>
      <c r="D933" s="299" t="s">
        <v>439</v>
      </c>
      <c r="E933" s="331">
        <v>70</v>
      </c>
      <c r="F933" s="331"/>
      <c r="G933" s="333">
        <f t="shared" si="15"/>
        <v>4961.719999999993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46068</v>
      </c>
      <c r="D934" s="299" t="s">
        <v>440</v>
      </c>
      <c r="E934" s="331">
        <v>175</v>
      </c>
      <c r="F934" s="331"/>
      <c r="G934" s="333">
        <f t="shared" si="15"/>
        <v>5031.719999999993</v>
      </c>
      <c r="H934" s="334" t="s">
        <v>298</v>
      </c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46067</v>
      </c>
      <c r="D935" s="299" t="s">
        <v>319</v>
      </c>
      <c r="E935" s="331">
        <v>13.09</v>
      </c>
      <c r="F935" s="331"/>
      <c r="G935" s="333">
        <f t="shared" si="15"/>
        <v>5206.719999999993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46067</v>
      </c>
      <c r="D936" s="299" t="s">
        <v>296</v>
      </c>
      <c r="E936" s="331">
        <v>7.56</v>
      </c>
      <c r="F936" s="331"/>
      <c r="G936" s="333">
        <f t="shared" si="15"/>
        <v>5219.8099999999931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46067</v>
      </c>
      <c r="D937" s="299" t="s">
        <v>296</v>
      </c>
      <c r="E937" s="331">
        <v>32.409999999999997</v>
      </c>
      <c r="F937" s="331"/>
      <c r="G937" s="333">
        <f t="shared" si="15"/>
        <v>5227.3699999999935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5</v>
      </c>
      <c r="C938" s="298">
        <v>46067</v>
      </c>
      <c r="D938" s="299" t="s">
        <v>441</v>
      </c>
      <c r="E938" s="331">
        <v>400</v>
      </c>
      <c r="F938" s="331"/>
      <c r="G938" s="333">
        <f t="shared" si="15"/>
        <v>5259.7799999999934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46066</v>
      </c>
      <c r="D939" s="299" t="s">
        <v>319</v>
      </c>
      <c r="E939" s="331">
        <v>41.51</v>
      </c>
      <c r="F939" s="331"/>
      <c r="G939" s="333">
        <f t="shared" si="15"/>
        <v>5659.7799999999934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46066</v>
      </c>
      <c r="D940" s="299" t="s">
        <v>296</v>
      </c>
      <c r="E940" s="331">
        <v>21.55</v>
      </c>
      <c r="F940" s="331"/>
      <c r="G940" s="333">
        <f t="shared" si="15"/>
        <v>5701.2899999999936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46066</v>
      </c>
      <c r="D941" s="299" t="s">
        <v>358</v>
      </c>
      <c r="E941" s="331">
        <v>12.45</v>
      </c>
      <c r="F941" s="331"/>
      <c r="G941" s="333">
        <f t="shared" si="15"/>
        <v>5722.8399999999938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287</v>
      </c>
      <c r="B942" s="330" t="s">
        <v>287</v>
      </c>
      <c r="C942" s="298">
        <v>46066</v>
      </c>
      <c r="D942" s="299" t="s">
        <v>397</v>
      </c>
      <c r="E942" s="331">
        <v>91.38</v>
      </c>
      <c r="F942" s="331">
        <v>91.38</v>
      </c>
      <c r="G942" s="333">
        <f t="shared" si="15"/>
        <v>5735.2899999999936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46066</v>
      </c>
      <c r="D943" s="299" t="s">
        <v>311</v>
      </c>
      <c r="E943" s="331">
        <v>16.48</v>
      </c>
      <c r="F943" s="331"/>
      <c r="G943" s="333">
        <f t="shared" si="15"/>
        <v>5735.2899999999936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46066</v>
      </c>
      <c r="D944" s="299" t="s">
        <v>428</v>
      </c>
      <c r="E944" s="331">
        <v>12.76</v>
      </c>
      <c r="F944" s="331"/>
      <c r="G944" s="333">
        <f t="shared" si="15"/>
        <v>5751.7699999999932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46066</v>
      </c>
      <c r="D945" s="299" t="s">
        <v>329</v>
      </c>
      <c r="E945" s="331">
        <v>37.9</v>
      </c>
      <c r="F945" s="331"/>
      <c r="G945" s="333">
        <f t="shared" si="15"/>
        <v>5764.5299999999934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291</v>
      </c>
      <c r="B946" s="330">
        <v>40</v>
      </c>
      <c r="C946" s="298">
        <v>46066</v>
      </c>
      <c r="D946" s="299" t="s">
        <v>316</v>
      </c>
      <c r="E946" s="331"/>
      <c r="F946" s="331">
        <v>427.18</v>
      </c>
      <c r="G946" s="333">
        <f t="shared" si="15"/>
        <v>5802.429999999993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291</v>
      </c>
      <c r="B947" s="330">
        <v>38</v>
      </c>
      <c r="C947" s="298">
        <v>46066</v>
      </c>
      <c r="D947" s="299" t="s">
        <v>293</v>
      </c>
      <c r="E947" s="331"/>
      <c r="F947" s="331">
        <v>4278.16</v>
      </c>
      <c r="G947" s="333">
        <f t="shared" si="15"/>
        <v>5375.2499999999927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8</v>
      </c>
      <c r="C948" s="298">
        <v>46065</v>
      </c>
      <c r="D948" s="299" t="s">
        <v>357</v>
      </c>
      <c r="E948" s="331">
        <v>111.36</v>
      </c>
      <c r="F948" s="331"/>
      <c r="G948" s="333">
        <f t="shared" si="15"/>
        <v>1097.0899999999931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46065</v>
      </c>
      <c r="D949" s="299" t="s">
        <v>442</v>
      </c>
      <c r="E949" s="331">
        <v>16</v>
      </c>
      <c r="F949" s="331"/>
      <c r="G949" s="333">
        <f t="shared" si="15"/>
        <v>1208.449999999993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46065</v>
      </c>
      <c r="D950" s="299" t="s">
        <v>300</v>
      </c>
      <c r="E950" s="331">
        <v>29.81</v>
      </c>
      <c r="F950" s="331"/>
      <c r="G950" s="333">
        <f t="shared" si="15"/>
        <v>1224.449999999993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19</v>
      </c>
      <c r="C951" s="298">
        <v>46065</v>
      </c>
      <c r="D951" s="299" t="s">
        <v>191</v>
      </c>
      <c r="E951" s="331">
        <v>200</v>
      </c>
      <c r="F951" s="331"/>
      <c r="G951" s="333">
        <f t="shared" si="15"/>
        <v>1254.2599999999929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46065</v>
      </c>
      <c r="D952" s="299" t="s">
        <v>296</v>
      </c>
      <c r="E952" s="331">
        <v>7.56</v>
      </c>
      <c r="F952" s="331"/>
      <c r="G952" s="333">
        <f t="shared" si="15"/>
        <v>1454.2599999999929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46065</v>
      </c>
      <c r="D953" s="299" t="s">
        <v>296</v>
      </c>
      <c r="E953" s="331">
        <v>65.78</v>
      </c>
      <c r="F953" s="331"/>
      <c r="G953" s="333">
        <f t="shared" si="15"/>
        <v>1461.8199999999929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46065</v>
      </c>
      <c r="D954" s="299" t="s">
        <v>296</v>
      </c>
      <c r="E954" s="331">
        <v>3.93</v>
      </c>
      <c r="F954" s="331"/>
      <c r="G954" s="333">
        <f t="shared" si="15"/>
        <v>1527.5999999999929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7</v>
      </c>
      <c r="C955" s="298">
        <v>46065</v>
      </c>
      <c r="D955" s="299" t="s">
        <v>443</v>
      </c>
      <c r="E955" s="331">
        <v>564.83000000000004</v>
      </c>
      <c r="F955" s="331"/>
      <c r="G955" s="333">
        <f t="shared" si="15"/>
        <v>1531.5299999999929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7</v>
      </c>
      <c r="C956" s="298">
        <v>46065</v>
      </c>
      <c r="D956" s="299" t="s">
        <v>444</v>
      </c>
      <c r="E956" s="331">
        <v>70.180000000000007</v>
      </c>
      <c r="F956" s="331"/>
      <c r="G956" s="333">
        <f t="shared" si="15"/>
        <v>2096.3599999999929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46065</v>
      </c>
      <c r="D957" s="299" t="s">
        <v>445</v>
      </c>
      <c r="E957" s="331">
        <v>2.66</v>
      </c>
      <c r="F957" s="331"/>
      <c r="G957" s="333">
        <f t="shared" si="15"/>
        <v>2166.5399999999927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46064</v>
      </c>
      <c r="D958" s="299" t="s">
        <v>429</v>
      </c>
      <c r="E958" s="331">
        <v>103.25</v>
      </c>
      <c r="F958" s="331"/>
      <c r="G958" s="333">
        <f t="shared" si="15"/>
        <v>2169.1999999999925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46064</v>
      </c>
      <c r="D959" s="299" t="s">
        <v>363</v>
      </c>
      <c r="E959" s="331">
        <v>30.39</v>
      </c>
      <c r="F959" s="331"/>
      <c r="G959" s="333">
        <f t="shared" si="15"/>
        <v>2272.4499999999925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46064</v>
      </c>
      <c r="D960" s="299" t="s">
        <v>296</v>
      </c>
      <c r="E960" s="331">
        <v>9.92</v>
      </c>
      <c r="F960" s="331"/>
      <c r="G960" s="333">
        <f t="shared" si="15"/>
        <v>2302.8399999999924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46064</v>
      </c>
      <c r="D961" s="299" t="s">
        <v>295</v>
      </c>
      <c r="E961" s="331">
        <v>3.49</v>
      </c>
      <c r="F961" s="331"/>
      <c r="G961" s="333">
        <f t="shared" si="15"/>
        <v>2312.7599999999925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22</v>
      </c>
      <c r="C962" s="298">
        <v>46064</v>
      </c>
      <c r="D962" s="299" t="s">
        <v>352</v>
      </c>
      <c r="E962" s="331">
        <v>19.16</v>
      </c>
      <c r="F962" s="331"/>
      <c r="G962" s="333">
        <f t="shared" si="15"/>
        <v>2316.2499999999923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46063</v>
      </c>
      <c r="D963" s="299" t="s">
        <v>412</v>
      </c>
      <c r="E963" s="331">
        <v>-8</v>
      </c>
      <c r="F963" s="331"/>
      <c r="G963" s="333">
        <f t="shared" si="15"/>
        <v>2335.4099999999921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46063</v>
      </c>
      <c r="D964" s="299" t="s">
        <v>446</v>
      </c>
      <c r="E964" s="331">
        <v>-0.04</v>
      </c>
      <c r="F964" s="331"/>
      <c r="G964" s="333">
        <f t="shared" si="15"/>
        <v>2327.4099999999921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46063</v>
      </c>
      <c r="D965" s="299" t="s">
        <v>447</v>
      </c>
      <c r="E965" s="331">
        <v>65.78</v>
      </c>
      <c r="F965" s="331"/>
      <c r="G965" s="333">
        <f t="shared" si="15"/>
        <v>2327.3699999999922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13</v>
      </c>
      <c r="C966" s="298">
        <v>46063</v>
      </c>
      <c r="D966" s="299" t="s">
        <v>182</v>
      </c>
      <c r="E966" s="331">
        <v>159.35</v>
      </c>
      <c r="F966" s="331"/>
      <c r="G966" s="333">
        <f t="shared" si="15"/>
        <v>2393.1499999999924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46063</v>
      </c>
      <c r="D967" s="299" t="s">
        <v>296</v>
      </c>
      <c r="E967" s="331">
        <v>16.29</v>
      </c>
      <c r="F967" s="331"/>
      <c r="G967" s="333">
        <f t="shared" si="15"/>
        <v>2552.4999999999923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46063</v>
      </c>
      <c r="D968" s="299" t="s">
        <v>311</v>
      </c>
      <c r="E968" s="331">
        <v>19.329999999999998</v>
      </c>
      <c r="F968" s="331"/>
      <c r="G968" s="333">
        <f t="shared" si="15"/>
        <v>2568.7899999999922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46062</v>
      </c>
      <c r="D969" s="299" t="s">
        <v>448</v>
      </c>
      <c r="E969" s="331">
        <v>8.61</v>
      </c>
      <c r="F969" s="331"/>
      <c r="G969" s="333">
        <f t="shared" ref="G969:G1214" si="16">G970-E969+F969</f>
        <v>2588.1199999999922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46062</v>
      </c>
      <c r="D970" s="299" t="s">
        <v>296</v>
      </c>
      <c r="E970" s="331">
        <v>13.41</v>
      </c>
      <c r="F970" s="331"/>
      <c r="G970" s="333">
        <f t="shared" si="16"/>
        <v>2596.7299999999923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18</v>
      </c>
      <c r="C971" s="298">
        <v>46062</v>
      </c>
      <c r="D971" s="299" t="s">
        <v>361</v>
      </c>
      <c r="E971" s="331">
        <v>400</v>
      </c>
      <c r="F971" s="331"/>
      <c r="G971" s="333">
        <f t="shared" si="16"/>
        <v>2610.1399999999921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9</v>
      </c>
      <c r="C972" s="298">
        <v>46062</v>
      </c>
      <c r="D972" s="299" t="s">
        <v>58</v>
      </c>
      <c r="E972" s="331">
        <v>1281.53</v>
      </c>
      <c r="F972" s="331"/>
      <c r="G972" s="333">
        <f t="shared" si="16"/>
        <v>3010.1399999999921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46062</v>
      </c>
      <c r="D973" s="299" t="s">
        <v>449</v>
      </c>
      <c r="E973" s="331">
        <v>50</v>
      </c>
      <c r="F973" s="331"/>
      <c r="G973" s="333">
        <f t="shared" si="16"/>
        <v>4291.6699999999919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46062</v>
      </c>
      <c r="D974" s="299" t="s">
        <v>450</v>
      </c>
      <c r="E974" s="331">
        <v>12.1</v>
      </c>
      <c r="F974" s="331"/>
      <c r="G974" s="333">
        <f t="shared" si="16"/>
        <v>4341.6699999999919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1</v>
      </c>
      <c r="C975" s="298">
        <v>46061</v>
      </c>
      <c r="D975" s="299" t="s">
        <v>306</v>
      </c>
      <c r="E975" s="331">
        <v>72.099999999999994</v>
      </c>
      <c r="F975" s="331"/>
      <c r="G975" s="333">
        <f t="shared" si="16"/>
        <v>4353.7699999999923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46061</v>
      </c>
      <c r="D976" s="299" t="s">
        <v>319</v>
      </c>
      <c r="E976" s="331">
        <v>30.25</v>
      </c>
      <c r="F976" s="331"/>
      <c r="G976" s="333">
        <f t="shared" si="16"/>
        <v>4425.8699999999926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46061</v>
      </c>
      <c r="D977" s="299" t="s">
        <v>296</v>
      </c>
      <c r="E977" s="331">
        <v>3.72</v>
      </c>
      <c r="F977" s="331"/>
      <c r="G977" s="333">
        <f t="shared" si="16"/>
        <v>4456.1199999999926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46061</v>
      </c>
      <c r="D978" s="299" t="s">
        <v>296</v>
      </c>
      <c r="E978" s="331">
        <v>41.6</v>
      </c>
      <c r="F978" s="331"/>
      <c r="G978" s="333">
        <f t="shared" si="16"/>
        <v>4459.8399999999929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46061</v>
      </c>
      <c r="D979" s="299" t="s">
        <v>451</v>
      </c>
      <c r="E979" s="331">
        <v>1</v>
      </c>
      <c r="F979" s="331"/>
      <c r="G979" s="333">
        <f t="shared" si="16"/>
        <v>4501.4399999999932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46061</v>
      </c>
      <c r="D980" s="299" t="s">
        <v>358</v>
      </c>
      <c r="E980" s="331">
        <v>10.17</v>
      </c>
      <c r="F980" s="331"/>
      <c r="G980" s="333">
        <f t="shared" si="16"/>
        <v>4502.4399999999932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287</v>
      </c>
      <c r="B981" s="330" t="s">
        <v>287</v>
      </c>
      <c r="C981" s="298">
        <v>46060</v>
      </c>
      <c r="D981" s="299" t="s">
        <v>452</v>
      </c>
      <c r="E981" s="331">
        <v>367.77</v>
      </c>
      <c r="F981" s="331">
        <v>367.77</v>
      </c>
      <c r="G981" s="333">
        <f t="shared" si="16"/>
        <v>4512.6099999999933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46060</v>
      </c>
      <c r="D982" s="299" t="s">
        <v>310</v>
      </c>
      <c r="E982" s="331">
        <v>32.36</v>
      </c>
      <c r="F982" s="331"/>
      <c r="G982" s="333">
        <f t="shared" si="16"/>
        <v>4512.6099999999933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46060</v>
      </c>
      <c r="D983" s="299" t="s">
        <v>453</v>
      </c>
      <c r="E983" s="331">
        <v>41.39</v>
      </c>
      <c r="F983" s="331"/>
      <c r="G983" s="333">
        <f t="shared" si="16"/>
        <v>4544.969999999993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46060</v>
      </c>
      <c r="D984" s="299" t="s">
        <v>445</v>
      </c>
      <c r="E984" s="331">
        <v>35.770000000000003</v>
      </c>
      <c r="F984" s="331"/>
      <c r="G984" s="333">
        <f t="shared" si="16"/>
        <v>4586.3599999999933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3</v>
      </c>
      <c r="C985" s="298">
        <v>46060</v>
      </c>
      <c r="D985" s="299" t="s">
        <v>348</v>
      </c>
      <c r="E985" s="331">
        <v>25</v>
      </c>
      <c r="F985" s="331"/>
      <c r="G985" s="333">
        <f t="shared" si="16"/>
        <v>4622.1299999999937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46060</v>
      </c>
      <c r="D986" s="299" t="s">
        <v>296</v>
      </c>
      <c r="E986" s="331">
        <v>6.69</v>
      </c>
      <c r="F986" s="331"/>
      <c r="G986" s="333">
        <f t="shared" si="16"/>
        <v>4647.1299999999937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4</v>
      </c>
      <c r="C987" s="298">
        <v>46060</v>
      </c>
      <c r="D987" s="299" t="s">
        <v>296</v>
      </c>
      <c r="E987" s="331">
        <v>47.85</v>
      </c>
      <c r="F987" s="331"/>
      <c r="G987" s="333">
        <f t="shared" si="16"/>
        <v>4653.8199999999933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46059</v>
      </c>
      <c r="D988" s="299" t="s">
        <v>301</v>
      </c>
      <c r="E988" s="331">
        <v>20</v>
      </c>
      <c r="F988" s="331"/>
      <c r="G988" s="333">
        <f t="shared" si="16"/>
        <v>4701.6699999999937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291</v>
      </c>
      <c r="B989" s="330">
        <v>40</v>
      </c>
      <c r="C989" s="298">
        <v>46059</v>
      </c>
      <c r="D989" s="299" t="s">
        <v>316</v>
      </c>
      <c r="E989" s="331"/>
      <c r="F989" s="331">
        <v>822.99</v>
      </c>
      <c r="G989" s="333">
        <f t="shared" si="16"/>
        <v>4721.6699999999937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14</v>
      </c>
      <c r="C990" s="298">
        <v>46059</v>
      </c>
      <c r="D990" s="299" t="s">
        <v>366</v>
      </c>
      <c r="E990" s="331">
        <v>66.67</v>
      </c>
      <c r="F990" s="331"/>
      <c r="G990" s="333">
        <f t="shared" si="16"/>
        <v>3898.6799999999935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46059</v>
      </c>
      <c r="D991" s="299" t="s">
        <v>296</v>
      </c>
      <c r="E991" s="331">
        <v>9.35</v>
      </c>
      <c r="F991" s="331"/>
      <c r="G991" s="333">
        <f t="shared" si="16"/>
        <v>3965.3499999999935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46059</v>
      </c>
      <c r="D992" s="299" t="s">
        <v>296</v>
      </c>
      <c r="E992" s="331">
        <v>45.81</v>
      </c>
      <c r="F992" s="331"/>
      <c r="G992" s="333">
        <f t="shared" si="16"/>
        <v>3974.6999999999935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46059</v>
      </c>
      <c r="D993" s="299" t="s">
        <v>353</v>
      </c>
      <c r="E993" s="331">
        <v>22.98</v>
      </c>
      <c r="F993" s="331"/>
      <c r="G993" s="333">
        <f t="shared" si="16"/>
        <v>4020.5099999999934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46059</v>
      </c>
      <c r="D994" s="299" t="s">
        <v>301</v>
      </c>
      <c r="E994" s="331">
        <v>46.5</v>
      </c>
      <c r="F994" s="331"/>
      <c r="G994" s="333">
        <f t="shared" si="16"/>
        <v>4043.4899999999934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46059</v>
      </c>
      <c r="D995" s="299" t="s">
        <v>358</v>
      </c>
      <c r="E995" s="331">
        <v>10.17</v>
      </c>
      <c r="F995" s="331"/>
      <c r="G995" s="333">
        <f t="shared" si="16"/>
        <v>4089.9899999999934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46059</v>
      </c>
      <c r="D996" s="299" t="s">
        <v>435</v>
      </c>
      <c r="E996" s="331">
        <v>81.2</v>
      </c>
      <c r="F996" s="331"/>
      <c r="G996" s="333">
        <f t="shared" si="16"/>
        <v>4100.1599999999935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46058</v>
      </c>
      <c r="D997" s="299" t="s">
        <v>301</v>
      </c>
      <c r="E997" s="331">
        <v>21</v>
      </c>
      <c r="F997" s="331"/>
      <c r="G997" s="333">
        <f t="shared" si="16"/>
        <v>4181.3599999999933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291</v>
      </c>
      <c r="B998" s="330">
        <v>39</v>
      </c>
      <c r="C998" s="298">
        <v>46058</v>
      </c>
      <c r="D998" s="299" t="s">
        <v>292</v>
      </c>
      <c r="E998" s="331"/>
      <c r="F998" s="331">
        <v>2763.79</v>
      </c>
      <c r="G998" s="333">
        <f t="shared" si="16"/>
        <v>4202.3599999999933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46058</v>
      </c>
      <c r="D999" s="299" t="s">
        <v>357</v>
      </c>
      <c r="E999" s="331">
        <v>95.35</v>
      </c>
      <c r="F999" s="331"/>
      <c r="G999" s="333">
        <f t="shared" si="16"/>
        <v>1438.5699999999933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46058</v>
      </c>
      <c r="D1000" s="299" t="s">
        <v>353</v>
      </c>
      <c r="E1000" s="331">
        <v>14.99</v>
      </c>
      <c r="F1000" s="331"/>
      <c r="G1000" s="333">
        <f t="shared" si="16"/>
        <v>1533.9199999999933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287</v>
      </c>
      <c r="B1001" s="330" t="s">
        <v>287</v>
      </c>
      <c r="C1001" s="298">
        <v>46058</v>
      </c>
      <c r="D1001" s="299" t="s">
        <v>452</v>
      </c>
      <c r="E1001" s="331">
        <v>77.569999999999993</v>
      </c>
      <c r="F1001" s="331">
        <v>77.569999999999993</v>
      </c>
      <c r="G1001" s="333">
        <f t="shared" si="16"/>
        <v>1548.9099999999933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46057</v>
      </c>
      <c r="D1002" s="299" t="s">
        <v>344</v>
      </c>
      <c r="E1002" s="331">
        <v>50</v>
      </c>
      <c r="F1002" s="331"/>
      <c r="G1002" s="333">
        <f t="shared" si="16"/>
        <v>1548.9099999999933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46057</v>
      </c>
      <c r="D1003" s="299" t="s">
        <v>306</v>
      </c>
      <c r="E1003" s="331">
        <v>62.03</v>
      </c>
      <c r="F1003" s="331"/>
      <c r="G1003" s="333">
        <f t="shared" si="16"/>
        <v>1598.9099999999933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46057</v>
      </c>
      <c r="D1004" s="299" t="s">
        <v>296</v>
      </c>
      <c r="E1004" s="331">
        <v>14.91</v>
      </c>
      <c r="F1004" s="331"/>
      <c r="G1004" s="333">
        <f t="shared" si="16"/>
        <v>1660.9399999999932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4</v>
      </c>
      <c r="C1005" s="298">
        <v>46057</v>
      </c>
      <c r="D1005" s="299" t="s">
        <v>310</v>
      </c>
      <c r="E1005" s="331">
        <v>63.38</v>
      </c>
      <c r="F1005" s="331"/>
      <c r="G1005" s="333">
        <f t="shared" si="16"/>
        <v>1675.8499999999933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46057</v>
      </c>
      <c r="D1006" s="299" t="s">
        <v>454</v>
      </c>
      <c r="E1006" s="331">
        <v>192.78</v>
      </c>
      <c r="F1006" s="331">
        <v>192.78</v>
      </c>
      <c r="G1006" s="333">
        <f t="shared" si="16"/>
        <v>1739.2299999999934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14</v>
      </c>
      <c r="C1007" s="298">
        <v>46057</v>
      </c>
      <c r="D1007" s="299" t="s">
        <v>367</v>
      </c>
      <c r="E1007" s="331">
        <v>68.739999999999995</v>
      </c>
      <c r="F1007" s="331"/>
      <c r="G1007" s="333">
        <f t="shared" si="16"/>
        <v>1739.2299999999934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46057</v>
      </c>
      <c r="D1008" s="299" t="s">
        <v>300</v>
      </c>
      <c r="E1008" s="331">
        <v>-42.58</v>
      </c>
      <c r="F1008" s="331"/>
      <c r="G1008" s="333">
        <f t="shared" si="16"/>
        <v>1807.9699999999934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46057</v>
      </c>
      <c r="D1009" s="299" t="s">
        <v>371</v>
      </c>
      <c r="E1009" s="331">
        <v>31.36</v>
      </c>
      <c r="F1009" s="331"/>
      <c r="G1009" s="333">
        <f t="shared" si="16"/>
        <v>1765.3899999999935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17</v>
      </c>
      <c r="C1010" s="298">
        <v>46057</v>
      </c>
      <c r="D1010" s="299" t="s">
        <v>370</v>
      </c>
      <c r="E1010" s="331">
        <v>99</v>
      </c>
      <c r="F1010" s="331"/>
      <c r="G1010" s="333">
        <f t="shared" si="16"/>
        <v>1796.7499999999934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284</v>
      </c>
      <c r="B1011" s="330">
        <v>36</v>
      </c>
      <c r="C1011" s="298">
        <v>46056</v>
      </c>
      <c r="D1011" s="299" t="s">
        <v>374</v>
      </c>
      <c r="E1011" s="331">
        <v>50</v>
      </c>
      <c r="F1011" s="331"/>
      <c r="G1011" s="333">
        <f t="shared" si="16"/>
        <v>1895.7499999999934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46056</v>
      </c>
      <c r="D1012" s="299" t="s">
        <v>319</v>
      </c>
      <c r="E1012" s="331">
        <v>7.92</v>
      </c>
      <c r="F1012" s="331"/>
      <c r="G1012" s="333">
        <f t="shared" si="16"/>
        <v>1945.7499999999934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24</v>
      </c>
      <c r="C1013" s="298">
        <v>46056</v>
      </c>
      <c r="D1013" s="299" t="s">
        <v>860</v>
      </c>
      <c r="E1013" s="331">
        <v>83.58</v>
      </c>
      <c r="F1013" s="331"/>
      <c r="G1013" s="333">
        <f t="shared" si="16"/>
        <v>1953.6699999999935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46056</v>
      </c>
      <c r="D1014" s="299" t="s">
        <v>455</v>
      </c>
      <c r="E1014" s="331">
        <v>28.64</v>
      </c>
      <c r="F1014" s="331"/>
      <c r="G1014" s="333">
        <f t="shared" si="16"/>
        <v>2037.2499999999934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46056</v>
      </c>
      <c r="D1015" s="299" t="s">
        <v>358</v>
      </c>
      <c r="E1015" s="331">
        <v>9.4700000000000006</v>
      </c>
      <c r="F1015" s="331"/>
      <c r="G1015" s="333">
        <f t="shared" si="16"/>
        <v>2065.8899999999935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6</v>
      </c>
      <c r="C1016" s="298">
        <v>46055</v>
      </c>
      <c r="D1016" s="299" t="s">
        <v>456</v>
      </c>
      <c r="E1016" s="331">
        <v>20</v>
      </c>
      <c r="F1016" s="331"/>
      <c r="G1016" s="333">
        <f t="shared" si="16"/>
        <v>2075.3599999999933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17</v>
      </c>
      <c r="C1017" s="298">
        <v>46055</v>
      </c>
      <c r="D1017" s="299" t="s">
        <v>188</v>
      </c>
      <c r="E1017" s="331">
        <v>41.54</v>
      </c>
      <c r="F1017" s="331"/>
      <c r="G1017" s="333">
        <f t="shared" si="16"/>
        <v>2095.3599999999933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46055</v>
      </c>
      <c r="D1018" s="299" t="s">
        <v>296</v>
      </c>
      <c r="E1018" s="331">
        <v>9.92</v>
      </c>
      <c r="F1018" s="331"/>
      <c r="G1018" s="333">
        <f t="shared" si="16"/>
        <v>2136.8999999999933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46055</v>
      </c>
      <c r="D1019" s="299" t="s">
        <v>457</v>
      </c>
      <c r="E1019" s="331">
        <v>155.38</v>
      </c>
      <c r="F1019" s="331"/>
      <c r="G1019" s="333">
        <f t="shared" si="16"/>
        <v>2146.8199999999933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21</v>
      </c>
      <c r="C1020" s="298">
        <v>46055</v>
      </c>
      <c r="D1020" s="299" t="s">
        <v>194</v>
      </c>
      <c r="E1020" s="331">
        <v>27.35</v>
      </c>
      <c r="F1020" s="331"/>
      <c r="G1020" s="333">
        <f t="shared" si="16"/>
        <v>2302.1999999999935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46054</v>
      </c>
      <c r="D1021" s="299" t="s">
        <v>300</v>
      </c>
      <c r="E1021" s="331">
        <v>59.37</v>
      </c>
      <c r="F1021" s="331"/>
      <c r="G1021" s="333">
        <f t="shared" si="16"/>
        <v>2329.5499999999934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22</v>
      </c>
      <c r="C1022" s="298">
        <v>46054</v>
      </c>
      <c r="D1022" s="299" t="s">
        <v>375</v>
      </c>
      <c r="E1022" s="331">
        <v>6.37</v>
      </c>
      <c r="F1022" s="331"/>
      <c r="G1022" s="333">
        <f t="shared" si="16"/>
        <v>2388.9199999999933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46054</v>
      </c>
      <c r="D1023" s="299" t="s">
        <v>458</v>
      </c>
      <c r="E1023" s="331">
        <v>44.65</v>
      </c>
      <c r="F1023" s="331"/>
      <c r="G1023" s="333">
        <f t="shared" si="16"/>
        <v>2395.2899999999931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7</v>
      </c>
      <c r="C1024" s="298">
        <v>46054</v>
      </c>
      <c r="D1024" s="299" t="s">
        <v>338</v>
      </c>
      <c r="E1024" s="331">
        <v>35.17</v>
      </c>
      <c r="F1024" s="331"/>
      <c r="G1024" s="333">
        <f t="shared" si="16"/>
        <v>2439.9399999999932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46054</v>
      </c>
      <c r="D1025" s="299" t="s">
        <v>310</v>
      </c>
      <c r="E1025" s="331">
        <v>28.48</v>
      </c>
      <c r="F1025" s="331"/>
      <c r="G1025" s="333">
        <f t="shared" si="16"/>
        <v>2475.1099999999933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1</v>
      </c>
      <c r="C1026" s="298">
        <v>46054</v>
      </c>
      <c r="D1026" s="299" t="s">
        <v>311</v>
      </c>
      <c r="E1026" s="331">
        <v>125.07</v>
      </c>
      <c r="F1026" s="331"/>
      <c r="G1026" s="333">
        <f t="shared" si="16"/>
        <v>2503.5899999999933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46054</v>
      </c>
      <c r="D1027" s="299" t="s">
        <v>458</v>
      </c>
      <c r="E1027" s="331">
        <v>100</v>
      </c>
      <c r="F1027" s="331"/>
      <c r="G1027" s="333">
        <f t="shared" si="16"/>
        <v>2628.6599999999935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46054</v>
      </c>
      <c r="D1028" s="299" t="s">
        <v>329</v>
      </c>
      <c r="E1028" s="331">
        <v>194.96</v>
      </c>
      <c r="F1028" s="331"/>
      <c r="G1028" s="333">
        <f t="shared" si="16"/>
        <v>2728.6599999999935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46054</v>
      </c>
      <c r="D1029" s="299" t="s">
        <v>410</v>
      </c>
      <c r="E1029" s="331">
        <v>75.53</v>
      </c>
      <c r="F1029" s="331"/>
      <c r="G1029" s="333">
        <f t="shared" si="16"/>
        <v>2923.6199999999935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284</v>
      </c>
      <c r="B1030" s="330">
        <v>37</v>
      </c>
      <c r="C1030" s="298">
        <v>46053</v>
      </c>
      <c r="D1030" s="299" t="s">
        <v>459</v>
      </c>
      <c r="E1030" s="331">
        <v>3194.64</v>
      </c>
      <c r="F1030" s="331"/>
      <c r="G1030" s="333">
        <f t="shared" si="16"/>
        <v>2999.1499999999937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25</v>
      </c>
      <c r="C1031" s="298">
        <v>46053</v>
      </c>
      <c r="D1031" s="298" t="s">
        <v>204</v>
      </c>
      <c r="E1031" s="331">
        <v>350</v>
      </c>
      <c r="F1031" s="331"/>
      <c r="G1031" s="333">
        <f t="shared" si="16"/>
        <v>6193.7899999999936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26</v>
      </c>
      <c r="C1032" s="298">
        <v>46053</v>
      </c>
      <c r="D1032" s="298" t="s">
        <v>205</v>
      </c>
      <c r="E1032" s="331">
        <v>320</v>
      </c>
      <c r="F1032" s="331"/>
      <c r="G1032" s="333">
        <f t="shared" si="16"/>
        <v>6543.7899999999936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27</v>
      </c>
      <c r="C1033" s="298">
        <v>46053</v>
      </c>
      <c r="D1033" s="298" t="s">
        <v>206</v>
      </c>
      <c r="E1033" s="331">
        <v>25</v>
      </c>
      <c r="F1033" s="331"/>
      <c r="G1033" s="333">
        <f t="shared" si="16"/>
        <v>6863.7899999999936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286</v>
      </c>
      <c r="B1034" s="330">
        <v>28</v>
      </c>
      <c r="C1034" s="298">
        <v>46053</v>
      </c>
      <c r="D1034" s="298" t="s">
        <v>207</v>
      </c>
      <c r="E1034" s="331">
        <v>25</v>
      </c>
      <c r="F1034" s="331"/>
      <c r="G1034" s="333">
        <f t="shared" si="16"/>
        <v>6888.7899999999936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29</v>
      </c>
      <c r="C1035" s="298">
        <v>46053</v>
      </c>
      <c r="D1035" s="298" t="s">
        <v>208</v>
      </c>
      <c r="E1035" s="331">
        <v>45</v>
      </c>
      <c r="F1035" s="331"/>
      <c r="G1035" s="333">
        <f t="shared" si="16"/>
        <v>6913.7899999999936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30</v>
      </c>
      <c r="C1036" s="298">
        <v>46053</v>
      </c>
      <c r="D1036" s="298" t="s">
        <v>209</v>
      </c>
      <c r="E1036" s="331">
        <v>400</v>
      </c>
      <c r="F1036" s="331"/>
      <c r="G1036" s="333">
        <f t="shared" si="16"/>
        <v>6958.7899999999936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31</v>
      </c>
      <c r="C1037" s="298">
        <v>46053</v>
      </c>
      <c r="D1037" s="298" t="s">
        <v>210</v>
      </c>
      <c r="E1037" s="331">
        <v>375</v>
      </c>
      <c r="F1037" s="331"/>
      <c r="G1037" s="333">
        <f t="shared" si="16"/>
        <v>7358.7899999999936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32</v>
      </c>
      <c r="C1038" s="298">
        <v>46053</v>
      </c>
      <c r="D1038" s="298" t="s">
        <v>211</v>
      </c>
      <c r="E1038" s="331">
        <v>100</v>
      </c>
      <c r="F1038" s="331"/>
      <c r="G1038" s="333">
        <f t="shared" si="16"/>
        <v>7733.7899999999936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33</v>
      </c>
      <c r="C1039" s="298">
        <v>46053</v>
      </c>
      <c r="D1039" s="298" t="s">
        <v>212</v>
      </c>
      <c r="E1039" s="331">
        <v>85</v>
      </c>
      <c r="F1039" s="331"/>
      <c r="G1039" s="333">
        <f t="shared" si="16"/>
        <v>7833.7899999999936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34</v>
      </c>
      <c r="C1040" s="298">
        <v>46053</v>
      </c>
      <c r="D1040" s="298" t="s">
        <v>213</v>
      </c>
      <c r="E1040" s="331">
        <v>230</v>
      </c>
      <c r="F1040" s="331"/>
      <c r="G1040" s="333">
        <f t="shared" si="16"/>
        <v>7918.7899999999936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35</v>
      </c>
      <c r="C1041" s="298">
        <v>46053</v>
      </c>
      <c r="D1041" s="298" t="s">
        <v>214</v>
      </c>
      <c r="E1041" s="331">
        <v>45</v>
      </c>
      <c r="F1041" s="331"/>
      <c r="G1041" s="333">
        <f t="shared" si="16"/>
        <v>8148.7899999999936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46053</v>
      </c>
      <c r="D1042" s="298" t="s">
        <v>319</v>
      </c>
      <c r="E1042" s="331">
        <v>31.03</v>
      </c>
      <c r="F1042" s="331"/>
      <c r="G1042" s="333">
        <f t="shared" si="16"/>
        <v>8193.7899999999936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10</v>
      </c>
      <c r="C1043" s="298">
        <v>46053</v>
      </c>
      <c r="D1043" s="298" t="s">
        <v>176</v>
      </c>
      <c r="E1043" s="331">
        <v>17.899999999999999</v>
      </c>
      <c r="F1043" s="331"/>
      <c r="G1043" s="333">
        <f t="shared" si="16"/>
        <v>8224.8199999999943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46053</v>
      </c>
      <c r="D1044" s="298" t="s">
        <v>348</v>
      </c>
      <c r="E1044" s="331">
        <v>18.84</v>
      </c>
      <c r="F1044" s="331"/>
      <c r="G1044" s="333">
        <f t="shared" si="16"/>
        <v>8242.7199999999939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46053</v>
      </c>
      <c r="D1045" s="298" t="s">
        <v>319</v>
      </c>
      <c r="E1045" s="331">
        <v>25.54</v>
      </c>
      <c r="F1045" s="331"/>
      <c r="G1045" s="333">
        <f t="shared" si="16"/>
        <v>8261.559999999994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46053</v>
      </c>
      <c r="D1046" s="298" t="s">
        <v>308</v>
      </c>
      <c r="E1046" s="331">
        <v>52.59</v>
      </c>
      <c r="F1046" s="331"/>
      <c r="G1046" s="333">
        <f t="shared" si="16"/>
        <v>8287.0999999999949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335</v>
      </c>
      <c r="B1047" s="330" t="s">
        <v>335</v>
      </c>
      <c r="C1047" s="298">
        <v>46052</v>
      </c>
      <c r="D1047" s="299" t="s">
        <v>460</v>
      </c>
      <c r="E1047" s="331"/>
      <c r="F1047" s="331">
        <v>422</v>
      </c>
      <c r="G1047" s="333">
        <f t="shared" si="16"/>
        <v>8339.6899999999951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5</v>
      </c>
      <c r="C1048" s="298">
        <v>46052</v>
      </c>
      <c r="D1048" s="299" t="s">
        <v>864</v>
      </c>
      <c r="E1048" s="331">
        <v>200</v>
      </c>
      <c r="F1048" s="331"/>
      <c r="G1048" s="333">
        <f t="shared" si="16"/>
        <v>7917.6899999999951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46052</v>
      </c>
      <c r="D1049" s="299" t="s">
        <v>296</v>
      </c>
      <c r="E1049" s="331">
        <v>8.52</v>
      </c>
      <c r="F1049" s="331"/>
      <c r="G1049" s="333">
        <f t="shared" si="16"/>
        <v>8117.6899999999951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287</v>
      </c>
      <c r="B1050" s="330" t="s">
        <v>287</v>
      </c>
      <c r="C1050" s="298">
        <v>46052</v>
      </c>
      <c r="D1050" s="299" t="s">
        <v>461</v>
      </c>
      <c r="E1050" s="331">
        <v>831.92</v>
      </c>
      <c r="F1050" s="331">
        <v>831.92</v>
      </c>
      <c r="G1050" s="333">
        <f t="shared" si="16"/>
        <v>8126.2099999999955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5</v>
      </c>
      <c r="C1051" s="298">
        <v>46052</v>
      </c>
      <c r="D1051" s="299" t="s">
        <v>441</v>
      </c>
      <c r="E1051" s="331">
        <v>200</v>
      </c>
      <c r="F1051" s="331"/>
      <c r="G1051" s="333">
        <f t="shared" si="16"/>
        <v>8126.2099999999955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46052</v>
      </c>
      <c r="D1052" s="299" t="s">
        <v>324</v>
      </c>
      <c r="E1052" s="331">
        <v>11.04</v>
      </c>
      <c r="F1052" s="331"/>
      <c r="G1052" s="333">
        <f t="shared" si="16"/>
        <v>8326.2099999999955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291</v>
      </c>
      <c r="B1053" s="330">
        <v>38</v>
      </c>
      <c r="C1053" s="298">
        <v>46051</v>
      </c>
      <c r="D1053" s="299" t="s">
        <v>293</v>
      </c>
      <c r="E1053" s="331"/>
      <c r="F1053" s="331">
        <v>4365.6499999999996</v>
      </c>
      <c r="G1053" s="333">
        <f t="shared" si="16"/>
        <v>8337.2499999999964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46051</v>
      </c>
      <c r="D1054" s="299" t="s">
        <v>296</v>
      </c>
      <c r="E1054" s="331">
        <v>18.28</v>
      </c>
      <c r="F1054" s="331"/>
      <c r="G1054" s="333">
        <f t="shared" si="16"/>
        <v>3971.5999999999976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46051</v>
      </c>
      <c r="D1055" s="299" t="s">
        <v>295</v>
      </c>
      <c r="E1055" s="331">
        <v>57.06</v>
      </c>
      <c r="F1055" s="331"/>
      <c r="G1055" s="333">
        <f t="shared" si="16"/>
        <v>3989.8799999999978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287</v>
      </c>
      <c r="B1056" s="330" t="s">
        <v>287</v>
      </c>
      <c r="C1056" s="298">
        <v>46051</v>
      </c>
      <c r="D1056" s="299" t="s">
        <v>462</v>
      </c>
      <c r="E1056" s="331">
        <v>89.42</v>
      </c>
      <c r="F1056" s="331">
        <v>89.42</v>
      </c>
      <c r="G1056" s="333">
        <f t="shared" si="16"/>
        <v>4046.9399999999978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46051</v>
      </c>
      <c r="D1057" s="299" t="s">
        <v>463</v>
      </c>
      <c r="E1057" s="331">
        <v>59</v>
      </c>
      <c r="F1057" s="331"/>
      <c r="G1057" s="333">
        <f t="shared" si="16"/>
        <v>4046.9399999999978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46051</v>
      </c>
      <c r="D1058" s="299" t="s">
        <v>371</v>
      </c>
      <c r="E1058" s="331">
        <v>19.899999999999999</v>
      </c>
      <c r="F1058" s="331"/>
      <c r="G1058" s="333">
        <f t="shared" si="16"/>
        <v>4105.9399999999978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46050</v>
      </c>
      <c r="D1059" s="299" t="s">
        <v>353</v>
      </c>
      <c r="E1059" s="331">
        <v>14.99</v>
      </c>
      <c r="F1059" s="331"/>
      <c r="G1059" s="333">
        <f t="shared" si="16"/>
        <v>4125.8399999999974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46050</v>
      </c>
      <c r="D1060" s="299" t="s">
        <v>464</v>
      </c>
      <c r="E1060" s="331">
        <v>25</v>
      </c>
      <c r="F1060" s="331"/>
      <c r="G1060" s="333">
        <f t="shared" si="16"/>
        <v>4140.8299999999972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46050</v>
      </c>
      <c r="D1061" s="299" t="s">
        <v>865</v>
      </c>
      <c r="E1061" s="331">
        <v>6</v>
      </c>
      <c r="F1061" s="331"/>
      <c r="G1061" s="333">
        <f t="shared" si="16"/>
        <v>4165.8299999999972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46050</v>
      </c>
      <c r="D1062" s="299" t="s">
        <v>866</v>
      </c>
      <c r="E1062" s="331">
        <v>15</v>
      </c>
      <c r="F1062" s="331"/>
      <c r="G1062" s="333">
        <f t="shared" si="16"/>
        <v>4171.8299999999972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46050</v>
      </c>
      <c r="D1063" s="299" t="s">
        <v>296</v>
      </c>
      <c r="E1063" s="331">
        <v>12.71</v>
      </c>
      <c r="F1063" s="331"/>
      <c r="G1063" s="333">
        <f t="shared" si="16"/>
        <v>4186.8299999999972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46050</v>
      </c>
      <c r="D1064" s="299" t="s">
        <v>452</v>
      </c>
      <c r="E1064" s="331">
        <v>1475.9</v>
      </c>
      <c r="F1064" s="331">
        <v>1475.9</v>
      </c>
      <c r="G1064" s="333">
        <f t="shared" si="16"/>
        <v>4199.5399999999972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46050</v>
      </c>
      <c r="D1065" s="299" t="s">
        <v>319</v>
      </c>
      <c r="E1065" s="331">
        <v>28.52</v>
      </c>
      <c r="F1065" s="331"/>
      <c r="G1065" s="333">
        <f t="shared" si="16"/>
        <v>4199.5399999999972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46050</v>
      </c>
      <c r="D1066" s="299" t="s">
        <v>465</v>
      </c>
      <c r="E1066" s="331">
        <v>66.94</v>
      </c>
      <c r="F1066" s="331"/>
      <c r="G1066" s="333">
        <f t="shared" si="16"/>
        <v>4228.0599999999977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46049</v>
      </c>
      <c r="D1067" s="299" t="s">
        <v>308</v>
      </c>
      <c r="E1067" s="331">
        <v>47.99</v>
      </c>
      <c r="F1067" s="331"/>
      <c r="G1067" s="333">
        <f t="shared" si="16"/>
        <v>4294.9999999999973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287</v>
      </c>
      <c r="B1068" s="330" t="s">
        <v>287</v>
      </c>
      <c r="C1068" s="298">
        <v>46048</v>
      </c>
      <c r="D1068" s="299" t="s">
        <v>466</v>
      </c>
      <c r="E1068" s="331"/>
      <c r="F1068" s="331">
        <v>425</v>
      </c>
      <c r="G1068" s="333">
        <f t="shared" si="16"/>
        <v>4342.9899999999971</v>
      </c>
      <c r="H1068" s="334" t="s">
        <v>298</v>
      </c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46048</v>
      </c>
      <c r="D1069" s="299" t="s">
        <v>466</v>
      </c>
      <c r="E1069" s="331">
        <v>425</v>
      </c>
      <c r="F1069" s="331"/>
      <c r="G1069" s="333">
        <f t="shared" si="16"/>
        <v>3917.9899999999971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46048</v>
      </c>
      <c r="D1070" s="299" t="s">
        <v>467</v>
      </c>
      <c r="E1070" s="331">
        <v>20.12</v>
      </c>
      <c r="F1070" s="331"/>
      <c r="G1070" s="333">
        <f t="shared" si="16"/>
        <v>4342.9899999999971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17</v>
      </c>
      <c r="C1071" s="298">
        <v>46048</v>
      </c>
      <c r="D1071" s="299" t="s">
        <v>468</v>
      </c>
      <c r="E1071" s="331">
        <v>42.68</v>
      </c>
      <c r="F1071" s="331"/>
      <c r="G1071" s="333">
        <f t="shared" si="16"/>
        <v>4363.1099999999969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6</v>
      </c>
      <c r="C1072" s="298">
        <v>46048</v>
      </c>
      <c r="D1072" s="299" t="s">
        <v>397</v>
      </c>
      <c r="E1072" s="331">
        <v>47.9</v>
      </c>
      <c r="F1072" s="331"/>
      <c r="G1072" s="333">
        <f t="shared" si="16"/>
        <v>4405.7899999999972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46047</v>
      </c>
      <c r="D1073" s="299" t="s">
        <v>457</v>
      </c>
      <c r="E1073" s="331">
        <v>105.79</v>
      </c>
      <c r="F1073" s="331"/>
      <c r="G1073" s="333">
        <f t="shared" si="16"/>
        <v>4453.6899999999969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12</v>
      </c>
      <c r="C1074" s="298">
        <v>46047</v>
      </c>
      <c r="D1074" s="299" t="s">
        <v>314</v>
      </c>
      <c r="E1074" s="331">
        <v>204.83</v>
      </c>
      <c r="F1074" s="331"/>
      <c r="G1074" s="333">
        <f t="shared" si="16"/>
        <v>4559.4799999999968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3</v>
      </c>
      <c r="C1075" s="298">
        <v>46047</v>
      </c>
      <c r="D1075" s="299" t="s">
        <v>348</v>
      </c>
      <c r="E1075" s="331">
        <v>8.51</v>
      </c>
      <c r="F1075" s="331"/>
      <c r="G1075" s="333">
        <f t="shared" si="16"/>
        <v>4764.3099999999968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46046</v>
      </c>
      <c r="D1076" s="299" t="s">
        <v>296</v>
      </c>
      <c r="E1076" s="331">
        <v>92.96</v>
      </c>
      <c r="F1076" s="331"/>
      <c r="G1076" s="333">
        <f t="shared" si="16"/>
        <v>4772.819999999997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46046</v>
      </c>
      <c r="D1077" s="299" t="s">
        <v>334</v>
      </c>
      <c r="E1077" s="331">
        <v>30.77</v>
      </c>
      <c r="F1077" s="331"/>
      <c r="G1077" s="333">
        <f t="shared" si="16"/>
        <v>4865.779999999997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46046</v>
      </c>
      <c r="D1078" s="299" t="s">
        <v>358</v>
      </c>
      <c r="E1078" s="331">
        <v>9.4700000000000006</v>
      </c>
      <c r="F1078" s="331"/>
      <c r="G1078" s="333">
        <f t="shared" si="16"/>
        <v>4896.5499999999975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46046</v>
      </c>
      <c r="D1079" s="299" t="s">
        <v>397</v>
      </c>
      <c r="E1079" s="331">
        <v>53.59</v>
      </c>
      <c r="F1079" s="331"/>
      <c r="G1079" s="333">
        <f t="shared" si="16"/>
        <v>4906.0199999999977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46046</v>
      </c>
      <c r="D1080" s="299" t="s">
        <v>311</v>
      </c>
      <c r="E1080" s="331">
        <v>61.64</v>
      </c>
      <c r="F1080" s="331"/>
      <c r="G1080" s="333">
        <f t="shared" si="16"/>
        <v>4959.6099999999979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46045</v>
      </c>
      <c r="D1081" s="299" t="s">
        <v>304</v>
      </c>
      <c r="E1081" s="331">
        <v>23.17</v>
      </c>
      <c r="F1081" s="331"/>
      <c r="G1081" s="333">
        <f t="shared" si="16"/>
        <v>5021.2499999999982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4</v>
      </c>
      <c r="C1082" s="298">
        <v>46045</v>
      </c>
      <c r="D1082" s="299" t="s">
        <v>296</v>
      </c>
      <c r="E1082" s="331">
        <v>62.77</v>
      </c>
      <c r="F1082" s="331"/>
      <c r="G1082" s="333">
        <f t="shared" si="16"/>
        <v>5044.4199999999983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46045</v>
      </c>
      <c r="D1083" s="299" t="s">
        <v>469</v>
      </c>
      <c r="E1083" s="331">
        <v>105.51</v>
      </c>
      <c r="F1083" s="331"/>
      <c r="G1083" s="333">
        <f t="shared" si="16"/>
        <v>5107.1899999999987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46045</v>
      </c>
      <c r="D1084" s="299" t="s">
        <v>334</v>
      </c>
      <c r="E1084" s="331">
        <v>9.9499999999999993</v>
      </c>
      <c r="F1084" s="331"/>
      <c r="G1084" s="333">
        <f t="shared" si="16"/>
        <v>5212.6999999999989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46045</v>
      </c>
      <c r="D1085" s="299" t="s">
        <v>358</v>
      </c>
      <c r="E1085" s="331">
        <v>10.17</v>
      </c>
      <c r="F1085" s="331"/>
      <c r="G1085" s="333">
        <f t="shared" si="16"/>
        <v>5222.6499999999987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46045</v>
      </c>
      <c r="D1086" s="299" t="s">
        <v>301</v>
      </c>
      <c r="E1086" s="331">
        <v>32.200000000000003</v>
      </c>
      <c r="F1086" s="331"/>
      <c r="G1086" s="333">
        <f t="shared" si="16"/>
        <v>5232.8199999999988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46045</v>
      </c>
      <c r="D1087" s="299" t="s">
        <v>862</v>
      </c>
      <c r="E1087" s="331">
        <v>5.31</v>
      </c>
      <c r="F1087" s="331"/>
      <c r="G1087" s="333">
        <f t="shared" si="16"/>
        <v>5265.0199999999986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46044</v>
      </c>
      <c r="D1088" s="299" t="s">
        <v>435</v>
      </c>
      <c r="E1088" s="331">
        <v>73.95</v>
      </c>
      <c r="F1088" s="331"/>
      <c r="G1088" s="333">
        <f t="shared" si="16"/>
        <v>5270.329999999999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46044</v>
      </c>
      <c r="D1089" s="299" t="s">
        <v>470</v>
      </c>
      <c r="E1089" s="331">
        <v>28.68</v>
      </c>
      <c r="F1089" s="331"/>
      <c r="G1089" s="333">
        <f t="shared" si="16"/>
        <v>5344.2799999999988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46044</v>
      </c>
      <c r="D1090" s="299" t="s">
        <v>357</v>
      </c>
      <c r="E1090" s="331">
        <v>57.38</v>
      </c>
      <c r="F1090" s="331"/>
      <c r="G1090" s="333">
        <f t="shared" si="16"/>
        <v>5372.9599999999991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46044</v>
      </c>
      <c r="D1091" s="299" t="s">
        <v>358</v>
      </c>
      <c r="E1091" s="331">
        <v>9.4700000000000006</v>
      </c>
      <c r="F1091" s="331"/>
      <c r="G1091" s="333">
        <f t="shared" si="16"/>
        <v>5430.3399999999992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46044</v>
      </c>
      <c r="D1092" s="299" t="s">
        <v>358</v>
      </c>
      <c r="E1092" s="331">
        <v>7.18</v>
      </c>
      <c r="F1092" s="331"/>
      <c r="G1092" s="333">
        <f t="shared" si="16"/>
        <v>5439.8099999999995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287</v>
      </c>
      <c r="B1093" s="330" t="s">
        <v>287</v>
      </c>
      <c r="C1093" s="298">
        <v>46044</v>
      </c>
      <c r="D1093" s="299" t="s">
        <v>315</v>
      </c>
      <c r="E1093" s="331">
        <v>126.24</v>
      </c>
      <c r="F1093" s="331">
        <v>126.24</v>
      </c>
      <c r="G1093" s="333">
        <f t="shared" si="16"/>
        <v>5446.99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46043</v>
      </c>
      <c r="D1094" s="299" t="s">
        <v>471</v>
      </c>
      <c r="E1094" s="331">
        <v>17</v>
      </c>
      <c r="F1094" s="331"/>
      <c r="G1094" s="333">
        <f t="shared" si="16"/>
        <v>5446.99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46043</v>
      </c>
      <c r="D1095" s="299" t="s">
        <v>329</v>
      </c>
      <c r="E1095" s="331">
        <v>24.75</v>
      </c>
      <c r="F1095" s="331"/>
      <c r="G1095" s="333">
        <f t="shared" si="16"/>
        <v>5463.99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39</v>
      </c>
      <c r="C1096" s="298">
        <v>46043</v>
      </c>
      <c r="D1096" s="299" t="s">
        <v>292</v>
      </c>
      <c r="E1096" s="331"/>
      <c r="F1096" s="331">
        <v>3378.82</v>
      </c>
      <c r="G1096" s="333">
        <f t="shared" si="16"/>
        <v>5488.74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23</v>
      </c>
      <c r="C1097" s="298">
        <v>46043</v>
      </c>
      <c r="D1097" s="299" t="s">
        <v>67</v>
      </c>
      <c r="E1097" s="331">
        <v>650.88</v>
      </c>
      <c r="F1097" s="331"/>
      <c r="G1097" s="333">
        <f t="shared" si="16"/>
        <v>2109.9199999999992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287</v>
      </c>
      <c r="B1098" s="330" t="s">
        <v>287</v>
      </c>
      <c r="C1098" s="298">
        <v>46043</v>
      </c>
      <c r="D1098" s="299" t="s">
        <v>472</v>
      </c>
      <c r="E1098" s="331">
        <v>100</v>
      </c>
      <c r="F1098" s="331">
        <v>100</v>
      </c>
      <c r="G1098" s="333">
        <f t="shared" si="16"/>
        <v>2760.7999999999993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46043</v>
      </c>
      <c r="D1099" s="299" t="s">
        <v>301</v>
      </c>
      <c r="E1099" s="331">
        <v>20</v>
      </c>
      <c r="F1099" s="331"/>
      <c r="G1099" s="333">
        <f t="shared" si="16"/>
        <v>2760.7999999999993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46043</v>
      </c>
      <c r="D1100" s="299" t="s">
        <v>295</v>
      </c>
      <c r="E1100" s="331">
        <v>6.38</v>
      </c>
      <c r="F1100" s="331"/>
      <c r="G1100" s="333">
        <f t="shared" si="16"/>
        <v>2780.7999999999993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46043</v>
      </c>
      <c r="D1101" s="299" t="s">
        <v>295</v>
      </c>
      <c r="E1101" s="331">
        <v>17.29</v>
      </c>
      <c r="F1101" s="331"/>
      <c r="G1101" s="333">
        <f t="shared" si="16"/>
        <v>2787.1799999999994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46043</v>
      </c>
      <c r="D1102" s="299" t="s">
        <v>358</v>
      </c>
      <c r="E1102" s="331">
        <v>14.86</v>
      </c>
      <c r="F1102" s="331"/>
      <c r="G1102" s="333">
        <f t="shared" si="16"/>
        <v>2804.4699999999993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46042</v>
      </c>
      <c r="D1103" s="299" t="s">
        <v>371</v>
      </c>
      <c r="E1103" s="331">
        <v>13.4</v>
      </c>
      <c r="F1103" s="331"/>
      <c r="G1103" s="333">
        <f t="shared" si="16"/>
        <v>2819.3299999999995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46042</v>
      </c>
      <c r="D1104" s="299" t="s">
        <v>371</v>
      </c>
      <c r="E1104" s="331">
        <v>5.97</v>
      </c>
      <c r="F1104" s="331"/>
      <c r="G1104" s="333">
        <f t="shared" si="16"/>
        <v>2832.7299999999996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22</v>
      </c>
      <c r="C1105" s="298">
        <v>46042</v>
      </c>
      <c r="D1105" s="299" t="s">
        <v>323</v>
      </c>
      <c r="E1105" s="331">
        <v>18.09</v>
      </c>
      <c r="F1105" s="331"/>
      <c r="G1105" s="333">
        <f t="shared" si="16"/>
        <v>2838.6999999999994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17</v>
      </c>
      <c r="C1106" s="298">
        <v>46042</v>
      </c>
      <c r="D1106" s="299" t="s">
        <v>188</v>
      </c>
      <c r="E1106" s="331">
        <v>42.65</v>
      </c>
      <c r="F1106" s="331"/>
      <c r="G1106" s="333">
        <f t="shared" si="16"/>
        <v>2856.7899999999995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335</v>
      </c>
      <c r="B1107" s="330" t="s">
        <v>335</v>
      </c>
      <c r="C1107" s="298">
        <v>46042</v>
      </c>
      <c r="D1107" s="299" t="s">
        <v>336</v>
      </c>
      <c r="E1107" s="331">
        <v>130.51</v>
      </c>
      <c r="F1107" s="331"/>
      <c r="G1107" s="333">
        <f t="shared" si="16"/>
        <v>2899.4399999999996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15</v>
      </c>
      <c r="C1108" s="298">
        <v>46042</v>
      </c>
      <c r="D1108" s="299" t="s">
        <v>185</v>
      </c>
      <c r="E1108" s="331">
        <v>132.4</v>
      </c>
      <c r="F1108" s="331"/>
      <c r="G1108" s="333">
        <f t="shared" si="16"/>
        <v>3029.9499999999994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23</v>
      </c>
      <c r="C1109" s="298">
        <v>46042</v>
      </c>
      <c r="D1109" s="299" t="s">
        <v>63</v>
      </c>
      <c r="E1109" s="331">
        <v>529.46</v>
      </c>
      <c r="F1109" s="331"/>
      <c r="G1109" s="333">
        <f t="shared" si="16"/>
        <v>3162.3499999999995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46042</v>
      </c>
      <c r="D1110" s="299" t="s">
        <v>300</v>
      </c>
      <c r="E1110" s="331">
        <v>51.63</v>
      </c>
      <c r="F1110" s="331"/>
      <c r="G1110" s="333">
        <f t="shared" si="16"/>
        <v>3691.8099999999995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46042</v>
      </c>
      <c r="D1111" s="299" t="s">
        <v>296</v>
      </c>
      <c r="E1111" s="331">
        <v>11.17</v>
      </c>
      <c r="F1111" s="331"/>
      <c r="G1111" s="333">
        <f t="shared" si="16"/>
        <v>3743.4399999999996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46042</v>
      </c>
      <c r="D1112" s="299" t="s">
        <v>296</v>
      </c>
      <c r="E1112" s="331">
        <v>57.37</v>
      </c>
      <c r="F1112" s="331"/>
      <c r="G1112" s="333">
        <f t="shared" si="16"/>
        <v>3754.6099999999997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22</v>
      </c>
      <c r="C1113" s="298">
        <v>46042</v>
      </c>
      <c r="D1113" s="299" t="s">
        <v>328</v>
      </c>
      <c r="E1113" s="331">
        <v>7.46</v>
      </c>
      <c r="F1113" s="331"/>
      <c r="G1113" s="333">
        <f t="shared" si="16"/>
        <v>3811.9799999999996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46042</v>
      </c>
      <c r="D1114" s="299" t="s">
        <v>310</v>
      </c>
      <c r="E1114" s="331">
        <v>28.91</v>
      </c>
      <c r="F1114" s="331"/>
      <c r="G1114" s="333">
        <f t="shared" si="16"/>
        <v>3819.4399999999996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46040</v>
      </c>
      <c r="D1115" s="299" t="s">
        <v>300</v>
      </c>
      <c r="E1115" s="331">
        <v>31.35</v>
      </c>
      <c r="F1115" s="331"/>
      <c r="G1115" s="333">
        <f t="shared" si="16"/>
        <v>3848.3499999999995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46040</v>
      </c>
      <c r="D1116" s="299" t="s">
        <v>473</v>
      </c>
      <c r="E1116" s="331">
        <v>124.75</v>
      </c>
      <c r="F1116" s="331"/>
      <c r="G1116" s="333">
        <f t="shared" si="16"/>
        <v>3879.6999999999994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3</v>
      </c>
      <c r="C1117" s="298">
        <v>46040</v>
      </c>
      <c r="D1117" s="299" t="s">
        <v>320</v>
      </c>
      <c r="E1117" s="331">
        <v>11.3</v>
      </c>
      <c r="F1117" s="331"/>
      <c r="G1117" s="333">
        <f t="shared" si="16"/>
        <v>4004.4499999999994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22</v>
      </c>
      <c r="C1118" s="298">
        <v>46040</v>
      </c>
      <c r="D1118" s="299" t="s">
        <v>401</v>
      </c>
      <c r="E1118" s="331">
        <v>13.84</v>
      </c>
      <c r="F1118" s="331"/>
      <c r="G1118" s="333">
        <f t="shared" si="16"/>
        <v>4015.7499999999995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46040</v>
      </c>
      <c r="D1119" s="299" t="s">
        <v>306</v>
      </c>
      <c r="E1119" s="331">
        <v>92.06</v>
      </c>
      <c r="F1119" s="331"/>
      <c r="G1119" s="333">
        <f t="shared" si="16"/>
        <v>4029.5899999999997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7</v>
      </c>
      <c r="C1120" s="298">
        <v>46040</v>
      </c>
      <c r="D1120" s="299" t="s">
        <v>338</v>
      </c>
      <c r="E1120" s="331">
        <v>78.47</v>
      </c>
      <c r="F1120" s="331"/>
      <c r="G1120" s="333">
        <f t="shared" si="16"/>
        <v>4121.6499999999996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46040</v>
      </c>
      <c r="D1121" s="299" t="s">
        <v>393</v>
      </c>
      <c r="E1121" s="331">
        <v>28.22</v>
      </c>
      <c r="F1121" s="331"/>
      <c r="G1121" s="333">
        <f t="shared" si="16"/>
        <v>4200.12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46040</v>
      </c>
      <c r="D1122" s="299" t="s">
        <v>392</v>
      </c>
      <c r="E1122" s="331">
        <v>32.729999999999997</v>
      </c>
      <c r="F1122" s="331"/>
      <c r="G1122" s="333">
        <f t="shared" si="16"/>
        <v>4228.34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42</v>
      </c>
      <c r="C1123" s="298">
        <v>46039</v>
      </c>
      <c r="D1123" s="299" t="s">
        <v>333</v>
      </c>
      <c r="E1123" s="331">
        <v>29.8</v>
      </c>
      <c r="F1123" s="331"/>
      <c r="G1123" s="333">
        <f t="shared" si="16"/>
        <v>4261.07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43</v>
      </c>
      <c r="C1124" s="298">
        <v>46039</v>
      </c>
      <c r="D1124" s="299" t="s">
        <v>333</v>
      </c>
      <c r="E1124" s="331">
        <v>22.35</v>
      </c>
      <c r="F1124" s="331"/>
      <c r="G1124" s="333">
        <f t="shared" si="16"/>
        <v>4290.87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46039</v>
      </c>
      <c r="D1125" s="299" t="s">
        <v>319</v>
      </c>
      <c r="E1125" s="331">
        <v>36.92</v>
      </c>
      <c r="F1125" s="331"/>
      <c r="G1125" s="333">
        <f t="shared" si="16"/>
        <v>4313.22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46039</v>
      </c>
      <c r="D1126" s="299" t="s">
        <v>311</v>
      </c>
      <c r="E1126" s="331">
        <v>117.89</v>
      </c>
      <c r="F1126" s="331"/>
      <c r="G1126" s="333">
        <f t="shared" si="16"/>
        <v>4350.1400000000003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1</v>
      </c>
      <c r="C1127" s="298">
        <v>46039</v>
      </c>
      <c r="D1127" s="299" t="s">
        <v>329</v>
      </c>
      <c r="E1127" s="331">
        <v>196.36</v>
      </c>
      <c r="F1127" s="331"/>
      <c r="G1127" s="333">
        <f t="shared" si="16"/>
        <v>4468.0300000000007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21</v>
      </c>
      <c r="C1128" s="298">
        <v>46039</v>
      </c>
      <c r="D1128" s="299" t="s">
        <v>194</v>
      </c>
      <c r="E1128" s="331">
        <v>70.2</v>
      </c>
      <c r="F1128" s="331"/>
      <c r="G1128" s="333">
        <f t="shared" si="16"/>
        <v>4664.3900000000003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46038</v>
      </c>
      <c r="D1129" s="299" t="s">
        <v>324</v>
      </c>
      <c r="E1129" s="331">
        <v>13.14</v>
      </c>
      <c r="F1129" s="331"/>
      <c r="G1129" s="333">
        <f t="shared" si="16"/>
        <v>4734.59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46038</v>
      </c>
      <c r="D1130" s="299" t="s">
        <v>296</v>
      </c>
      <c r="E1130" s="331">
        <v>18.489999999999998</v>
      </c>
      <c r="F1130" s="331"/>
      <c r="G1130" s="333">
        <f t="shared" si="16"/>
        <v>4747.7300000000005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291</v>
      </c>
      <c r="B1131" s="330">
        <v>41</v>
      </c>
      <c r="C1131" s="298">
        <v>46038</v>
      </c>
      <c r="D1131" s="299" t="s">
        <v>474</v>
      </c>
      <c r="E1131" s="331"/>
      <c r="F1131" s="331">
        <v>800</v>
      </c>
      <c r="G1131" s="333">
        <f t="shared" si="16"/>
        <v>4766.22</v>
      </c>
      <c r="H1131" s="334" t="s">
        <v>298</v>
      </c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18</v>
      </c>
      <c r="C1132" s="298">
        <v>46038</v>
      </c>
      <c r="D1132" s="299" t="s">
        <v>361</v>
      </c>
      <c r="E1132" s="331">
        <v>400</v>
      </c>
      <c r="F1132" s="331"/>
      <c r="G1132" s="333">
        <f t="shared" si="16"/>
        <v>3966.2200000000003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19</v>
      </c>
      <c r="C1133" s="298">
        <v>46038</v>
      </c>
      <c r="D1133" s="299" t="s">
        <v>191</v>
      </c>
      <c r="E1133" s="331">
        <v>200</v>
      </c>
      <c r="F1133" s="331"/>
      <c r="G1133" s="333">
        <f t="shared" si="16"/>
        <v>4366.22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11</v>
      </c>
      <c r="C1134" s="298">
        <v>46038</v>
      </c>
      <c r="D1134" s="299" t="s">
        <v>178</v>
      </c>
      <c r="E1134" s="331">
        <v>267.95999999999998</v>
      </c>
      <c r="F1134" s="331"/>
      <c r="G1134" s="333">
        <f t="shared" si="16"/>
        <v>4566.22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46037</v>
      </c>
      <c r="D1135" s="299" t="s">
        <v>357</v>
      </c>
      <c r="E1135" s="331">
        <v>59.95</v>
      </c>
      <c r="F1135" s="331"/>
      <c r="G1135" s="333">
        <f t="shared" si="16"/>
        <v>4834.18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46037</v>
      </c>
      <c r="D1136" s="299" t="s">
        <v>357</v>
      </c>
      <c r="E1136" s="331">
        <v>59.96</v>
      </c>
      <c r="F1136" s="331"/>
      <c r="G1136" s="333">
        <f t="shared" si="16"/>
        <v>4894.13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8</v>
      </c>
      <c r="C1137" s="298">
        <v>46037</v>
      </c>
      <c r="D1137" s="299" t="s">
        <v>319</v>
      </c>
      <c r="E1137" s="331">
        <v>12.43</v>
      </c>
      <c r="F1137" s="331"/>
      <c r="G1137" s="333">
        <f t="shared" si="16"/>
        <v>4954.09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46037</v>
      </c>
      <c r="D1138" s="299" t="s">
        <v>296</v>
      </c>
      <c r="E1138" s="331">
        <v>11.07</v>
      </c>
      <c r="F1138" s="331"/>
      <c r="G1138" s="333">
        <f t="shared" si="16"/>
        <v>4966.5200000000004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46037</v>
      </c>
      <c r="D1139" s="299" t="s">
        <v>296</v>
      </c>
      <c r="E1139" s="331">
        <v>52.3</v>
      </c>
      <c r="F1139" s="331"/>
      <c r="G1139" s="333">
        <f t="shared" si="16"/>
        <v>4977.59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6</v>
      </c>
      <c r="C1140" s="298">
        <v>46037</v>
      </c>
      <c r="D1140" s="299" t="s">
        <v>436</v>
      </c>
      <c r="E1140" s="331">
        <v>50</v>
      </c>
      <c r="F1140" s="331"/>
      <c r="G1140" s="333">
        <f t="shared" si="16"/>
        <v>5029.8900000000003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38</v>
      </c>
      <c r="C1141" s="298">
        <v>46037</v>
      </c>
      <c r="D1141" s="299" t="s">
        <v>293</v>
      </c>
      <c r="E1141" s="331"/>
      <c r="F1141" s="331">
        <v>4365.67</v>
      </c>
      <c r="G1141" s="333">
        <f t="shared" si="16"/>
        <v>5079.8900000000003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4</v>
      </c>
      <c r="C1142" s="298">
        <v>46036</v>
      </c>
      <c r="D1142" s="299" t="s">
        <v>295</v>
      </c>
      <c r="E1142" s="331">
        <v>30.91</v>
      </c>
      <c r="F1142" s="331"/>
      <c r="G1142" s="333">
        <f t="shared" si="16"/>
        <v>714.22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46036</v>
      </c>
      <c r="D1143" s="299" t="s">
        <v>348</v>
      </c>
      <c r="E1143" s="331">
        <v>8.67</v>
      </c>
      <c r="F1143" s="331"/>
      <c r="G1143" s="333">
        <f t="shared" si="16"/>
        <v>745.13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46035</v>
      </c>
      <c r="D1144" s="299" t="s">
        <v>351</v>
      </c>
      <c r="E1144" s="331">
        <v>25.01</v>
      </c>
      <c r="F1144" s="331"/>
      <c r="G1144" s="333">
        <f t="shared" si="16"/>
        <v>753.8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46035</v>
      </c>
      <c r="D1145" s="299" t="s">
        <v>412</v>
      </c>
      <c r="E1145" s="331">
        <v>-5.9</v>
      </c>
      <c r="F1145" s="331"/>
      <c r="G1145" s="333">
        <f t="shared" si="16"/>
        <v>778.81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46035</v>
      </c>
      <c r="D1146" s="299" t="s">
        <v>446</v>
      </c>
      <c r="E1146" s="331">
        <v>-0.03</v>
      </c>
      <c r="F1146" s="331"/>
      <c r="G1146" s="333">
        <f t="shared" si="16"/>
        <v>772.91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43</v>
      </c>
      <c r="C1147" s="298">
        <v>46035</v>
      </c>
      <c r="D1147" s="299" t="s">
        <v>201</v>
      </c>
      <c r="E1147" s="331">
        <v>44.18</v>
      </c>
      <c r="F1147" s="331"/>
      <c r="G1147" s="333">
        <f t="shared" si="16"/>
        <v>772.88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42</v>
      </c>
      <c r="C1148" s="298">
        <v>46035</v>
      </c>
      <c r="D1148" s="299" t="s">
        <v>200</v>
      </c>
      <c r="E1148" s="331">
        <v>51.19</v>
      </c>
      <c r="F1148" s="331"/>
      <c r="G1148" s="333">
        <f t="shared" si="16"/>
        <v>817.06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46035</v>
      </c>
      <c r="D1149" s="299" t="s">
        <v>295</v>
      </c>
      <c r="E1149" s="331">
        <v>28.15</v>
      </c>
      <c r="F1149" s="331"/>
      <c r="G1149" s="333">
        <f t="shared" si="16"/>
        <v>868.25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3</v>
      </c>
      <c r="C1150" s="298">
        <v>46035</v>
      </c>
      <c r="D1150" s="299" t="s">
        <v>296</v>
      </c>
      <c r="E1150" s="331">
        <v>20.85</v>
      </c>
      <c r="F1150" s="331"/>
      <c r="G1150" s="333">
        <f t="shared" si="16"/>
        <v>896.4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1</v>
      </c>
      <c r="C1151" s="298">
        <v>46034</v>
      </c>
      <c r="D1151" s="299" t="s">
        <v>306</v>
      </c>
      <c r="E1151" s="331">
        <v>145.81</v>
      </c>
      <c r="F1151" s="331"/>
      <c r="G1151" s="333">
        <f t="shared" si="16"/>
        <v>917.25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46034</v>
      </c>
      <c r="D1152" s="299" t="s">
        <v>424</v>
      </c>
      <c r="E1152" s="331">
        <v>25.22</v>
      </c>
      <c r="F1152" s="331"/>
      <c r="G1152" s="333">
        <f t="shared" si="16"/>
        <v>1063.06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46033</v>
      </c>
      <c r="D1153" s="299" t="s">
        <v>326</v>
      </c>
      <c r="E1153" s="331">
        <v>49.38</v>
      </c>
      <c r="F1153" s="331"/>
      <c r="G1153" s="333">
        <f t="shared" si="16"/>
        <v>1088.28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22</v>
      </c>
      <c r="C1154" s="298">
        <v>46033</v>
      </c>
      <c r="D1154" s="299" t="s">
        <v>352</v>
      </c>
      <c r="E1154" s="331">
        <v>19.16</v>
      </c>
      <c r="F1154" s="331"/>
      <c r="G1154" s="333">
        <f t="shared" si="16"/>
        <v>1137.6600000000001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46033</v>
      </c>
      <c r="D1155" s="299" t="s">
        <v>312</v>
      </c>
      <c r="E1155" s="331">
        <v>39.86</v>
      </c>
      <c r="F1155" s="331"/>
      <c r="G1155" s="333">
        <f t="shared" si="16"/>
        <v>1156.8200000000002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7</v>
      </c>
      <c r="C1156" s="298">
        <v>46033</v>
      </c>
      <c r="D1156" s="299" t="s">
        <v>444</v>
      </c>
      <c r="E1156" s="331">
        <v>165.05</v>
      </c>
      <c r="F1156" s="331"/>
      <c r="G1156" s="333">
        <f t="shared" si="16"/>
        <v>1196.68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24</v>
      </c>
      <c r="C1157" s="298">
        <v>46032</v>
      </c>
      <c r="D1157" s="299" t="s">
        <v>860</v>
      </c>
      <c r="E1157" s="331">
        <v>83.42</v>
      </c>
      <c r="F1157" s="331"/>
      <c r="G1157" s="333">
        <f t="shared" si="16"/>
        <v>1361.73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46032</v>
      </c>
      <c r="D1158" s="299" t="s">
        <v>296</v>
      </c>
      <c r="E1158" s="331">
        <v>30.4</v>
      </c>
      <c r="F1158" s="331"/>
      <c r="G1158" s="333">
        <f t="shared" si="16"/>
        <v>1445.15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46032</v>
      </c>
      <c r="D1159" s="299" t="s">
        <v>296</v>
      </c>
      <c r="E1159" s="331">
        <v>13.83</v>
      </c>
      <c r="F1159" s="331"/>
      <c r="G1159" s="333">
        <f t="shared" si="16"/>
        <v>1475.5500000000002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46032</v>
      </c>
      <c r="D1160" s="299" t="s">
        <v>473</v>
      </c>
      <c r="E1160" s="331">
        <v>100</v>
      </c>
      <c r="F1160" s="331"/>
      <c r="G1160" s="333">
        <f t="shared" si="16"/>
        <v>1489.38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46032</v>
      </c>
      <c r="D1161" s="299" t="s">
        <v>304</v>
      </c>
      <c r="E1161" s="331">
        <v>55.68</v>
      </c>
      <c r="F1161" s="331"/>
      <c r="G1161" s="333">
        <f t="shared" si="16"/>
        <v>1589.38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46031</v>
      </c>
      <c r="D1162" s="299" t="s">
        <v>358</v>
      </c>
      <c r="E1162" s="331">
        <v>9.4700000000000006</v>
      </c>
      <c r="F1162" s="331"/>
      <c r="G1162" s="333">
        <f t="shared" si="16"/>
        <v>1645.0600000000002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5</v>
      </c>
      <c r="C1163" s="298">
        <v>46031</v>
      </c>
      <c r="D1163" s="299" t="s">
        <v>475</v>
      </c>
      <c r="E1163" s="331">
        <v>50</v>
      </c>
      <c r="F1163" s="331"/>
      <c r="G1163" s="333">
        <f t="shared" si="16"/>
        <v>1654.5300000000002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46030</v>
      </c>
      <c r="D1164" s="299" t="s">
        <v>476</v>
      </c>
      <c r="E1164" s="331">
        <v>32.619999999999997</v>
      </c>
      <c r="F1164" s="331"/>
      <c r="G1164" s="333">
        <f t="shared" si="16"/>
        <v>1704.5300000000002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291</v>
      </c>
      <c r="B1165" s="330">
        <v>39</v>
      </c>
      <c r="C1165" s="298">
        <v>46030</v>
      </c>
      <c r="D1165" s="299" t="s">
        <v>292</v>
      </c>
      <c r="E1165" s="331"/>
      <c r="F1165" s="331">
        <v>2729.22</v>
      </c>
      <c r="G1165" s="333">
        <f t="shared" si="16"/>
        <v>1737.15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46030</v>
      </c>
      <c r="D1166" s="299" t="s">
        <v>296</v>
      </c>
      <c r="E1166" s="331">
        <v>6.37</v>
      </c>
      <c r="F1166" s="331"/>
      <c r="G1166" s="333">
        <f t="shared" si="16"/>
        <v>-992.06999999999971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46030</v>
      </c>
      <c r="D1167" s="299" t="s">
        <v>296</v>
      </c>
      <c r="E1167" s="331">
        <v>32.119999999999997</v>
      </c>
      <c r="F1167" s="331"/>
      <c r="G1167" s="333">
        <f t="shared" si="16"/>
        <v>-985.6999999999997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46030</v>
      </c>
      <c r="D1168" s="299" t="s">
        <v>358</v>
      </c>
      <c r="E1168" s="331">
        <v>9.4700000000000006</v>
      </c>
      <c r="F1168" s="331"/>
      <c r="G1168" s="333">
        <f t="shared" si="16"/>
        <v>-953.5799999999997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46030</v>
      </c>
      <c r="D1169" s="299" t="s">
        <v>386</v>
      </c>
      <c r="E1169" s="331">
        <v>21.18</v>
      </c>
      <c r="F1169" s="331"/>
      <c r="G1169" s="333">
        <f t="shared" si="16"/>
        <v>-944.10999999999967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46029</v>
      </c>
      <c r="D1170" s="299" t="s">
        <v>447</v>
      </c>
      <c r="E1170" s="331">
        <v>52.66</v>
      </c>
      <c r="F1170" s="331"/>
      <c r="G1170" s="333">
        <f t="shared" si="16"/>
        <v>-922.92999999999972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13</v>
      </c>
      <c r="C1171" s="298">
        <v>46029</v>
      </c>
      <c r="D1171" s="299" t="s">
        <v>182</v>
      </c>
      <c r="E1171" s="331">
        <v>167.42</v>
      </c>
      <c r="F1171" s="331"/>
      <c r="G1171" s="333">
        <f t="shared" si="16"/>
        <v>-870.26999999999975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46029</v>
      </c>
      <c r="D1172" s="299" t="s">
        <v>296</v>
      </c>
      <c r="E1172" s="331">
        <v>30.81</v>
      </c>
      <c r="F1172" s="331"/>
      <c r="G1172" s="333">
        <f t="shared" si="16"/>
        <v>-702.8499999999998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46029</v>
      </c>
      <c r="D1173" s="299" t="s">
        <v>358</v>
      </c>
      <c r="E1173" s="331">
        <v>9.4700000000000006</v>
      </c>
      <c r="F1173" s="331"/>
      <c r="G1173" s="333">
        <f t="shared" si="16"/>
        <v>-672.03999999999985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22</v>
      </c>
      <c r="C1174" s="298">
        <v>46029</v>
      </c>
      <c r="D1174" s="299" t="s">
        <v>477</v>
      </c>
      <c r="E1174" s="331">
        <v>148.04</v>
      </c>
      <c r="F1174" s="331"/>
      <c r="G1174" s="333">
        <f t="shared" si="16"/>
        <v>-662.56999999999982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14</v>
      </c>
      <c r="C1175" s="298">
        <v>46028</v>
      </c>
      <c r="D1175" s="299" t="s">
        <v>366</v>
      </c>
      <c r="E1175" s="331">
        <v>66.67</v>
      </c>
      <c r="F1175" s="331"/>
      <c r="G1175" s="333">
        <f t="shared" si="16"/>
        <v>-514.52999999999986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3</v>
      </c>
      <c r="C1176" s="298">
        <v>46028</v>
      </c>
      <c r="D1176" s="299" t="s">
        <v>296</v>
      </c>
      <c r="E1176" s="331">
        <v>5.7</v>
      </c>
      <c r="F1176" s="331"/>
      <c r="G1176" s="333">
        <f t="shared" si="16"/>
        <v>-447.8599999999999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21</v>
      </c>
      <c r="C1177" s="298">
        <v>46028</v>
      </c>
      <c r="D1177" s="299" t="s">
        <v>194</v>
      </c>
      <c r="E1177" s="331">
        <v>30.59</v>
      </c>
      <c r="F1177" s="331"/>
      <c r="G1177" s="333">
        <f t="shared" si="16"/>
        <v>-442.15999999999991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17</v>
      </c>
      <c r="C1178" s="298">
        <v>46027</v>
      </c>
      <c r="D1178" s="299" t="s">
        <v>370</v>
      </c>
      <c r="E1178" s="331">
        <v>133.91999999999999</v>
      </c>
      <c r="F1178" s="331"/>
      <c r="G1178" s="333">
        <f t="shared" si="16"/>
        <v>-411.56999999999994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17</v>
      </c>
      <c r="C1179" s="298">
        <v>46027</v>
      </c>
      <c r="D1179" s="299" t="s">
        <v>370</v>
      </c>
      <c r="E1179" s="331">
        <v>62</v>
      </c>
      <c r="F1179" s="331"/>
      <c r="G1179" s="333">
        <f t="shared" si="16"/>
        <v>-277.64999999999992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46027</v>
      </c>
      <c r="D1180" s="299" t="s">
        <v>300</v>
      </c>
      <c r="E1180" s="331">
        <v>10.64</v>
      </c>
      <c r="F1180" s="331"/>
      <c r="G1180" s="333">
        <f t="shared" si="16"/>
        <v>-215.64999999999992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46027</v>
      </c>
      <c r="D1181" s="299" t="s">
        <v>319</v>
      </c>
      <c r="E1181" s="331">
        <v>17.440000000000001</v>
      </c>
      <c r="F1181" s="331"/>
      <c r="G1181" s="333">
        <f t="shared" si="16"/>
        <v>-205.00999999999991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46027</v>
      </c>
      <c r="D1182" s="299" t="s">
        <v>306</v>
      </c>
      <c r="E1182" s="331">
        <v>216.19</v>
      </c>
      <c r="F1182" s="331"/>
      <c r="G1182" s="333">
        <f t="shared" si="16"/>
        <v>-187.56999999999991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46027</v>
      </c>
      <c r="D1183" s="299" t="s">
        <v>478</v>
      </c>
      <c r="E1183" s="331">
        <v>70</v>
      </c>
      <c r="F1183" s="331"/>
      <c r="G1183" s="333">
        <f t="shared" si="16"/>
        <v>28.62000000000009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46027</v>
      </c>
      <c r="D1184" s="299" t="s">
        <v>358</v>
      </c>
      <c r="E1184" s="331">
        <v>14.05</v>
      </c>
      <c r="F1184" s="331"/>
      <c r="G1184" s="333">
        <f t="shared" si="16"/>
        <v>98.62000000000009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14</v>
      </c>
      <c r="C1185" s="298">
        <v>46027</v>
      </c>
      <c r="D1185" s="299" t="s">
        <v>367</v>
      </c>
      <c r="E1185" s="331">
        <v>68.739999999999995</v>
      </c>
      <c r="F1185" s="331"/>
      <c r="G1185" s="333">
        <f t="shared" si="16"/>
        <v>112.67000000000009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46027</v>
      </c>
      <c r="D1186" s="299" t="s">
        <v>479</v>
      </c>
      <c r="E1186" s="331">
        <v>120</v>
      </c>
      <c r="F1186" s="331"/>
      <c r="G1186" s="333">
        <f t="shared" si="16"/>
        <v>181.41000000000008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9</v>
      </c>
      <c r="C1187" s="298">
        <v>46027</v>
      </c>
      <c r="D1187" s="299" t="s">
        <v>58</v>
      </c>
      <c r="E1187" s="331">
        <v>1281.53</v>
      </c>
      <c r="F1187" s="331"/>
      <c r="G1187" s="333">
        <f t="shared" si="16"/>
        <v>301.41000000000008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7</v>
      </c>
      <c r="C1188" s="298">
        <v>46026</v>
      </c>
      <c r="D1188" s="299" t="s">
        <v>338</v>
      </c>
      <c r="E1188" s="331">
        <v>18.260000000000002</v>
      </c>
      <c r="F1188" s="331"/>
      <c r="G1188" s="333">
        <f t="shared" si="16"/>
        <v>1582.94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287</v>
      </c>
      <c r="B1189" s="330" t="s">
        <v>287</v>
      </c>
      <c r="C1189" s="298">
        <v>46026</v>
      </c>
      <c r="D1189" s="299" t="s">
        <v>300</v>
      </c>
      <c r="E1189" s="331">
        <v>114.91</v>
      </c>
      <c r="F1189" s="331">
        <v>114.91</v>
      </c>
      <c r="G1189" s="333">
        <f t="shared" si="16"/>
        <v>1601.2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5</v>
      </c>
      <c r="C1190" s="298">
        <v>46026</v>
      </c>
      <c r="D1190" s="299" t="s">
        <v>480</v>
      </c>
      <c r="E1190" s="331">
        <v>42.43</v>
      </c>
      <c r="F1190" s="331"/>
      <c r="G1190" s="333">
        <f t="shared" si="16"/>
        <v>1601.2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7</v>
      </c>
      <c r="C1191" s="298">
        <v>46026</v>
      </c>
      <c r="D1191" s="299" t="s">
        <v>300</v>
      </c>
      <c r="E1191" s="331">
        <v>42.59</v>
      </c>
      <c r="F1191" s="331"/>
      <c r="G1191" s="333">
        <f t="shared" si="16"/>
        <v>1643.63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3</v>
      </c>
      <c r="C1192" s="298">
        <v>46025</v>
      </c>
      <c r="D1192" s="299" t="s">
        <v>348</v>
      </c>
      <c r="E1192" s="331">
        <v>14.57</v>
      </c>
      <c r="F1192" s="331"/>
      <c r="G1192" s="333">
        <f t="shared" si="16"/>
        <v>1686.22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46025</v>
      </c>
      <c r="D1193" s="299" t="s">
        <v>481</v>
      </c>
      <c r="E1193" s="331">
        <v>41.05</v>
      </c>
      <c r="F1193" s="331"/>
      <c r="G1193" s="333">
        <f t="shared" si="16"/>
        <v>1700.79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46025</v>
      </c>
      <c r="D1194" s="299" t="s">
        <v>310</v>
      </c>
      <c r="E1194" s="331">
        <v>26.88</v>
      </c>
      <c r="F1194" s="331"/>
      <c r="G1194" s="333">
        <f t="shared" si="16"/>
        <v>1741.84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46025</v>
      </c>
      <c r="D1195" s="299" t="s">
        <v>308</v>
      </c>
      <c r="E1195" s="331">
        <v>130.08000000000001</v>
      </c>
      <c r="F1195" s="331"/>
      <c r="G1195" s="333">
        <f t="shared" si="16"/>
        <v>1768.72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7</v>
      </c>
      <c r="C1196" s="298">
        <v>46025</v>
      </c>
      <c r="D1196" s="299" t="s">
        <v>482</v>
      </c>
      <c r="E1196" s="331">
        <v>222.49</v>
      </c>
      <c r="F1196" s="331"/>
      <c r="G1196" s="333">
        <f t="shared" si="16"/>
        <v>1898.8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7</v>
      </c>
      <c r="C1197" s="298">
        <v>46025</v>
      </c>
      <c r="D1197" s="299" t="s">
        <v>482</v>
      </c>
      <c r="E1197" s="331">
        <v>99.18</v>
      </c>
      <c r="F1197" s="331"/>
      <c r="G1197" s="333">
        <f t="shared" si="16"/>
        <v>2121.29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5</v>
      </c>
      <c r="C1198" s="298">
        <v>46024</v>
      </c>
      <c r="D1198" s="299" t="s">
        <v>483</v>
      </c>
      <c r="E1198" s="331">
        <v>35</v>
      </c>
      <c r="F1198" s="331"/>
      <c r="G1198" s="333">
        <f t="shared" si="16"/>
        <v>2220.4699999999998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3</v>
      </c>
      <c r="C1199" s="298">
        <v>46024</v>
      </c>
      <c r="D1199" s="299" t="s">
        <v>296</v>
      </c>
      <c r="E1199" s="331">
        <v>15.11</v>
      </c>
      <c r="F1199" s="331"/>
      <c r="G1199" s="333">
        <f t="shared" si="16"/>
        <v>2255.4699999999998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5</v>
      </c>
      <c r="C1200" s="298">
        <v>46024</v>
      </c>
      <c r="D1200" s="299" t="s">
        <v>484</v>
      </c>
      <c r="E1200" s="331">
        <v>29.67</v>
      </c>
      <c r="F1200" s="331"/>
      <c r="G1200" s="333">
        <f t="shared" si="16"/>
        <v>2270.58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287</v>
      </c>
      <c r="B1201" s="330" t="s">
        <v>287</v>
      </c>
      <c r="C1201" s="298">
        <v>46024</v>
      </c>
      <c r="D1201" s="299" t="s">
        <v>397</v>
      </c>
      <c r="E1201" s="331">
        <v>70.56</v>
      </c>
      <c r="F1201" s="331">
        <v>70.56</v>
      </c>
      <c r="G1201" s="333">
        <f t="shared" si="16"/>
        <v>2300.25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287</v>
      </c>
      <c r="B1202" s="330" t="s">
        <v>287</v>
      </c>
      <c r="C1202" s="298">
        <v>46024</v>
      </c>
      <c r="D1202" s="299" t="s">
        <v>485</v>
      </c>
      <c r="E1202" s="331">
        <v>113.94</v>
      </c>
      <c r="F1202" s="331">
        <v>113.94</v>
      </c>
      <c r="G1202" s="333">
        <f t="shared" si="16"/>
        <v>2300.25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46024</v>
      </c>
      <c r="D1203" s="299" t="s">
        <v>371</v>
      </c>
      <c r="E1203" s="331">
        <v>11.9</v>
      </c>
      <c r="F1203" s="331"/>
      <c r="G1203" s="333">
        <f t="shared" si="16"/>
        <v>2300.25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46024</v>
      </c>
      <c r="D1204" s="299" t="s">
        <v>408</v>
      </c>
      <c r="E1204" s="331">
        <v>23.9</v>
      </c>
      <c r="F1204" s="331"/>
      <c r="G1204" s="333">
        <f t="shared" si="16"/>
        <v>2312.15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5</v>
      </c>
      <c r="C1205" s="298">
        <v>46024</v>
      </c>
      <c r="D1205" s="299" t="s">
        <v>486</v>
      </c>
      <c r="E1205" s="331">
        <v>160</v>
      </c>
      <c r="F1205" s="331"/>
      <c r="G1205" s="333">
        <f t="shared" si="16"/>
        <v>2336.0500000000002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284</v>
      </c>
      <c r="B1206" s="330">
        <v>36</v>
      </c>
      <c r="C1206" s="298">
        <v>46024</v>
      </c>
      <c r="D1206" s="299" t="s">
        <v>374</v>
      </c>
      <c r="E1206" s="331">
        <v>50</v>
      </c>
      <c r="F1206" s="331"/>
      <c r="G1206" s="333">
        <f t="shared" si="16"/>
        <v>2496.0500000000002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46023</v>
      </c>
      <c r="D1207" s="299" t="s">
        <v>312</v>
      </c>
      <c r="E1207" s="331">
        <v>8</v>
      </c>
      <c r="F1207" s="331"/>
      <c r="G1207" s="333">
        <f t="shared" si="16"/>
        <v>2546.0500000000002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46023</v>
      </c>
      <c r="D1208" s="299" t="s">
        <v>371</v>
      </c>
      <c r="E1208" s="331">
        <v>13.06</v>
      </c>
      <c r="F1208" s="331"/>
      <c r="G1208" s="333">
        <f t="shared" si="16"/>
        <v>2554.0500000000002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22</v>
      </c>
      <c r="C1209" s="298">
        <v>46023</v>
      </c>
      <c r="D1209" s="299" t="s">
        <v>375</v>
      </c>
      <c r="E1209" s="331">
        <v>6.37</v>
      </c>
      <c r="F1209" s="331"/>
      <c r="G1209" s="333">
        <f t="shared" si="16"/>
        <v>2567.11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46023</v>
      </c>
      <c r="D1210" s="299" t="s">
        <v>358</v>
      </c>
      <c r="E1210" s="331">
        <v>10.27</v>
      </c>
      <c r="F1210" s="331"/>
      <c r="G1210" s="333">
        <f t="shared" si="16"/>
        <v>2573.48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46023</v>
      </c>
      <c r="D1211" s="299" t="s">
        <v>487</v>
      </c>
      <c r="E1211" s="331">
        <v>176.57</v>
      </c>
      <c r="F1211" s="331"/>
      <c r="G1211" s="333">
        <f t="shared" si="16"/>
        <v>2583.75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287</v>
      </c>
      <c r="B1212" s="330" t="s">
        <v>287</v>
      </c>
      <c r="C1212" s="298">
        <v>46023</v>
      </c>
      <c r="D1212" s="299" t="s">
        <v>300</v>
      </c>
      <c r="E1212" s="331">
        <v>383.39</v>
      </c>
      <c r="F1212" s="331">
        <v>383.39</v>
      </c>
      <c r="G1212" s="333">
        <f t="shared" si="16"/>
        <v>2760.32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287</v>
      </c>
      <c r="B1213" s="330" t="s">
        <v>287</v>
      </c>
      <c r="C1213" s="298">
        <v>46023</v>
      </c>
      <c r="D1213" s="299" t="s">
        <v>300</v>
      </c>
      <c r="E1213" s="331">
        <v>53.24</v>
      </c>
      <c r="F1213" s="331">
        <v>53.24</v>
      </c>
      <c r="G1213" s="333">
        <f t="shared" si="16"/>
        <v>2760.32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335</v>
      </c>
      <c r="B1214" s="330" t="s">
        <v>335</v>
      </c>
      <c r="C1214" s="298">
        <v>46023</v>
      </c>
      <c r="D1214" s="337" t="s">
        <v>460</v>
      </c>
      <c r="E1214" s="331">
        <v>239.68</v>
      </c>
      <c r="F1214" s="331"/>
      <c r="G1214" s="333">
        <f t="shared" si="16"/>
        <v>2760.32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488</v>
      </c>
      <c r="B1215" s="330" t="s">
        <v>488</v>
      </c>
      <c r="C1215" s="298">
        <v>45658</v>
      </c>
      <c r="D1215" s="298" t="s">
        <v>489</v>
      </c>
      <c r="E1215" s="332"/>
      <c r="F1215" s="332"/>
      <c r="G1215" s="333">
        <v>3000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2" customHeight="1" x14ac:dyDescent="0.3">
      <c r="I2945" s="335" t="s">
        <v>225</v>
      </c>
    </row>
    <row r="2946" spans="9:9" ht="12" customHeight="1" x14ac:dyDescent="0.3">
      <c r="I2946" s="335"/>
    </row>
    <row r="2947" spans="9:9" ht="12" customHeight="1" x14ac:dyDescent="0.3">
      <c r="I2947" s="335"/>
    </row>
    <row r="2948" spans="9:9" ht="12" customHeight="1" x14ac:dyDescent="0.3">
      <c r="I2948" s="335"/>
    </row>
    <row r="2949" spans="9:9" ht="12" customHeight="1" x14ac:dyDescent="0.3">
      <c r="I2949" s="335"/>
    </row>
    <row r="2950" spans="9:9" ht="12" customHeight="1" x14ac:dyDescent="0.3">
      <c r="I2950" s="335"/>
    </row>
    <row r="2951" spans="9:9" ht="12" customHeight="1" x14ac:dyDescent="0.3">
      <c r="I2951" s="335"/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 t="s">
        <v>226</v>
      </c>
    </row>
    <row r="2955" spans="9:9" ht="15.75" customHeight="1" x14ac:dyDescent="0.3"/>
    <row r="2956" spans="9:9" ht="15.75" customHeight="1" x14ac:dyDescent="0.3"/>
    <row r="2957" spans="9:9" ht="12" customHeight="1" x14ac:dyDescent="0.3">
      <c r="I2957" s="335" t="s">
        <v>226</v>
      </c>
    </row>
    <row r="2958" spans="9:9" ht="12" customHeight="1" x14ac:dyDescent="0.3">
      <c r="I2958" s="335"/>
    </row>
    <row r="2959" spans="9:9" ht="12" customHeight="1" x14ac:dyDescent="0.3">
      <c r="I2959" s="335"/>
    </row>
    <row r="2960" spans="9:9" ht="12" customHeight="1" x14ac:dyDescent="0.3">
      <c r="I2960" s="335"/>
    </row>
    <row r="2961" spans="9:9" ht="12" customHeight="1" x14ac:dyDescent="0.3">
      <c r="I2961" s="335"/>
    </row>
    <row r="2962" spans="9:9" ht="12" customHeight="1" x14ac:dyDescent="0.3">
      <c r="I2962" s="335"/>
    </row>
    <row r="2963" spans="9:9" ht="12" customHeight="1" x14ac:dyDescent="0.3">
      <c r="I2963" s="335" t="s">
        <v>226</v>
      </c>
    </row>
    <row r="2964" spans="9:9" ht="12" customHeight="1" x14ac:dyDescent="0.3">
      <c r="I2964" s="335" t="s">
        <v>226</v>
      </c>
    </row>
    <row r="2965" spans="9:9" ht="12" customHeight="1" x14ac:dyDescent="0.3">
      <c r="I2965" s="335"/>
    </row>
    <row r="2966" spans="9:9" ht="12" customHeight="1" x14ac:dyDescent="0.3">
      <c r="I2966" s="335"/>
    </row>
    <row r="2967" spans="9:9" ht="12" customHeight="1" x14ac:dyDescent="0.3">
      <c r="I2967" s="335"/>
    </row>
    <row r="2968" spans="9:9" ht="12" customHeight="1" x14ac:dyDescent="0.3">
      <c r="I2968" s="335" t="s">
        <v>226</v>
      </c>
    </row>
    <row r="2969" spans="9:9" ht="12" customHeight="1" x14ac:dyDescent="0.3">
      <c r="I2969" s="335" t="s">
        <v>225</v>
      </c>
    </row>
    <row r="2970" spans="9:9" ht="12" customHeight="1" x14ac:dyDescent="0.3">
      <c r="I2970" s="335" t="s">
        <v>225</v>
      </c>
    </row>
    <row r="2971" spans="9:9" ht="15.75" customHeight="1" x14ac:dyDescent="0.3"/>
    <row r="2972" spans="9:9" ht="15.75" customHeight="1" x14ac:dyDescent="0.3"/>
    <row r="2973" spans="9:9" ht="12" customHeight="1" x14ac:dyDescent="0.3">
      <c r="I2973" s="335" t="s">
        <v>225</v>
      </c>
    </row>
    <row r="2974" spans="9:9" ht="12" customHeight="1" x14ac:dyDescent="0.3">
      <c r="I2974" s="335"/>
    </row>
    <row r="2975" spans="9:9" ht="12" customHeight="1" x14ac:dyDescent="0.3">
      <c r="I2975" s="335" t="s">
        <v>226</v>
      </c>
    </row>
    <row r="2976" spans="9:9" ht="12" customHeight="1" x14ac:dyDescent="0.3">
      <c r="I2976" s="335"/>
    </row>
    <row r="2977" spans="9:9" ht="12" customHeight="1" x14ac:dyDescent="0.3">
      <c r="I2977" s="335"/>
    </row>
    <row r="2978" spans="9:9" ht="12" customHeight="1" x14ac:dyDescent="0.3">
      <c r="I2978" s="335" t="s">
        <v>226</v>
      </c>
    </row>
    <row r="2979" spans="9:9" ht="12" customHeight="1" x14ac:dyDescent="0.3">
      <c r="I2979" s="335"/>
    </row>
    <row r="2980" spans="9:9" ht="12" customHeight="1" x14ac:dyDescent="0.3">
      <c r="I2980" s="335" t="s">
        <v>226</v>
      </c>
    </row>
    <row r="2981" spans="9:9" ht="15.75" customHeight="1" x14ac:dyDescent="0.3"/>
    <row r="2982" spans="9:9" ht="15.75" customHeight="1" x14ac:dyDescent="0.3"/>
    <row r="2983" spans="9:9" ht="15.75" customHeight="1" x14ac:dyDescent="0.3"/>
    <row r="2984" spans="9:9" ht="15.75" customHeight="1" x14ac:dyDescent="0.3"/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2" customHeight="1" x14ac:dyDescent="0.3">
      <c r="I2989" s="335" t="s">
        <v>226</v>
      </c>
    </row>
    <row r="2990" spans="9:9" ht="12" customHeight="1" x14ac:dyDescent="0.3">
      <c r="I2990" s="335"/>
    </row>
    <row r="2991" spans="9:9" ht="12" customHeight="1" x14ac:dyDescent="0.3">
      <c r="I2991" s="335" t="s">
        <v>225</v>
      </c>
    </row>
    <row r="2992" spans="9:9" ht="12" customHeight="1" x14ac:dyDescent="0.3">
      <c r="I2992" s="335"/>
    </row>
    <row r="2993" spans="9:9" ht="12" customHeight="1" x14ac:dyDescent="0.3">
      <c r="I2993" s="335" t="s">
        <v>226</v>
      </c>
    </row>
    <row r="2994" spans="9:9" ht="12" customHeight="1" x14ac:dyDescent="0.3">
      <c r="I2994" s="335" t="s">
        <v>225</v>
      </c>
    </row>
    <row r="2995" spans="9:9" ht="15.75" customHeight="1" x14ac:dyDescent="0.3"/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2" customHeight="1" x14ac:dyDescent="0.3">
      <c r="I3013" s="335" t="s">
        <v>226</v>
      </c>
    </row>
  </sheetData>
  <autoFilter ref="A1:G1215" xr:uid="{00000000-0009-0000-0000-000006000000}"/>
  <mergeCells count="5">
    <mergeCell ref="A1:B1"/>
    <mergeCell ref="E1:F1"/>
    <mergeCell ref="Q1:R1"/>
    <mergeCell ref="E2:F2"/>
    <mergeCell ref="E3:F3"/>
  </mergeCells>
  <conditionalFormatting sqref="I1 I4:I301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0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-8596.7099999999955</v>
      </c>
      <c r="B2" s="339"/>
      <c r="C2" s="340"/>
      <c r="D2" s="342" t="s">
        <v>493</v>
      </c>
      <c r="E2" s="343">
        <f>E3-E98</f>
        <v>7579.239999999998</v>
      </c>
      <c r="F2" s="344" t="s">
        <v>493</v>
      </c>
      <c r="G2" s="345">
        <f>G3-G98</f>
        <v>912.8</v>
      </c>
      <c r="H2" s="343" t="s">
        <v>493</v>
      </c>
      <c r="I2" s="343">
        <f>I3-I98</f>
        <v>754.75999999999976</v>
      </c>
      <c r="J2" s="344" t="s">
        <v>493</v>
      </c>
      <c r="K2" s="345">
        <f>K3-K98</f>
        <v>-239</v>
      </c>
      <c r="L2" s="343" t="s">
        <v>493</v>
      </c>
      <c r="M2" s="343">
        <f>M3-M98</f>
        <v>23.039999999999992</v>
      </c>
      <c r="N2" s="345" t="s">
        <v>493</v>
      </c>
      <c r="O2" s="345">
        <f>O3-O98</f>
        <v>23.039999999999992</v>
      </c>
      <c r="P2" s="343" t="s">
        <v>493</v>
      </c>
      <c r="Q2" s="343">
        <f>Q3-Q98</f>
        <v>-8.4599999999999795</v>
      </c>
      <c r="R2" s="345" t="s">
        <v>493</v>
      </c>
      <c r="S2" s="345">
        <f>S3-S98</f>
        <v>-3345.84</v>
      </c>
      <c r="T2" s="346" t="s">
        <v>493</v>
      </c>
      <c r="U2" s="343">
        <f>U3-U98</f>
        <v>-15000.929999999997</v>
      </c>
      <c r="V2" s="345" t="s">
        <v>493</v>
      </c>
      <c r="W2" s="345">
        <f>W3-W98</f>
        <v>600</v>
      </c>
      <c r="X2" s="343" t="s">
        <v>493</v>
      </c>
      <c r="Y2" s="343">
        <f>Y3-Y98</f>
        <v>9.5</v>
      </c>
      <c r="Z2" s="345" t="s">
        <v>493</v>
      </c>
      <c r="AA2" s="345">
        <f>AA3-AA98</f>
        <v>103.59999999999991</v>
      </c>
      <c r="AB2" s="343" t="s">
        <v>493</v>
      </c>
      <c r="AC2" s="343">
        <f>AC3-AC98</f>
        <v>-8.4599999999999795</v>
      </c>
    </row>
    <row r="3" spans="1:29" ht="14.25" customHeight="1" x14ac:dyDescent="0.3">
      <c r="A3" s="341">
        <f t="shared" si="0"/>
        <v>3643.7799999999997</v>
      </c>
      <c r="B3" s="347"/>
      <c r="C3" s="340"/>
      <c r="D3" s="342" t="s">
        <v>494</v>
      </c>
      <c r="E3" s="343">
        <f>SUM(E6:E98)-SUM(D6:D98)</f>
        <v>9289.7299999999977</v>
      </c>
      <c r="F3" s="345" t="s">
        <v>494</v>
      </c>
      <c r="G3" s="345">
        <f>SUM(G6:G98)-SUM(F6:F98)</f>
        <v>1412.8</v>
      </c>
      <c r="H3" s="343" t="s">
        <v>494</v>
      </c>
      <c r="I3" s="343">
        <f>SUM(I6:I98)-SUM(H6:H98)</f>
        <v>2754.7599999999998</v>
      </c>
      <c r="J3" s="345" t="s">
        <v>494</v>
      </c>
      <c r="K3" s="345">
        <f>SUM(K6:K98)-SUM(J6:J98)</f>
        <v>761</v>
      </c>
      <c r="L3" s="343" t="s">
        <v>494</v>
      </c>
      <c r="M3" s="343">
        <f>SUM(M6:M98)-SUM(L6:L98)</f>
        <v>88.039999999999992</v>
      </c>
      <c r="N3" s="345" t="s">
        <v>494</v>
      </c>
      <c r="O3" s="345">
        <f>SUM(O6:O98)-SUM(N6:N98)</f>
        <v>88.039999999999992</v>
      </c>
      <c r="P3" s="343" t="s">
        <v>494</v>
      </c>
      <c r="Q3" s="343">
        <f>SUM(Q6:Q98)-SUM(P6:P98)</f>
        <v>91.54000000000002</v>
      </c>
      <c r="R3" s="345" t="s">
        <v>494</v>
      </c>
      <c r="S3" s="345">
        <f>SUM(S6:S98)-SUM(R6:R98)</f>
        <v>-1345.8400000000001</v>
      </c>
      <c r="T3" s="343" t="s">
        <v>494</v>
      </c>
      <c r="U3" s="343">
        <f>SUM(U6:U98)-SUM(T6:T98)</f>
        <v>-12500.929999999997</v>
      </c>
      <c r="V3" s="345" t="s">
        <v>494</v>
      </c>
      <c r="W3" s="345">
        <f>SUM(W6:W98)-SUM(V6:V98)</f>
        <v>1100</v>
      </c>
      <c r="X3" s="343" t="s">
        <v>494</v>
      </c>
      <c r="Y3" s="343">
        <f>SUM(Y6:Y98)-SUM(X6:X98)</f>
        <v>209.5</v>
      </c>
      <c r="Z3" s="345" t="s">
        <v>494</v>
      </c>
      <c r="AA3" s="345">
        <f>SUM(AA6:AA98)-SUM(Z6:Z98)</f>
        <v>1603.6</v>
      </c>
      <c r="AB3" s="343" t="s">
        <v>494</v>
      </c>
      <c r="AC3" s="343">
        <f>SUM(AC6:AC98)-SUM(AB6:AB98)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SUM(D6:D97)</f>
        <v>12312.570000000002</v>
      </c>
      <c r="E5" s="343">
        <f t="shared" si="1"/>
        <v>19891.809999999998</v>
      </c>
      <c r="F5" s="345">
        <f t="shared" si="1"/>
        <v>0</v>
      </c>
      <c r="G5" s="345">
        <f t="shared" si="1"/>
        <v>912.8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46211</v>
      </c>
      <c r="B7" s="347">
        <f t="shared" ref="B7:B26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46209</v>
      </c>
      <c r="B8" s="347">
        <f t="shared" si="2"/>
        <v>-4000</v>
      </c>
      <c r="C8" s="348" t="s">
        <v>957</v>
      </c>
      <c r="D8" s="342">
        <v>4000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46203</v>
      </c>
      <c r="B9" s="347">
        <f t="shared" si="2"/>
        <v>2000</v>
      </c>
      <c r="C9" s="348" t="s">
        <v>944</v>
      </c>
      <c r="D9" s="342"/>
      <c r="E9" s="343"/>
      <c r="F9" s="345"/>
      <c r="G9" s="345"/>
      <c r="H9" s="343"/>
      <c r="I9" s="343">
        <v>350</v>
      </c>
      <c r="J9" s="345"/>
      <c r="K9" s="345">
        <v>320</v>
      </c>
      <c r="L9" s="343"/>
      <c r="M9" s="343">
        <v>25</v>
      </c>
      <c r="N9" s="345"/>
      <c r="O9" s="345">
        <v>25</v>
      </c>
      <c r="P9" s="343"/>
      <c r="Q9" s="343">
        <v>45</v>
      </c>
      <c r="R9" s="345"/>
      <c r="S9" s="345">
        <v>400</v>
      </c>
      <c r="T9" s="343"/>
      <c r="U9" s="343">
        <v>375</v>
      </c>
      <c r="V9" s="345"/>
      <c r="W9" s="345">
        <v>100</v>
      </c>
      <c r="X9" s="343"/>
      <c r="Y9" s="343">
        <v>85</v>
      </c>
      <c r="Z9" s="345"/>
      <c r="AA9" s="345">
        <v>230</v>
      </c>
      <c r="AB9" s="343"/>
      <c r="AC9" s="343">
        <v>45</v>
      </c>
    </row>
    <row r="10" spans="1:29" ht="14.25" customHeight="1" x14ac:dyDescent="0.3">
      <c r="A10" s="338">
        <v>46203</v>
      </c>
      <c r="B10" s="347">
        <f t="shared" si="2"/>
        <v>0.35</v>
      </c>
      <c r="C10" s="348" t="s">
        <v>505</v>
      </c>
      <c r="D10" s="342"/>
      <c r="E10" s="343"/>
      <c r="F10" s="345"/>
      <c r="G10" s="345">
        <v>0.35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46203</v>
      </c>
      <c r="B11" s="347">
        <f t="shared" si="2"/>
        <v>-580</v>
      </c>
      <c r="C11" s="348" t="s">
        <v>949</v>
      </c>
      <c r="D11" s="342">
        <v>580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-185.64</v>
      </c>
      <c r="C12" s="348" t="s">
        <v>423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>
        <v>92.82</v>
      </c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>
        <v>92.82</v>
      </c>
      <c r="AC12" s="343"/>
    </row>
    <row r="13" spans="1:29" ht="14.25" customHeight="1" x14ac:dyDescent="0.3">
      <c r="A13" s="338">
        <v>46203</v>
      </c>
      <c r="B13" s="347">
        <f t="shared" si="2"/>
        <v>51.56</v>
      </c>
      <c r="C13" s="348" t="s">
        <v>509</v>
      </c>
      <c r="D13" s="342"/>
      <c r="E13" s="343"/>
      <c r="F13" s="345"/>
      <c r="G13" s="345">
        <v>51.56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53.44</v>
      </c>
      <c r="C14" s="348" t="s">
        <v>504</v>
      </c>
      <c r="D14" s="342"/>
      <c r="E14" s="343"/>
      <c r="F14" s="345"/>
      <c r="G14" s="345">
        <v>53.44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-207.96</v>
      </c>
      <c r="C15" s="348" t="s">
        <v>946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>
        <v>207.96</v>
      </c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-1713.1</v>
      </c>
      <c r="C16" s="348" t="s">
        <v>531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>
        <v>1713.1</v>
      </c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46189</v>
      </c>
      <c r="B17" s="347">
        <f t="shared" si="2"/>
        <v>53.17</v>
      </c>
      <c r="C17" s="348" t="s">
        <v>509</v>
      </c>
      <c r="D17" s="342"/>
      <c r="E17" s="343"/>
      <c r="F17" s="345"/>
      <c r="G17" s="345">
        <v>53.17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46186</v>
      </c>
      <c r="B18" s="347">
        <f t="shared" si="2"/>
        <v>57.38</v>
      </c>
      <c r="C18" s="348" t="s">
        <v>509</v>
      </c>
      <c r="D18" s="342"/>
      <c r="E18" s="343"/>
      <c r="F18" s="345"/>
      <c r="G18" s="345">
        <v>57.38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46184</v>
      </c>
      <c r="B19" s="347">
        <f t="shared" si="2"/>
        <v>-2159</v>
      </c>
      <c r="C19" s="348" t="s">
        <v>911</v>
      </c>
      <c r="D19" s="342"/>
      <c r="E19" s="343"/>
      <c r="F19" s="345"/>
      <c r="G19" s="345"/>
      <c r="H19" s="343"/>
      <c r="I19" s="343"/>
      <c r="J19" s="345">
        <v>2159</v>
      </c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46183</v>
      </c>
      <c r="B20" s="347">
        <f t="shared" si="2"/>
        <v>-816.19</v>
      </c>
      <c r="C20" s="348" t="s">
        <v>912</v>
      </c>
      <c r="D20" s="342"/>
      <c r="E20" s="343"/>
      <c r="F20" s="345"/>
      <c r="G20" s="345"/>
      <c r="H20" s="343">
        <v>816.19</v>
      </c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46180</v>
      </c>
      <c r="B21" s="347">
        <f t="shared" si="2"/>
        <v>-313.77999999999997</v>
      </c>
      <c r="C21" s="348" t="s">
        <v>890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313.77999999999997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46176</v>
      </c>
      <c r="B22" s="347">
        <f t="shared" si="2"/>
        <v>-1000</v>
      </c>
      <c r="C22" s="348" t="s">
        <v>901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1000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46174</v>
      </c>
      <c r="B23" s="347">
        <f t="shared" si="2"/>
        <v>-320</v>
      </c>
      <c r="C23" s="348" t="s">
        <v>913</v>
      </c>
      <c r="D23" s="342">
        <v>320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46173</v>
      </c>
      <c r="B24" s="347">
        <f t="shared" si="2"/>
        <v>-3000</v>
      </c>
      <c r="C24" s="348" t="s">
        <v>897</v>
      </c>
      <c r="D24" s="342">
        <v>3000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46173</v>
      </c>
      <c r="B25" s="347">
        <f t="shared" si="2"/>
        <v>-1000</v>
      </c>
      <c r="C25" s="348" t="s">
        <v>896</v>
      </c>
      <c r="D25" s="342">
        <v>1000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46173</v>
      </c>
      <c r="B26" s="347">
        <f t="shared" si="2"/>
        <v>1160.3599999999999</v>
      </c>
      <c r="C26" s="348" t="s">
        <v>895</v>
      </c>
      <c r="D26" s="342"/>
      <c r="E26" s="343">
        <v>1160.3599999999999</v>
      </c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46173</v>
      </c>
      <c r="B27" s="347">
        <f t="shared" ref="B27:B98" si="3">SUM(E27,U27,K27,G27,I27,S27,O27,M27,Q27,W27,Y27,AA27,AC27)-SUM(D27,F27,T27,H27,R27,N27,J27,L27,P27,V27,X27,Z27,AB27)</f>
        <v>2000</v>
      </c>
      <c r="C27" s="348" t="s">
        <v>886</v>
      </c>
      <c r="D27" s="342"/>
      <c r="E27" s="343"/>
      <c r="F27" s="345"/>
      <c r="G27" s="345"/>
      <c r="H27" s="343"/>
      <c r="I27" s="343">
        <v>350</v>
      </c>
      <c r="J27" s="345"/>
      <c r="K27" s="345">
        <v>320</v>
      </c>
      <c r="L27" s="343"/>
      <c r="M27" s="343">
        <v>25</v>
      </c>
      <c r="N27" s="345"/>
      <c r="O27" s="345">
        <v>25</v>
      </c>
      <c r="P27" s="343"/>
      <c r="Q27" s="343">
        <v>45</v>
      </c>
      <c r="R27" s="345"/>
      <c r="S27" s="345">
        <v>400</v>
      </c>
      <c r="T27" s="343"/>
      <c r="U27" s="343">
        <v>375</v>
      </c>
      <c r="V27" s="345"/>
      <c r="W27" s="345">
        <v>100</v>
      </c>
      <c r="X27" s="343"/>
      <c r="Y27" s="343">
        <v>85</v>
      </c>
      <c r="Z27" s="345"/>
      <c r="AA27" s="345">
        <v>230</v>
      </c>
      <c r="AB27" s="343"/>
      <c r="AC27" s="343">
        <v>45</v>
      </c>
    </row>
    <row r="28" spans="1:29" ht="14.25" customHeight="1" x14ac:dyDescent="0.3">
      <c r="A28" s="338">
        <v>46173</v>
      </c>
      <c r="B28" s="347">
        <f t="shared" si="3"/>
        <v>0.63</v>
      </c>
      <c r="C28" s="348" t="s">
        <v>505</v>
      </c>
      <c r="D28" s="342"/>
      <c r="E28" s="343"/>
      <c r="F28" s="345"/>
      <c r="G28" s="345">
        <v>0.63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46172</v>
      </c>
      <c r="B29" s="347">
        <f t="shared" si="3"/>
        <v>-530.36</v>
      </c>
      <c r="C29" s="348" t="s">
        <v>890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>
        <v>530.36</v>
      </c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46168</v>
      </c>
      <c r="B30" s="347">
        <f t="shared" si="3"/>
        <v>-400</v>
      </c>
      <c r="C30" s="348" t="s">
        <v>887</v>
      </c>
      <c r="D30" s="342">
        <v>400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46170</v>
      </c>
      <c r="B31" s="347">
        <f t="shared" si="3"/>
        <v>87.5</v>
      </c>
      <c r="C31" s="348" t="s">
        <v>509</v>
      </c>
      <c r="D31" s="342"/>
      <c r="E31" s="343"/>
      <c r="F31" s="345"/>
      <c r="G31" s="345">
        <v>87.5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46170</v>
      </c>
      <c r="B32" s="347">
        <f t="shared" si="3"/>
        <v>56.18</v>
      </c>
      <c r="C32" s="348" t="s">
        <v>504</v>
      </c>
      <c r="D32" s="342"/>
      <c r="E32" s="343"/>
      <c r="F32" s="345"/>
      <c r="G32" s="345">
        <v>56.18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46170</v>
      </c>
      <c r="B33" s="347">
        <f t="shared" si="3"/>
        <v>-4500</v>
      </c>
      <c r="C33" s="348" t="s">
        <v>512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4500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46166</v>
      </c>
      <c r="B34" s="347">
        <f t="shared" si="3"/>
        <v>-69.2</v>
      </c>
      <c r="C34" s="348" t="s">
        <v>858</v>
      </c>
      <c r="D34" s="342">
        <v>69.2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46165</v>
      </c>
      <c r="B35" s="347">
        <f t="shared" si="3"/>
        <v>-138.44</v>
      </c>
      <c r="C35" s="348" t="s">
        <v>876</v>
      </c>
      <c r="D35" s="342">
        <v>138.44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46158</v>
      </c>
      <c r="B36" s="347">
        <f t="shared" si="3"/>
        <v>-87.13</v>
      </c>
      <c r="C36" s="348" t="s">
        <v>847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87.13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46158</v>
      </c>
      <c r="B37" s="347">
        <f t="shared" si="3"/>
        <v>-95.85</v>
      </c>
      <c r="C37" s="348" t="s">
        <v>849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95.85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46157</v>
      </c>
      <c r="B38" s="347">
        <f t="shared" si="3"/>
        <v>-146.15</v>
      </c>
      <c r="C38" s="348" t="s">
        <v>506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146.15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46155</v>
      </c>
      <c r="B39" s="347">
        <f t="shared" si="3"/>
        <v>-221.4</v>
      </c>
      <c r="C39" s="348" t="s">
        <v>856</v>
      </c>
      <c r="D39" s="342"/>
      <c r="E39" s="343"/>
      <c r="F39" s="345"/>
      <c r="G39" s="345"/>
      <c r="H39" s="343">
        <v>221.4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46155</v>
      </c>
      <c r="B40" s="347">
        <f t="shared" si="3"/>
        <v>444.44</v>
      </c>
      <c r="C40" s="348" t="s">
        <v>519</v>
      </c>
      <c r="D40" s="342"/>
      <c r="E40" s="343">
        <v>444.44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46155</v>
      </c>
      <c r="B41" s="347">
        <f t="shared" si="3"/>
        <v>351.69</v>
      </c>
      <c r="C41" s="348" t="s">
        <v>859</v>
      </c>
      <c r="D41" s="342"/>
      <c r="E41" s="343">
        <v>351.69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46153</v>
      </c>
      <c r="B42" s="347">
        <f t="shared" si="3"/>
        <v>-1045.8699999999999</v>
      </c>
      <c r="C42" s="348" t="s">
        <v>843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1045.8699999999999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46151</v>
      </c>
      <c r="B43" s="347">
        <f t="shared" si="3"/>
        <v>-903.88</v>
      </c>
      <c r="C43" s="348" t="s">
        <v>857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903.88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46149</v>
      </c>
      <c r="B44" s="347">
        <f t="shared" si="3"/>
        <v>69.400000000000006</v>
      </c>
      <c r="C44" s="348" t="s">
        <v>509</v>
      </c>
      <c r="D44" s="342"/>
      <c r="E44" s="343"/>
      <c r="F44" s="345"/>
      <c r="G44" s="345">
        <v>69.400000000000006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46148</v>
      </c>
      <c r="B45" s="347">
        <f t="shared" si="3"/>
        <v>-500.5</v>
      </c>
      <c r="C45" s="348" t="s">
        <v>212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>
        <v>500.5</v>
      </c>
      <c r="Y45" s="343"/>
      <c r="Z45" s="345"/>
      <c r="AA45" s="345"/>
      <c r="AB45" s="343"/>
      <c r="AC45" s="343"/>
    </row>
    <row r="46" spans="1:29" ht="14.25" customHeight="1" x14ac:dyDescent="0.3">
      <c r="A46" s="338">
        <v>46148</v>
      </c>
      <c r="B46" s="347">
        <f t="shared" si="3"/>
        <v>-457.94</v>
      </c>
      <c r="C46" s="348" t="s">
        <v>858</v>
      </c>
      <c r="D46" s="342">
        <v>457.94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46142</v>
      </c>
      <c r="B47" s="347">
        <f t="shared" si="3"/>
        <v>5616.82</v>
      </c>
      <c r="C47" s="348" t="s">
        <v>285</v>
      </c>
      <c r="D47" s="342"/>
      <c r="E47" s="343">
        <v>5616.82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46142</v>
      </c>
      <c r="B48" s="347">
        <f t="shared" si="3"/>
        <v>2000</v>
      </c>
      <c r="C48" s="348" t="s">
        <v>503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46142</v>
      </c>
      <c r="B49" s="347">
        <f t="shared" si="3"/>
        <v>62.26</v>
      </c>
      <c r="C49" s="348" t="s">
        <v>504</v>
      </c>
      <c r="D49" s="342"/>
      <c r="E49" s="343"/>
      <c r="F49" s="345"/>
      <c r="G49" s="345">
        <v>62.26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46142</v>
      </c>
      <c r="B50" s="347">
        <f t="shared" si="3"/>
        <v>-185.64</v>
      </c>
      <c r="C50" s="348" t="s">
        <v>423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>
        <v>92.82</v>
      </c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>
        <v>92.82</v>
      </c>
      <c r="AC50" s="343"/>
    </row>
    <row r="51" spans="1:29" ht="14.25" customHeight="1" x14ac:dyDescent="0.3">
      <c r="A51" s="338">
        <v>46142</v>
      </c>
      <c r="B51" s="347">
        <f t="shared" si="3"/>
        <v>-127.68</v>
      </c>
      <c r="C51" s="348" t="s">
        <v>315</v>
      </c>
      <c r="D51" s="342"/>
      <c r="E51" s="343"/>
      <c r="F51" s="345"/>
      <c r="G51" s="345"/>
      <c r="H51" s="343"/>
      <c r="I51" s="343"/>
      <c r="J51" s="345"/>
      <c r="K51" s="345"/>
      <c r="L51" s="343">
        <v>63.84</v>
      </c>
      <c r="M51" s="343"/>
      <c r="N51" s="345">
        <v>63.84</v>
      </c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0.52</v>
      </c>
      <c r="C52" s="348" t="s">
        <v>505</v>
      </c>
      <c r="D52" s="342"/>
      <c r="E52" s="343"/>
      <c r="F52" s="345"/>
      <c r="G52" s="345">
        <v>0.52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46130</v>
      </c>
      <c r="B53" s="347">
        <f t="shared" si="3"/>
        <v>-578.57000000000005</v>
      </c>
      <c r="C53" s="348" t="s">
        <v>506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578.57000000000005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46130</v>
      </c>
      <c r="B54" s="347">
        <f t="shared" si="3"/>
        <v>-93.71</v>
      </c>
      <c r="C54" s="348" t="s">
        <v>507</v>
      </c>
      <c r="D54" s="342"/>
      <c r="E54" s="343"/>
      <c r="F54" s="345"/>
      <c r="G54" s="345"/>
      <c r="H54" s="343">
        <v>93.71</v>
      </c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46130</v>
      </c>
      <c r="B55" s="347">
        <f t="shared" si="3"/>
        <v>-318.36</v>
      </c>
      <c r="C55" s="348" t="s">
        <v>508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318.36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46129</v>
      </c>
      <c r="B56" s="347">
        <f t="shared" si="3"/>
        <v>62.19</v>
      </c>
      <c r="C56" s="348" t="s">
        <v>509</v>
      </c>
      <c r="D56" s="342"/>
      <c r="E56" s="343"/>
      <c r="F56" s="345"/>
      <c r="G56" s="345">
        <v>62.19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46112</v>
      </c>
      <c r="B57" s="347">
        <f t="shared" si="3"/>
        <v>4309.58</v>
      </c>
      <c r="C57" s="348" t="s">
        <v>510</v>
      </c>
      <c r="D57" s="342"/>
      <c r="E57" s="343">
        <v>4309.58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46112</v>
      </c>
      <c r="B58" s="347">
        <f t="shared" si="3"/>
        <v>2000</v>
      </c>
      <c r="C58" s="348" t="s">
        <v>511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46112</v>
      </c>
      <c r="B59" s="347">
        <f t="shared" si="3"/>
        <v>0.34</v>
      </c>
      <c r="C59" s="348" t="s">
        <v>505</v>
      </c>
      <c r="D59" s="342"/>
      <c r="E59" s="343"/>
      <c r="F59" s="345"/>
      <c r="G59" s="345">
        <v>0.34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46112</v>
      </c>
      <c r="B60" s="347">
        <f t="shared" si="3"/>
        <v>-1200</v>
      </c>
      <c r="C60" s="348" t="s">
        <v>512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1200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46108</v>
      </c>
      <c r="B61" s="347">
        <f t="shared" si="3"/>
        <v>68.72</v>
      </c>
      <c r="C61" s="348" t="s">
        <v>504</v>
      </c>
      <c r="D61" s="342"/>
      <c r="E61" s="343"/>
      <c r="F61" s="345"/>
      <c r="G61" s="345">
        <v>68.72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46104</v>
      </c>
      <c r="B62" s="347">
        <f t="shared" si="3"/>
        <v>-6</v>
      </c>
      <c r="C62" s="348" t="s">
        <v>513</v>
      </c>
      <c r="D62" s="342">
        <v>6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46103</v>
      </c>
      <c r="B63" s="347">
        <f t="shared" si="3"/>
        <v>-100</v>
      </c>
      <c r="C63" s="348" t="s">
        <v>514</v>
      </c>
      <c r="D63" s="342">
        <v>100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46103</v>
      </c>
      <c r="B64" s="347">
        <f t="shared" si="3"/>
        <v>-100</v>
      </c>
      <c r="C64" s="348" t="s">
        <v>515</v>
      </c>
      <c r="D64" s="342">
        <v>100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46103</v>
      </c>
      <c r="B65" s="347">
        <f t="shared" si="3"/>
        <v>-50</v>
      </c>
      <c r="C65" s="348" t="s">
        <v>516</v>
      </c>
      <c r="D65" s="342">
        <v>50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46103</v>
      </c>
      <c r="B66" s="347">
        <f t="shared" si="3"/>
        <v>-100</v>
      </c>
      <c r="C66" s="348" t="s">
        <v>517</v>
      </c>
      <c r="D66" s="342">
        <v>100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-100</v>
      </c>
      <c r="C67" s="348" t="s">
        <v>518</v>
      </c>
      <c r="D67" s="342">
        <v>100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46102</v>
      </c>
      <c r="B68" s="347">
        <f t="shared" si="3"/>
        <v>-300</v>
      </c>
      <c r="C68" s="348" t="s">
        <v>519</v>
      </c>
      <c r="D68" s="342">
        <v>300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46102</v>
      </c>
      <c r="B69" s="347">
        <f t="shared" si="3"/>
        <v>1384.5</v>
      </c>
      <c r="C69" s="348" t="s">
        <v>520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>
        <v>-1384.5</v>
      </c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46094</v>
      </c>
      <c r="B70" s="347">
        <f t="shared" si="3"/>
        <v>55.66</v>
      </c>
      <c r="C70" s="348" t="s">
        <v>509</v>
      </c>
      <c r="D70" s="342"/>
      <c r="E70" s="343"/>
      <c r="F70" s="345"/>
      <c r="G70" s="345">
        <v>55.66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46090</v>
      </c>
      <c r="B71" s="347">
        <f t="shared" si="3"/>
        <v>-380</v>
      </c>
      <c r="C71" s="348" t="s">
        <v>521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380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46083</v>
      </c>
      <c r="B72" s="347">
        <f t="shared" si="3"/>
        <v>-185.64</v>
      </c>
      <c r="C72" s="348" t="s">
        <v>423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>
        <v>92.82</v>
      </c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>
        <v>92.82</v>
      </c>
      <c r="AC72" s="343"/>
    </row>
    <row r="73" spans="1:29" ht="14.25" customHeight="1" x14ac:dyDescent="0.3">
      <c r="A73" s="338">
        <v>46081</v>
      </c>
      <c r="B73" s="347">
        <f t="shared" si="3"/>
        <v>3764.91</v>
      </c>
      <c r="C73" s="348" t="s">
        <v>425</v>
      </c>
      <c r="D73" s="342"/>
      <c r="E73" s="343">
        <v>3764.91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46081</v>
      </c>
      <c r="B74" s="347">
        <f t="shared" si="3"/>
        <v>2000</v>
      </c>
      <c r="C74" s="348" t="s">
        <v>522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46081</v>
      </c>
      <c r="B75" s="347">
        <f t="shared" si="3"/>
        <v>0.23</v>
      </c>
      <c r="C75" s="348" t="s">
        <v>505</v>
      </c>
      <c r="D75" s="342"/>
      <c r="E75" s="343"/>
      <c r="F75" s="345"/>
      <c r="G75" s="345">
        <v>0.23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46070</v>
      </c>
      <c r="B76" s="347">
        <f t="shared" si="3"/>
        <v>-1920</v>
      </c>
      <c r="C76" s="348" t="s">
        <v>523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1920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46069</v>
      </c>
      <c r="B77" s="347">
        <f t="shared" si="3"/>
        <v>-243.8</v>
      </c>
      <c r="C77" s="348" t="s">
        <v>523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243.8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46068</v>
      </c>
      <c r="B78" s="347">
        <f t="shared" si="3"/>
        <v>63.46</v>
      </c>
      <c r="C78" s="348" t="s">
        <v>509</v>
      </c>
      <c r="D78" s="342"/>
      <c r="E78" s="343"/>
      <c r="F78" s="345"/>
      <c r="G78" s="345">
        <v>63.46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46067</v>
      </c>
      <c r="B79" s="347">
        <f t="shared" si="3"/>
        <v>-1007.99</v>
      </c>
      <c r="C79" s="348" t="s">
        <v>524</v>
      </c>
      <c r="D79" s="342">
        <v>1007.99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46063</v>
      </c>
      <c r="B80" s="347">
        <f t="shared" si="3"/>
        <v>-1276.4000000000001</v>
      </c>
      <c r="C80" s="348" t="s">
        <v>525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>
        <v>1276.4000000000001</v>
      </c>
      <c r="AA80" s="345"/>
      <c r="AB80" s="343"/>
      <c r="AC80" s="343"/>
    </row>
    <row r="81" spans="1:29" ht="14.25" customHeight="1" x14ac:dyDescent="0.3">
      <c r="A81" s="338">
        <v>46063</v>
      </c>
      <c r="B81" s="347">
        <f t="shared" si="3"/>
        <v>-955</v>
      </c>
      <c r="C81" s="348" t="s">
        <v>526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955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46063</v>
      </c>
      <c r="B82" s="347">
        <f t="shared" si="3"/>
        <v>59.19</v>
      </c>
      <c r="C82" s="348" t="s">
        <v>504</v>
      </c>
      <c r="D82" s="342"/>
      <c r="E82" s="343"/>
      <c r="F82" s="345"/>
      <c r="G82" s="345">
        <v>59.19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46061</v>
      </c>
      <c r="B83" s="347">
        <f t="shared" si="3"/>
        <v>-2203.44</v>
      </c>
      <c r="C83" s="348" t="s">
        <v>523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2203.44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46061</v>
      </c>
      <c r="B84" s="347">
        <f t="shared" si="3"/>
        <v>-831.92</v>
      </c>
      <c r="C84" s="348" t="s">
        <v>527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831.92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46055</v>
      </c>
      <c r="B85" s="347">
        <f t="shared" si="3"/>
        <v>-900</v>
      </c>
      <c r="C85" s="348" t="s">
        <v>512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900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46053</v>
      </c>
      <c r="B86" s="347">
        <f t="shared" si="3"/>
        <v>3194.64</v>
      </c>
      <c r="C86" s="348" t="s">
        <v>459</v>
      </c>
      <c r="D86" s="342"/>
      <c r="E86" s="343">
        <v>3194.64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46053</v>
      </c>
      <c r="B87" s="347">
        <f t="shared" si="3"/>
        <v>2000</v>
      </c>
      <c r="C87" s="348" t="s">
        <v>528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46053</v>
      </c>
      <c r="B88" s="347">
        <f t="shared" si="3"/>
        <v>0.38</v>
      </c>
      <c r="C88" s="348" t="s">
        <v>505</v>
      </c>
      <c r="D88" s="342"/>
      <c r="E88" s="343"/>
      <c r="F88" s="345"/>
      <c r="G88" s="345">
        <v>0.38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46053</v>
      </c>
      <c r="B89" s="347">
        <f t="shared" si="3"/>
        <v>54.55</v>
      </c>
      <c r="C89" s="348" t="s">
        <v>509</v>
      </c>
      <c r="D89" s="342"/>
      <c r="E89" s="343"/>
      <c r="F89" s="345"/>
      <c r="G89" s="345">
        <v>54.55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46048</v>
      </c>
      <c r="B90" s="347">
        <f t="shared" si="3"/>
        <v>-583</v>
      </c>
      <c r="C90" s="348" t="s">
        <v>529</v>
      </c>
      <c r="D90" s="342">
        <v>583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46044</v>
      </c>
      <c r="B91" s="347">
        <f t="shared" si="3"/>
        <v>-126.24</v>
      </c>
      <c r="C91" s="348" t="s">
        <v>315</v>
      </c>
      <c r="D91" s="342"/>
      <c r="E91" s="343"/>
      <c r="F91" s="345"/>
      <c r="G91" s="345"/>
      <c r="H91" s="343"/>
      <c r="I91" s="343"/>
      <c r="J91" s="345"/>
      <c r="K91" s="345"/>
      <c r="L91" s="343">
        <v>63.12</v>
      </c>
      <c r="M91" s="343"/>
      <c r="N91" s="345">
        <v>63.12</v>
      </c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46043</v>
      </c>
      <c r="B92" s="347">
        <f t="shared" si="3"/>
        <v>-100</v>
      </c>
      <c r="C92" s="348" t="s">
        <v>530</v>
      </c>
      <c r="D92" s="342"/>
      <c r="E92" s="343"/>
      <c r="F92" s="345"/>
      <c r="G92" s="345"/>
      <c r="H92" s="343">
        <v>100</v>
      </c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46043</v>
      </c>
      <c r="B93" s="347">
        <f t="shared" si="3"/>
        <v>-2724</v>
      </c>
      <c r="C93" s="348" t="s">
        <v>531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2724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46038</v>
      </c>
      <c r="B94" s="347">
        <f t="shared" si="3"/>
        <v>55.69</v>
      </c>
      <c r="C94" s="348" t="s">
        <v>509</v>
      </c>
      <c r="D94" s="342"/>
      <c r="E94" s="343"/>
      <c r="F94" s="345"/>
      <c r="G94" s="345">
        <v>55.69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46030</v>
      </c>
      <c r="B95" s="347">
        <f t="shared" si="3"/>
        <v>1049.3699999999999</v>
      </c>
      <c r="C95" s="340" t="s">
        <v>532</v>
      </c>
      <c r="D95" s="342"/>
      <c r="E95" s="343">
        <v>1049.3699999999999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46027</v>
      </c>
      <c r="B96" s="347">
        <f t="shared" si="3"/>
        <v>-113.94</v>
      </c>
      <c r="C96" s="348" t="s">
        <v>533</v>
      </c>
      <c r="D96" s="342"/>
      <c r="E96" s="343"/>
      <c r="F96" s="345"/>
      <c r="G96" s="345"/>
      <c r="H96" s="343">
        <v>113.94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46027</v>
      </c>
      <c r="B97" s="347">
        <f t="shared" si="3"/>
        <v>-622.1</v>
      </c>
      <c r="C97" s="348" t="s">
        <v>523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622.1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44562</v>
      </c>
      <c r="B98" s="347">
        <f t="shared" si="3"/>
        <v>12240.49</v>
      </c>
      <c r="C98" s="348" t="s">
        <v>534</v>
      </c>
      <c r="D98" s="342"/>
      <c r="E98" s="343">
        <v>1710.49</v>
      </c>
      <c r="F98" s="345"/>
      <c r="G98" s="345">
        <v>500</v>
      </c>
      <c r="H98" s="343"/>
      <c r="I98" s="343">
        <v>2000</v>
      </c>
      <c r="J98" s="345"/>
      <c r="K98" s="345">
        <v>1000</v>
      </c>
      <c r="L98" s="343"/>
      <c r="M98" s="343">
        <v>65</v>
      </c>
      <c r="N98" s="345"/>
      <c r="O98" s="345">
        <v>65</v>
      </c>
      <c r="P98" s="343"/>
      <c r="Q98" s="343">
        <v>100</v>
      </c>
      <c r="R98" s="345"/>
      <c r="S98" s="345">
        <v>2000</v>
      </c>
      <c r="T98" s="343"/>
      <c r="U98" s="343">
        <v>2500</v>
      </c>
      <c r="V98" s="345"/>
      <c r="W98" s="345">
        <v>500</v>
      </c>
      <c r="X98" s="343"/>
      <c r="Y98" s="343">
        <v>200</v>
      </c>
      <c r="Z98" s="345"/>
      <c r="AA98" s="345">
        <v>1500</v>
      </c>
      <c r="AB98" s="343"/>
      <c r="AC98" s="343">
        <v>100</v>
      </c>
    </row>
    <row r="99" spans="1:29" ht="14.25" customHeight="1" x14ac:dyDescent="0.3"/>
    <row r="100" spans="1:29" ht="14.25" customHeight="1" x14ac:dyDescent="0.3"/>
    <row r="101" spans="1:29" ht="14.25" customHeight="1" x14ac:dyDescent="0.3"/>
    <row r="102" spans="1:29" ht="14.25" customHeight="1" x14ac:dyDescent="0.3"/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58.166666666666664</v>
      </c>
      <c r="F7" s="392">
        <f ca="1">'Lorri 401b'!D4</f>
        <v>72502</v>
      </c>
      <c r="G7" s="393">
        <f ca="1">(F7-C9)/365.25</f>
        <v>112.01095140314852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3335193.1055832924</v>
      </c>
      <c r="R11" s="25">
        <f t="array" aca="1" ref="R11" ca="1">INDEX('Lorri 401b'!L:L,MATCH('Retirement Calculator'!A11,'Lorri 401b'!N:N,0),0)</f>
        <v>3496515.8620098261</v>
      </c>
      <c r="S11" s="25">
        <f t="shared" ref="S11:S265" ca="1" si="7">SUM(Q11:R11)</f>
        <v>6831708.9675931185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3317499.2293069726</v>
      </c>
      <c r="R12" s="25">
        <f t="array" aca="1" ref="R12" ca="1">INDEX('Lorri 401b'!L:L,MATCH('Retirement Calculator'!A12,'Lorri 401b'!N:N,0),0)</f>
        <v>3511084.6781015336</v>
      </c>
      <c r="S12" s="25">
        <f t="shared" ca="1" si="7"/>
        <v>6828583.9074085057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3299731.6285461676</v>
      </c>
      <c r="R13" s="25">
        <f t="array" aca="1" ref="R13" ca="1">INDEX('Lorri 401b'!L:L,MATCH('Retirement Calculator'!A13,'Lorri 401b'!N:N,0),0)</f>
        <v>3525714.1975936233</v>
      </c>
      <c r="S13" s="25">
        <f t="shared" ca="1" si="7"/>
        <v>6825445.8261397909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3281889.9961155262</v>
      </c>
      <c r="R14" s="25">
        <f t="array" aca="1" ref="R14" ca="1">INDEX('Lorri 401b'!L:L,MATCH('Retirement Calculator'!A14,'Lorri 401b'!N:N,0),0)</f>
        <v>3540404.6734169303</v>
      </c>
      <c r="S14" s="25">
        <f t="shared" ca="1" si="7"/>
        <v>6822294.6695324564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3263974.023549757</v>
      </c>
      <c r="R15" s="25">
        <f t="array" aca="1" ref="R15" ca="1">INDEX('Lorri 401b'!L:L,MATCH('Retirement Calculator'!A15,'Lorri 401b'!N:N,0),0)</f>
        <v>3555156.3595561674</v>
      </c>
      <c r="S15" s="25">
        <f t="shared" ca="1" si="7"/>
        <v>6819130.3831059244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3245983.401098297</v>
      </c>
      <c r="R16" s="25">
        <f t="array" aca="1" ref="R16" ca="1">INDEX('Lorri 401b'!L:L,MATCH('Retirement Calculator'!A16,'Lorri 401b'!N:N,0),0)</f>
        <v>3569969.5110543179</v>
      </c>
      <c r="S16" s="25">
        <f t="shared" ca="1" si="7"/>
        <v>6815952.9121526144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3227917.8177199559</v>
      </c>
      <c r="R17" s="25">
        <f t="array" aca="1" ref="R17" ca="1">INDEX('Lorri 401b'!L:L,MATCH('Retirement Calculator'!A17,'Lorri 401b'!N:N,0),0)</f>
        <v>3584844.3840170442</v>
      </c>
      <c r="S17" s="25">
        <f t="shared" ca="1" si="7"/>
        <v>6812762.2017369997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3209776.9610775388</v>
      </c>
      <c r="R18" s="25">
        <f t="array" aca="1" ref="R18" ca="1">INDEX('Lorri 401b'!L:L,MATCH('Retirement Calculator'!A18,'Lorri 401b'!N:N,0),0)</f>
        <v>3599781.2356171152</v>
      </c>
      <c r="S18" s="25">
        <f t="shared" ca="1" si="7"/>
        <v>6809558.1966946535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3191560.5175324446</v>
      </c>
      <c r="R19" s="25">
        <f t="array" aca="1" ref="R19" ca="1">INDEX('Lorri 401b'!L:L,MATCH('Retirement Calculator'!A19,'Lorri 401b'!N:N,0),0)</f>
        <v>3614780.3240988529</v>
      </c>
      <c r="S19" s="25">
        <f t="shared" ca="1" si="7"/>
        <v>6806340.841631297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3173268.172139246</v>
      </c>
      <c r="R20" s="25">
        <f t="array" aca="1" ref="R20" ca="1">INDEX('Lorri 401b'!L:L,MATCH('Retirement Calculator'!A20,'Lorri 401b'!N:N,0),0)</f>
        <v>3629841.9087825981</v>
      </c>
      <c r="S20" s="25">
        <f t="shared" ca="1" si="7"/>
        <v>6803110.0809218436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3154899.6086402424</v>
      </c>
      <c r="R21" s="25">
        <f t="array" aca="1" ref="R21" ca="1">INDEX('Lorri 401b'!L:L,MATCH('Retirement Calculator'!A21,'Lorri 401b'!N:N,0),0)</f>
        <v>3644966.2500691921</v>
      </c>
      <c r="S21" s="25">
        <f t="shared" ca="1" si="7"/>
        <v>6799865.858709434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3136454.5094599929</v>
      </c>
      <c r="R22" s="25">
        <f t="array" aca="1" ref="R22" ca="1">INDEX('Lorri 401b'!L:L,MATCH('Retirement Calculator'!A22,'Lorri 401b'!N:N,0),0)</f>
        <v>3660153.6094444804</v>
      </c>
      <c r="S22" s="25">
        <f t="shared" ca="1" si="7"/>
        <v>6796608.1189044733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3117932.5556998258</v>
      </c>
      <c r="R23" s="25">
        <f t="array" aca="1" ref="R23" ca="1">INDEX('Lorri 401b'!L:L,MATCH('Retirement Calculator'!A23,'Lorri 401b'!N:N,0),0)</f>
        <v>3675404.2494838322</v>
      </c>
      <c r="S23" s="25">
        <f t="shared" ca="1" si="7"/>
        <v>6793336.8051836584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3099333.4271323248</v>
      </c>
      <c r="R24" s="25">
        <f t="array" aca="1" ref="R24" ca="1">INDEX('Lorri 401b'!L:L,MATCH('Retirement Calculator'!A24,'Lorri 401b'!N:N,0),0)</f>
        <v>3690718.4338566815</v>
      </c>
      <c r="S24" s="25">
        <f t="shared" ca="1" si="7"/>
        <v>6790051.8609890062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3080656.8021957926</v>
      </c>
      <c r="R25" s="25">
        <f t="array" aca="1" ref="R25" ca="1">INDEX('Lorri 401b'!L:L,MATCH('Retirement Calculator'!A25,'Lorri 401b'!N:N,0),0)</f>
        <v>3706096.4273310844</v>
      </c>
      <c r="S25" s="25">
        <f t="shared" ca="1" si="7"/>
        <v>6786753.2295268774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3061902.3579886914</v>
      </c>
      <c r="R26" s="25">
        <f t="array" aca="1" ref="R26" ca="1">INDEX('Lorri 401b'!L:L,MATCH('Retirement Calculator'!A26,'Lorri 401b'!N:N,0),0)</f>
        <v>3721538.4957782971</v>
      </c>
      <c r="S26" s="25">
        <f t="shared" ca="1" si="7"/>
        <v>6783440.853766989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3043069.7702640607</v>
      </c>
      <c r="R27" s="25">
        <f t="array" aca="1" ref="R27" ca="1">INDEX('Lorri 401b'!L:L,MATCH('Retirement Calculator'!A27,'Lorri 401b'!N:N,0),0)</f>
        <v>3737044.9061773731</v>
      </c>
      <c r="S27" s="25">
        <f t="shared" ca="1" si="7"/>
        <v>6780114.6764414338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3024158.7134239106</v>
      </c>
      <c r="R28" s="25">
        <f t="array" aca="1" ref="R28" ca="1">INDEX('Lorri 401b'!L:L,MATCH('Retirement Calculator'!A28,'Lorri 401b'!N:N,0),0)</f>
        <v>3752615.9266197789</v>
      </c>
      <c r="S28" s="25">
        <f t="shared" ca="1" si="7"/>
        <v>6776774.6400436889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3005168.8605135931</v>
      </c>
      <c r="R29" s="25">
        <f t="array" aca="1" ref="R29" ca="1">INDEX('Lorri 401b'!L:L,MATCH('Retirement Calculator'!A29,'Lorri 401b'!N:N,0),0)</f>
        <v>3768251.8263140279</v>
      </c>
      <c r="S29" s="25">
        <f t="shared" ca="1" si="7"/>
        <v>6773420.6868276205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2986099.8832161492</v>
      </c>
      <c r="R30" s="25">
        <f t="array" aca="1" ref="R30" ca="1">INDEX('Lorri 401b'!L:L,MATCH('Retirement Calculator'!A30,'Lorri 401b'!N:N,0),0)</f>
        <v>3783952.8755903365</v>
      </c>
      <c r="S30" s="25">
        <f t="shared" ca="1" si="7"/>
        <v>6770052.7588064857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2966951.4518466326</v>
      </c>
      <c r="R31" s="25">
        <f t="array" aca="1" ref="R31" ca="1">INDEX('Lorri 401b'!L:L,MATCH('Retirement Calculator'!A31,'Lorri 401b'!N:N,0),0)</f>
        <v>3799719.345905296</v>
      </c>
      <c r="S31" s="25">
        <f t="shared" ca="1" si="7"/>
        <v>6766670.7977519287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2947723.23534641</v>
      </c>
      <c r="R32" s="25">
        <f t="array" aca="1" ref="R32" ca="1">INDEX('Lorri 401b'!L:L,MATCH('Retirement Calculator'!A32,'Lorri 401b'!N:N,0),0)</f>
        <v>3815551.5098465681</v>
      </c>
      <c r="S32" s="25">
        <f t="shared" ca="1" si="7"/>
        <v>6763274.7451929785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2928414.9012774364</v>
      </c>
      <c r="R33" s="25">
        <f t="array" aca="1" ref="R33" ca="1">INDEX('Lorri 401b'!L:L,MATCH('Retirement Calculator'!A33,'Lorri 401b'!N:N,0),0)</f>
        <v>3831449.6411375953</v>
      </c>
      <c r="S33" s="25">
        <f t="shared" ca="1" si="7"/>
        <v>6759864.5424150322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2909026.1158165084</v>
      </c>
      <c r="R34" s="25">
        <f t="array" aca="1" ref="R34" ca="1">INDEX('Lorri 401b'!L:L,MATCH('Retirement Calculator'!A34,'Lorri 401b'!N:N,0),0)</f>
        <v>3847414.0146423355</v>
      </c>
      <c r="S34" s="25">
        <f t="shared" ca="1" si="7"/>
        <v>6756440.1304588439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2889556.5437494935</v>
      </c>
      <c r="R35" s="25">
        <f t="array" aca="1" ref="R35" ca="1">INDEX('Lorri 401b'!L:L,MATCH('Retirement Calculator'!A35,'Lorri 401b'!N:N,0),0)</f>
        <v>3863444.9063700121</v>
      </c>
      <c r="S35" s="25">
        <f t="shared" ca="1" si="7"/>
        <v>6753001.4501195056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2870005.8484655325</v>
      </c>
      <c r="R36" s="25">
        <f t="array" aca="1" ref="R36" ca="1">INDEX('Lorri 401b'!L:L,MATCH('Retirement Calculator'!A36,'Lorri 401b'!N:N,0),0)</f>
        <v>3879542.5934798871</v>
      </c>
      <c r="S36" s="25">
        <f t="shared" ca="1" si="7"/>
        <v>6749548.4419454196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2850373.6919512218</v>
      </c>
      <c r="R37" s="25">
        <f t="array" aca="1" ref="R37" ca="1">INDEX('Lorri 401b'!L:L,MATCH('Retirement Calculator'!A37,'Lorri 401b'!N:N,0),0)</f>
        <v>3895707.3542860532</v>
      </c>
      <c r="S37" s="25">
        <f t="shared" ca="1" si="7"/>
        <v>6746081.046237275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2830659.734784768</v>
      </c>
      <c r="R38" s="25">
        <f t="array" aca="1" ref="R38" ca="1">INDEX('Lorri 401b'!L:L,MATCH('Retirement Calculator'!A38,'Lorri 401b'!N:N,0),0)</f>
        <v>3911939.4682622449</v>
      </c>
      <c r="S38" s="25">
        <f t="shared" ca="1" si="7"/>
        <v>6742599.2030470129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2810863.6361301206</v>
      </c>
      <c r="R39" s="25">
        <f t="array" aca="1" ref="R39" ca="1">INDEX('Lorri 401b'!L:L,MATCH('Retirement Calculator'!A39,'Lorri 401b'!N:N,0),0)</f>
        <v>3928239.2160466709</v>
      </c>
      <c r="S39" s="25">
        <f t="shared" ca="1" si="7"/>
        <v>6739102.8521767911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2790985.0537310792</v>
      </c>
      <c r="R40" s="25">
        <f t="array" aca="1" ref="R40" ca="1">INDEX('Lorri 401b'!L:L,MATCH('Retirement Calculator'!A40,'Lorri 401b'!N:N,0),0)</f>
        <v>3944606.8794468655</v>
      </c>
      <c r="S40" s="25">
        <f t="shared" ca="1" si="7"/>
        <v>6735591.9331779443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2771023.6439053752</v>
      </c>
      <c r="R41" s="25">
        <f t="array" aca="1" ref="R41" ca="1">INDEX('Lorri 401b'!L:L,MATCH('Retirement Calculator'!A41,'Lorri 401b'!N:N,0),0)</f>
        <v>3961042.7414445607</v>
      </c>
      <c r="S41" s="25">
        <f t="shared" ca="1" si="7"/>
        <v>6732066.3853499359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2750979.0615387303</v>
      </c>
      <c r="R42" s="25">
        <f t="array" aca="1" ref="R42" ca="1">INDEX('Lorri 401b'!L:L,MATCH('Retirement Calculator'!A42,'Lorri 401b'!N:N,0),0)</f>
        <v>3977547.0862005795</v>
      </c>
      <c r="S42" s="25">
        <f t="shared" ca="1" si="7"/>
        <v>6728526.1477393098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2730850.9600788914</v>
      </c>
      <c r="R43" s="25">
        <f t="array" aca="1" ref="R43" ca="1">INDEX('Lorri 401b'!L:L,MATCH('Retirement Calculator'!A43,'Lorri 401b'!N:N,0),0)</f>
        <v>3994120.1990597486</v>
      </c>
      <c r="S43" s="25">
        <f t="shared" ca="1" si="7"/>
        <v>6724971.1591386404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2710638.9915296361</v>
      </c>
      <c r="R44" s="25">
        <f t="array" aca="1" ref="R44" ca="1">INDEX('Lorri 401b'!L:L,MATCH('Retirement Calculator'!A44,'Lorri 401b'!N:N,0),0)</f>
        <v>4010762.3665558309</v>
      </c>
      <c r="S44" s="25">
        <f t="shared" ca="1" si="7"/>
        <v>6721401.3580854665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2690342.806444759</v>
      </c>
      <c r="R45" s="25">
        <f t="array" aca="1" ref="R45" ca="1">INDEX('Lorri 401b'!L:L,MATCH('Retirement Calculator'!A45,'Lorri 401b'!N:N,0),0)</f>
        <v>4027473.8764164802</v>
      </c>
      <c r="S45" s="25">
        <f t="shared" ca="1" si="7"/>
        <v>6717816.6828612387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2669962.0539220283</v>
      </c>
      <c r="R46" s="25">
        <f t="array" aca="1" ref="R46" ca="1">INDEX('Lorri 401b'!L:L,MATCH('Retirement Calculator'!A46,'Lorri 401b'!N:N,0),0)</f>
        <v>4044255.0175682157</v>
      </c>
      <c r="S46" s="25">
        <f t="shared" ca="1" si="7"/>
        <v>6714217.071490244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2649496.3815971194</v>
      </c>
      <c r="R47" s="25">
        <f t="array" aca="1" ref="R47" ca="1">INDEX('Lorri 401b'!L:L,MATCH('Retirement Calculator'!A47,'Lorri 401b'!N:N,0),0)</f>
        <v>4061106.0801414168</v>
      </c>
      <c r="S47" s="25">
        <f t="shared" ca="1" si="7"/>
        <v>6710602.4617385361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2628945.4356375234</v>
      </c>
      <c r="R48" s="25">
        <f t="array" aca="1" ref="R48" ca="1">INDEX('Lorri 401b'!L:L,MATCH('Retirement Calculator'!A48,'Lorri 401b'!N:N,0),0)</f>
        <v>4078027.3554753391</v>
      </c>
      <c r="S48" s="25">
        <f t="shared" ca="1" si="7"/>
        <v>6706972.7911128625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2608308.8607364292</v>
      </c>
      <c r="R49" s="25">
        <f t="array" aca="1" ref="R49" ca="1">INDEX('Lorri 401b'!L:L,MATCH('Retirement Calculator'!A49,'Lorri 401b'!N:N,0),0)</f>
        <v>4095019.1361231529</v>
      </c>
      <c r="S49" s="25">
        <f t="shared" ca="1" si="7"/>
        <v>6703327.9968595821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2587586.3001065804</v>
      </c>
      <c r="R50" s="25">
        <f t="array" aca="1" ref="R50" ca="1">INDEX('Lorri 401b'!L:L,MATCH('Retirement Calculator'!A50,'Lorri 401b'!N:N,0),0)</f>
        <v>4112081.7158569992</v>
      </c>
      <c r="S50" s="25">
        <f t="shared" ca="1" si="7"/>
        <v>6699668.0159635795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2566777.3954741075</v>
      </c>
      <c r="R51" s="25">
        <f t="array" aca="1" ref="R51" ca="1">INDEX('Lorri 401b'!L:L,MATCH('Retirement Calculator'!A51,'Lorri 401b'!N:N,0),0)</f>
        <v>4129215.3896730701</v>
      </c>
      <c r="S51" s="25">
        <f t="shared" ca="1" si="7"/>
        <v>6695992.7851471771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2545881.7870723326</v>
      </c>
      <c r="R52" s="25">
        <f t="array" aca="1" ref="R52" ca="1">INDEX('Lorri 401b'!L:L,MATCH('Retirement Calculator'!A52,'Lorri 401b'!N:N,0),0)</f>
        <v>4146420.453796708</v>
      </c>
      <c r="S52" s="25">
        <f t="shared" ca="1" si="7"/>
        <v>6692302.2408690406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2525678.3469688836</v>
      </c>
      <c r="R53" s="25">
        <f t="array" aca="1" ref="R53" ca="1">INDEX('Lorri 401b'!L:L,MATCH('Retirement Calculator'!A53,'Lorri 401b'!N:N,0),0)</f>
        <v>4163697.2056875275</v>
      </c>
      <c r="S53" s="25">
        <f t="shared" ca="1" si="7"/>
        <v>6689375.5526564112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2505390.7258650037</v>
      </c>
      <c r="R54" s="25">
        <f t="array" aca="1" ref="R54" ca="1">INDEX('Lorri 401b'!L:L,MATCH('Retirement Calculator'!A54,'Lorri 401b'!N:N,0),0)</f>
        <v>4181045.9440445588</v>
      </c>
      <c r="S54" s="25">
        <f t="shared" ca="1" si="7"/>
        <v>6686436.6699095629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2485018.5730065242</v>
      </c>
      <c r="R55" s="25">
        <f t="array" aca="1" ref="R55" ca="1">INDEX('Lorri 401b'!L:L,MATCH('Retirement Calculator'!A55,'Lorri 401b'!N:N,0),0)</f>
        <v>4198466.9688114114</v>
      </c>
      <c r="S55" s="25">
        <f t="shared" ca="1" si="7"/>
        <v>6683485.5418179352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2464561.536177801</v>
      </c>
      <c r="R56" s="25">
        <f t="array" aca="1" ref="R56" ca="1">INDEX('Lorri 401b'!L:L,MATCH('Retirement Calculator'!A56,'Lorri 401b'!N:N,0),0)</f>
        <v>4215960.5811814591</v>
      </c>
      <c r="S56" s="25">
        <f t="shared" ca="1" si="7"/>
        <v>6680522.1173592601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2444019.2616956248</v>
      </c>
      <c r="R57" s="25">
        <f t="array" aca="1" ref="R57" ca="1">INDEX('Lorri 401b'!L:L,MATCH('Retirement Calculator'!A57,'Lorri 401b'!N:N,0),0)</f>
        <v>4233527.0836030487</v>
      </c>
      <c r="S57" s="25">
        <f t="shared" ca="1" si="7"/>
        <v>6677546.345298674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2423391.3944031061</v>
      </c>
      <c r="R58" s="25">
        <f t="array" aca="1" ref="R58" ca="1">INDEX('Lorri 401b'!L:L,MATCH('Retirement Calculator'!A58,'Lorri 401b'!N:N,0),0)</f>
        <v>4251166.7797847278</v>
      </c>
      <c r="S58" s="25">
        <f t="shared" ca="1" si="7"/>
        <v>6674558.1741878334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2402677.5776635353</v>
      </c>
      <c r="R59" s="25">
        <f t="array" aca="1" ref="R59" ca="1">INDEX('Lorri 401b'!L:L,MATCH('Retirement Calculator'!A59,'Lorri 401b'!N:N,0),0)</f>
        <v>4268879.9747004975</v>
      </c>
      <c r="S59" s="25">
        <f t="shared" ca="1" si="7"/>
        <v>6671557.5523640327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2381877.4533542162</v>
      </c>
      <c r="R60" s="25">
        <f t="array" aca="1" ref="R60" ca="1">INDEX('Lorri 401b'!L:L,MATCH('Retirement Calculator'!A60,'Lorri 401b'!N:N,0),0)</f>
        <v>4286666.9745950829</v>
      </c>
      <c r="S60" s="25">
        <f t="shared" ca="1" si="7"/>
        <v>6668544.4279492991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2360990.6618602751</v>
      </c>
      <c r="R61" s="25">
        <f t="array" aca="1" ref="R61" ca="1">INDEX('Lorri 401b'!L:L,MATCH('Retirement Calculator'!A61,'Lorri 401b'!N:N,0),0)</f>
        <v>4304528.0869892295</v>
      </c>
      <c r="S61" s="25">
        <f t="shared" ca="1" si="7"/>
        <v>6665518.7488495046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2340016.8420684426</v>
      </c>
      <c r="R62" s="25">
        <f t="array" aca="1" ref="R62" ca="1">INDEX('Lorri 401b'!L:L,MATCH('Retirement Calculator'!A62,'Lorri 401b'!N:N,0),0)</f>
        <v>4322463.6206850177</v>
      </c>
      <c r="S62" s="25">
        <f t="shared" ca="1" si="7"/>
        <v>6662480.4627534598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2318955.6313608107</v>
      </c>
      <c r="R63" s="25">
        <f t="array" aca="1" ref="R63" ca="1">INDEX('Lorri 401b'!L:L,MATCH('Retirement Calculator'!A63,'Lorri 401b'!N:N,0),0)</f>
        <v>4340473.8857712056</v>
      </c>
      <c r="S63" s="25">
        <f t="shared" ca="1" si="7"/>
        <v>6659429.5171320159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2297806.6656085635</v>
      </c>
      <c r="R64" s="25">
        <f t="array" aca="1" ref="R64" ca="1">INDEX('Lorri 401b'!L:L,MATCH('Retirement Calculator'!A64,'Lorri 401b'!N:N,0),0)</f>
        <v>4358559.1936285859</v>
      </c>
      <c r="S64" s="25">
        <f t="shared" ca="1" si="7"/>
        <v>6656365.8592371494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2276569.5791656822</v>
      </c>
      <c r="R65" s="25">
        <f t="array" aca="1" ref="R65" ca="1">INDEX('Lorri 401b'!L:L,MATCH('Retirement Calculator'!A65,'Lorri 401b'!N:N,0),0)</f>
        <v>4376719.8569353716</v>
      </c>
      <c r="S65" s="25">
        <f t="shared" ca="1" si="7"/>
        <v>6653289.4361010538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2255244.0048626219</v>
      </c>
      <c r="R66" s="25">
        <f t="array" aca="1" ref="R66" ca="1">INDEX('Lorri 401b'!L:L,MATCH('Retirement Calculator'!A66,'Lorri 401b'!N:N,0),0)</f>
        <v>4394956.1896726023</v>
      </c>
      <c r="S66" s="25">
        <f t="shared" ca="1" si="7"/>
        <v>6650200.1945352238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2233829.5739999656</v>
      </c>
      <c r="R67" s="25">
        <f t="array" aca="1" ref="R67" ca="1">INDEX('Lorri 401b'!L:L,MATCH('Retirement Calculator'!A67,'Lorri 401b'!N:N,0),0)</f>
        <v>4413268.5071295714</v>
      </c>
      <c r="S67" s="25">
        <f t="shared" ca="1" si="7"/>
        <v>6647098.081129537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2212325.9163420484</v>
      </c>
      <c r="R68" s="25">
        <f t="array" aca="1" ref="R68" ca="1">INDEX('Lorri 401b'!L:L,MATCH('Retirement Calculator'!A68,'Lorri 401b'!N:N,0),0)</f>
        <v>4431657.1259092782</v>
      </c>
      <c r="S68" s="25">
        <f t="shared" ca="1" si="7"/>
        <v>6643983.0422513261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2190732.6601105565</v>
      </c>
      <c r="R69" s="25">
        <f t="array" aca="1" ref="R69" ca="1">INDEX('Lorri 401b'!L:L,MATCH('Retirement Calculator'!A69,'Lorri 401b'!N:N,0),0)</f>
        <v>4450122.3639339004</v>
      </c>
      <c r="S69" s="25">
        <f t="shared" ca="1" si="7"/>
        <v>6640855.0240444569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2169049.4319781</v>
      </c>
      <c r="R70" s="25">
        <f t="array" aca="1" ref="R70" ca="1">INDEX('Lorri 401b'!L:L,MATCH('Retirement Calculator'!A70,'Lorri 401b'!N:N,0),0)</f>
        <v>4468664.5404502917</v>
      </c>
      <c r="S70" s="25">
        <f t="shared" ca="1" si="7"/>
        <v>6637713.9724283917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2147275.8570617582</v>
      </c>
      <c r="R71" s="25">
        <f t="array" aca="1" ref="R71" ca="1">INDEX('Lorri 401b'!L:L,MATCH('Retirement Calculator'!A71,'Lorri 401b'!N:N,0),0)</f>
        <v>4487283.9760355009</v>
      </c>
      <c r="S71" s="25">
        <f t="shared" ca="1" si="7"/>
        <v>6634559.8330972586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2125411.5589165986</v>
      </c>
      <c r="R72" s="25">
        <f t="array" aca="1" ref="R72" ca="1">INDEX('Lorri 401b'!L:L,MATCH('Retirement Calculator'!A72,'Lorri 401b'!N:N,0),0)</f>
        <v>4505980.9926023157</v>
      </c>
      <c r="S72" s="25">
        <f t="shared" ca="1" si="7"/>
        <v>6631392.5515189143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2103456.1595291672</v>
      </c>
      <c r="R73" s="25">
        <f t="array" aca="1" ref="R73" ca="1">INDEX('Lorri 401b'!L:L,MATCH('Retirement Calculator'!A73,'Lorri 401b'!N:N,0),0)</f>
        <v>4524755.9134048251</v>
      </c>
      <c r="S73" s="25">
        <f t="shared" ca="1" si="7"/>
        <v>6628212.0729339924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2081409.2793109547</v>
      </c>
      <c r="R74" s="25">
        <f t="array" aca="1" ref="R74" ca="1">INDEX('Lorri 401b'!L:L,MATCH('Retirement Calculator'!A74,'Lorri 401b'!N:N,0),0)</f>
        <v>4543609.0630440116</v>
      </c>
      <c r="S74" s="25">
        <f t="shared" ca="1" si="7"/>
        <v>6625018.3423549663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2059270.5370918331</v>
      </c>
      <c r="R75" s="25">
        <f t="array" aca="1" ref="R75" ca="1">INDEX('Lorri 401b'!L:L,MATCH('Retirement Calculator'!A75,'Lorri 401b'!N:N,0),0)</f>
        <v>4562540.7674733615</v>
      </c>
      <c r="S75" s="25">
        <f t="shared" ca="1" si="7"/>
        <v>6621811.304565195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2037039.5501134649</v>
      </c>
      <c r="R76" s="25">
        <f t="array" aca="1" ref="R76" ca="1">INDEX('Lorri 401b'!L:L,MATCH('Retirement Calculator'!A76,'Lorri 401b'!N:N,0),0)</f>
        <v>4581551.3540045004</v>
      </c>
      <c r="S76" s="25">
        <f t="shared" ca="1" si="7"/>
        <v>6618590.9041179651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2014715.9340226869</v>
      </c>
      <c r="R77" s="25">
        <f t="array" aca="1" ref="R77" ca="1">INDEX('Lorri 401b'!L:L,MATCH('Retirement Calculator'!A77,'Lorri 401b'!N:N,0),0)</f>
        <v>4600641.1513128523</v>
      </c>
      <c r="S77" s="25">
        <f t="shared" ca="1" si="7"/>
        <v>6615357.0853355397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2014502.5280947122</v>
      </c>
      <c r="R78" s="25">
        <f t="array" aca="1" ref="R78" ca="1">INDEX('Lorri 401b'!L:L,MATCH('Retirement Calculator'!A78,'Lorri 401b'!N:N,0),0)</f>
        <v>4597607.2642134745</v>
      </c>
      <c r="S78" s="25">
        <f t="shared" ca="1" si="7"/>
        <v>6612109.7923081871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2014288.2329753707</v>
      </c>
      <c r="R79" s="25">
        <f t="array" aca="1" ref="R79" ca="1">INDEX('Lorri 401b'!L:L,MATCH('Retirement Calculator'!A79,'Lorri 401b'!N:N,0),0)</f>
        <v>4594560.7359178495</v>
      </c>
      <c r="S79" s="25">
        <f t="shared" ca="1" si="7"/>
        <v>6608848.9688932206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2014073.0449596988</v>
      </c>
      <c r="R80" s="25">
        <f t="array" aca="1" ref="R80" ca="1">INDEX('Lorri 401b'!L:L,MATCH('Retirement Calculator'!A80,'Lorri 401b'!N:N,0),0)</f>
        <v>4591501.5137543259</v>
      </c>
      <c r="S80" s="25">
        <f t="shared" ca="1" si="7"/>
        <v>6605574.5587140247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2013856.9603272949</v>
      </c>
      <c r="R81" s="25">
        <f t="array" aca="1" ref="R81" ca="1">INDEX('Lorri 401b'!L:L,MATCH('Retirement Calculator'!A81,'Lorri 401b'!N:N,0),0)</f>
        <v>4588429.5448317882</v>
      </c>
      <c r="S81" s="25">
        <f t="shared" ca="1" si="7"/>
        <v>6602286.5051590828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2013639.975342256</v>
      </c>
      <c r="R82" s="25">
        <f t="array" aca="1" ref="R82" ca="1">INDEX('Lorri 401b'!L:L,MATCH('Retirement Calculator'!A82,'Lorri 401b'!N:N,0),0)</f>
        <v>4585344.7760387398</v>
      </c>
      <c r="S82" s="25">
        <f t="shared" ca="1" si="7"/>
        <v>6598984.7513809958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2013422.0862531126</v>
      </c>
      <c r="R83" s="25">
        <f t="array" aca="1" ref="R83" ca="1">INDEX('Lorri 401b'!L:L,MATCH('Retirement Calculator'!A83,'Lorri 401b'!N:N,0),0)</f>
        <v>4582247.1540423874</v>
      </c>
      <c r="S83" s="25">
        <f t="shared" ca="1" si="7"/>
        <v>6595669.2402954996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2013203.2892927646</v>
      </c>
      <c r="R84" s="25">
        <f t="array" aca="1" ref="R84" ca="1">INDEX('Lorri 401b'!L:L,MATCH('Retirement Calculator'!A84,'Lorri 401b'!N:N,0),0)</f>
        <v>4579136.6252877163</v>
      </c>
      <c r="S84" s="25">
        <f t="shared" ca="1" si="7"/>
        <v>6592339.9145804811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2012983.5806784153</v>
      </c>
      <c r="R85" s="25">
        <f t="array" aca="1" ref="R85" ca="1">INDEX('Lorri 401b'!L:L,MATCH('Retirement Calculator'!A85,'Lorri 401b'!N:N,0),0)</f>
        <v>4576013.1359965671</v>
      </c>
      <c r="S85" s="25">
        <f t="shared" ca="1" si="7"/>
        <v>6588996.7166749826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2012762.9566115059</v>
      </c>
      <c r="R86" s="25">
        <f t="array" aca="1" ref="R86" ca="1">INDEX('Lorri 401b'!L:L,MATCH('Retirement Calculator'!A86,'Lorri 401b'!N:N,0),0)</f>
        <v>4572876.6321667051</v>
      </c>
      <c r="S86" s="25">
        <f t="shared" ca="1" si="7"/>
        <v>6585639.5887782108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2012541.4132776512</v>
      </c>
      <c r="R87" s="25">
        <f t="array" aca="1" ref="R87" ca="1">INDEX('Lorri 401b'!L:L,MATCH('Retirement Calculator'!A87,'Lorri 401b'!N:N,0),0)</f>
        <v>4569727.0595708853</v>
      </c>
      <c r="S87" s="25">
        <f t="shared" ca="1" si="7"/>
        <v>6582268.4728485364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2012318.946846572</v>
      </c>
      <c r="R88" s="25">
        <f t="array" aca="1" ref="R88" ca="1">INDEX('Lorri 401b'!L:L,MATCH('Retirement Calculator'!A88,'Lorri 401b'!N:N,0),0)</f>
        <v>4566564.3637559162</v>
      </c>
      <c r="S88" s="25">
        <f t="shared" ca="1" si="7"/>
        <v>6578883.310602488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2012095.55347203</v>
      </c>
      <c r="R89" s="25">
        <f t="array" aca="1" ref="R89" ca="1">INDEX('Lorri 401b'!L:L,MATCH('Retirement Calculator'!A89,'Lorri 401b'!N:N,0),0)</f>
        <v>4563388.4900417179</v>
      </c>
      <c r="S89" s="25">
        <f t="shared" ca="1" si="7"/>
        <v>6575484.0435137479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2011871.2292917608</v>
      </c>
      <c r="R90" s="25">
        <f t="array" aca="1" ref="R90" ca="1">INDEX('Lorri 401b'!L:L,MATCH('Retirement Calculator'!A90,'Lorri 401b'!N:N,0),0)</f>
        <v>4560199.3835203778</v>
      </c>
      <c r="S90" s="25">
        <f t="shared" ca="1" si="7"/>
        <v>6572070.6128121391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2011645.9704274072</v>
      </c>
      <c r="R91" s="25">
        <f t="array" aca="1" ref="R91" ca="1">INDEX('Lorri 401b'!L:L,MATCH('Retirement Calculator'!A91,'Lorri 401b'!N:N,0),0)</f>
        <v>4556996.9890551986</v>
      </c>
      <c r="S91" s="25">
        <f t="shared" ca="1" si="7"/>
        <v>6568642.9594826056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2011419.7729844521</v>
      </c>
      <c r="R92" s="25">
        <f t="array" aca="1" ref="R92" ca="1">INDEX('Lorri 401b'!L:L,MATCH('Retirement Calculator'!A92,'Lorri 401b'!N:N,0),0)</f>
        <v>4553781.251279748</v>
      </c>
      <c r="S92" s="25">
        <f t="shared" ca="1" si="7"/>
        <v>6565201.0242641997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2011192.6330521514</v>
      </c>
      <c r="R93" s="25">
        <f t="array" aca="1" ref="R93" ca="1">INDEX('Lorri 401b'!L:L,MATCH('Retirement Calculator'!A93,'Lorri 401b'!N:N,0),0)</f>
        <v>4550552.1145968996</v>
      </c>
      <c r="S93" s="25">
        <f t="shared" ca="1" si="7"/>
        <v>6561744.7476490512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2010964.546703466</v>
      </c>
      <c r="R94" s="25">
        <f t="array" aca="1" ref="R94" ca="1">INDEX('Lorri 401b'!L:L,MATCH('Retirement Calculator'!A94,'Lorri 401b'!N:N,0),0)</f>
        <v>4547309.5231778724</v>
      </c>
      <c r="S94" s="25">
        <f t="shared" ca="1" si="7"/>
        <v>6558274.0698813386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2010735.5099949944</v>
      </c>
      <c r="R95" s="25">
        <f t="array" aca="1" ref="R95" ca="1">INDEX('Lorri 401b'!L:L,MATCH('Retirement Calculator'!A95,'Lorri 401b'!N:N,0),0)</f>
        <v>4544053.4209612664</v>
      </c>
      <c r="S95" s="25">
        <f t="shared" ca="1" si="7"/>
        <v>6554788.9309562612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2010505.5189669041</v>
      </c>
      <c r="R96" s="25">
        <f t="array" aca="1" ref="R96" ca="1">INDEX('Lorri 401b'!L:L,MATCH('Retirement Calculator'!A96,'Lorri 401b'!N:N,0),0)</f>
        <v>4540783.7516520908</v>
      </c>
      <c r="S96" s="25">
        <f t="shared" ca="1" si="7"/>
        <v>6551289.2706189947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2010274.5696428637</v>
      </c>
      <c r="R97" s="25">
        <f t="array" aca="1" ref="R97" ca="1">INDEX('Lorri 401b'!L:L,MATCH('Retirement Calculator'!A97,'Lorri 401b'!N:N,0),0)</f>
        <v>4537500.4587207939</v>
      </c>
      <c r="S97" s="25">
        <f t="shared" ca="1" si="7"/>
        <v>6547775.0283636581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2010042.658029973</v>
      </c>
      <c r="R98" s="25">
        <f t="array" aca="1" ref="R98" ca="1">INDEX('Lorri 401b'!L:L,MATCH('Retirement Calculator'!A98,'Lorri 401b'!N:N,0),0)</f>
        <v>4534203.4854022833</v>
      </c>
      <c r="S98" s="25">
        <f t="shared" ca="1" si="7"/>
        <v>6544246.1434322558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2009809.7801186952</v>
      </c>
      <c r="R99" s="25">
        <f t="array" aca="1" ref="R99" ca="1">INDEX('Lorri 401b'!L:L,MATCH('Retirement Calculator'!A99,'Lorri 401b'!N:N,0),0)</f>
        <v>4530892.7746949457</v>
      </c>
      <c r="S99" s="25">
        <f t="shared" ca="1" si="7"/>
        <v>6540702.5548136411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2009575.931882787</v>
      </c>
      <c r="R100" s="25">
        <f t="array" aca="1" ref="R100" ca="1">INDEX('Lorri 401b'!L:L,MATCH('Retirement Calculator'!A100,'Lorri 401b'!N:N,0),0)</f>
        <v>4527568.2693596603</v>
      </c>
      <c r="S100" s="25">
        <f t="shared" ca="1" si="7"/>
        <v>6537144.2012424469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2009341.1092792293</v>
      </c>
      <c r="R101" s="25">
        <f t="array" aca="1" ref="R101" ca="1">INDEX('Lorri 401b'!L:L,MATCH('Retirement Calculator'!A101,'Lorri 401b'!N:N,0),0)</f>
        <v>4524229.9119188115</v>
      </c>
      <c r="S101" s="25">
        <f t="shared" ca="1" si="7"/>
        <v>6533571.0211980408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2009105.3082481567</v>
      </c>
      <c r="R102" s="25">
        <f t="array" aca="1" ref="R102" ca="1">INDEX('Lorri 401b'!L:L,MATCH('Retirement Calculator'!A102,'Lorri 401b'!N:N,0),0)</f>
        <v>4520877.6446552919</v>
      </c>
      <c r="S102" s="25">
        <f t="shared" ca="1" si="7"/>
        <v>6529982.9529034486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2008868.5247127879</v>
      </c>
      <c r="R103" s="25">
        <f t="array" aca="1" ref="R103" ca="1">INDEX('Lorri 401b'!L:L,MATCH('Retirement Calculator'!A103,'Lorri 401b'!N:N,0),0)</f>
        <v>4517511.4096115083</v>
      </c>
      <c r="S103" s="25">
        <f t="shared" ca="1" si="7"/>
        <v>6526379.9343242962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2008630.7545793552</v>
      </c>
      <c r="R104" s="25">
        <f t="array" aca="1" ref="R104" ca="1">INDEX('Lorri 401b'!L:L,MATCH('Retirement Calculator'!A104,'Lorri 401b'!N:N,0),0)</f>
        <v>4514131.1485883752</v>
      </c>
      <c r="S104" s="25">
        <f t="shared" ca="1" si="7"/>
        <v>6522761.9031677302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2008391.9937370333</v>
      </c>
      <c r="R105" s="25">
        <f t="array" aca="1" ref="R105" ca="1">INDEX('Lorri 401b'!L:L,MATCH('Retirement Calculator'!A105,'Lorri 401b'!N:N,0),0)</f>
        <v>4510736.8031443125</v>
      </c>
      <c r="S105" s="25">
        <f t="shared" ca="1" si="7"/>
        <v>6519128.796881346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2008152.2380578683</v>
      </c>
      <c r="R106" s="25">
        <f t="array" aca="1" ref="R106" ca="1">INDEX('Lorri 401b'!L:L,MATCH('Retirement Calculator'!A106,'Lorri 401b'!N:N,0),0)</f>
        <v>4507328.3145942325</v>
      </c>
      <c r="S106" s="25">
        <f t="shared" ca="1" si="7"/>
        <v>6515480.552652101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2007911.4833967069</v>
      </c>
      <c r="R107" s="25">
        <f t="array" aca="1" ref="R107" ca="1">INDEX('Lorri 401b'!L:L,MATCH('Retirement Calculator'!A107,'Lorri 401b'!N:N,0),0)</f>
        <v>4503905.624008528</v>
      </c>
      <c r="S107" s="25">
        <f t="shared" ca="1" si="7"/>
        <v>6511817.1074052351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2008348.6422727904</v>
      </c>
      <c r="R108" s="25">
        <f t="array" aca="1" ref="R108" ca="1">INDEX('Lorri 401b'!L:L,MATCH('Retirement Calculator'!A108,'Lorri 401b'!N:N,0),0)</f>
        <v>4502219.8388637155</v>
      </c>
      <c r="S108" s="25">
        <f t="shared" ca="1" si="7"/>
        <v>6510568.4811365064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2008787.6226441909</v>
      </c>
      <c r="R109" s="25">
        <f t="array" aca="1" ref="R109" ca="1">INDEX('Lorri 401b'!L:L,MATCH('Retirement Calculator'!A109,'Lorri 401b'!N:N,0),0)</f>
        <v>4500527.0296141328</v>
      </c>
      <c r="S109" s="25">
        <f t="shared" ca="1" si="7"/>
        <v>6509314.6522583235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2009228.4321004723</v>
      </c>
      <c r="R110" s="25">
        <f t="array" aca="1" ref="R110" ca="1">INDEX('Lorri 401b'!L:L,MATCH('Retirement Calculator'!A110,'Lorri 401b'!N:N,0),0)</f>
        <v>4498827.1669926774</v>
      </c>
      <c r="S110" s="25">
        <f t="shared" ca="1" si="7"/>
        <v>6508055.5990931494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2009671.0782628215</v>
      </c>
      <c r="R111" s="25">
        <f t="array" aca="1" ref="R111" ca="1">INDEX('Lorri 401b'!L:L,MATCH('Retirement Calculator'!A111,'Lorri 401b'!N:N,0),0)</f>
        <v>4497120.2216102993</v>
      </c>
      <c r="S111" s="25">
        <f t="shared" ca="1" si="7"/>
        <v>6506791.2998731211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2010115.5687841806</v>
      </c>
      <c r="R112" s="25">
        <f t="array" aca="1" ref="R112" ca="1">INDEX('Lorri 401b'!L:L,MATCH('Retirement Calculator'!A112,'Lorri 401b'!N:N,0),0)</f>
        <v>4495406.1639554948</v>
      </c>
      <c r="S112" s="25">
        <f t="shared" ca="1" si="7"/>
        <v>6505521.7327396758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2010561.9113493785</v>
      </c>
      <c r="R113" s="25">
        <f t="array" aca="1" ref="R113" ca="1">INDEX('Lorri 401b'!L:L,MATCH('Retirement Calculator'!A113,'Lorri 401b'!N:N,0),0)</f>
        <v>4493684.9643937945</v>
      </c>
      <c r="S113" s="25">
        <f t="shared" ca="1" si="7"/>
        <v>6504246.8757431731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2011010.1136752649</v>
      </c>
      <c r="R114" s="25">
        <f t="array" aca="1" ref="R114" ca="1">INDEX('Lorri 401b'!L:L,MATCH('Retirement Calculator'!A114,'Lorri 401b'!N:N,0),0)</f>
        <v>4491956.5931672538</v>
      </c>
      <c r="S114" s="25">
        <f t="shared" ca="1" si="7"/>
        <v>6502966.7068425184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2011460.1835108423</v>
      </c>
      <c r="R115" s="25">
        <f t="array" aca="1" ref="R115" ca="1">INDEX('Lorri 401b'!L:L,MATCH('Retirement Calculator'!A115,'Lorri 401b'!N:N,0),0)</f>
        <v>4490221.020393936</v>
      </c>
      <c r="S115" s="25">
        <f t="shared" ca="1" si="7"/>
        <v>6501681.2039047778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2011912.1286374014</v>
      </c>
      <c r="R116" s="25">
        <f t="array" aca="1" ref="R116" ca="1">INDEX('Lorri 401b'!L:L,MATCH('Retirement Calculator'!A116,'Lorri 401b'!N:N,0),0)</f>
        <v>4488478.2160673961</v>
      </c>
      <c r="S116" s="25">
        <f t="shared" ca="1" si="7"/>
        <v>6500390.3447047975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2012365.9568686543</v>
      </c>
      <c r="R117" s="25">
        <f t="array" aca="1" ref="R117" ca="1">INDEX('Lorri 401b'!L:L,MATCH('Retirement Calculator'!A117,'Lorri 401b'!N:N,0),0)</f>
        <v>4486728.1500561619</v>
      </c>
      <c r="S117" s="25">
        <f t="shared" ca="1" si="7"/>
        <v>6499094.106924816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2012821.6760508709</v>
      </c>
      <c r="R118" s="25">
        <f t="array" aca="1" ref="R118" ca="1">INDEX('Lorri 401b'!L:L,MATCH('Retirement Calculator'!A118,'Lorri 401b'!N:N,0),0)</f>
        <v>4484970.7921032151</v>
      </c>
      <c r="S118" s="25">
        <f t="shared" ca="1" si="7"/>
        <v>6497792.4681540858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2013279.2940630133</v>
      </c>
      <c r="R119" s="25">
        <f t="array" aca="1" ref="R119" ca="1">INDEX('Lorri 401b'!L:L,MATCH('Retirement Calculator'!A119,'Lorri 401b'!N:N,0),0)</f>
        <v>4483206.1118254643</v>
      </c>
      <c r="S119" s="25">
        <f t="shared" ca="1" si="7"/>
        <v>6496485.4058884773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2013738.818816873</v>
      </c>
      <c r="R120" s="25">
        <f t="array" aca="1" ref="R120" ca="1">INDEX('Lorri 401b'!L:L,MATCH('Retirement Calculator'!A120,'Lorri 401b'!N:N,0),0)</f>
        <v>4481434.0787132224</v>
      </c>
      <c r="S120" s="25">
        <f t="shared" ca="1" si="7"/>
        <v>6495172.8975300957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2014200.2582572072</v>
      </c>
      <c r="R121" s="25">
        <f t="array" aca="1" ref="R121" ca="1">INDEX('Lorri 401b'!L:L,MATCH('Retirement Calculator'!A121,'Lorri 401b'!N:N,0),0)</f>
        <v>4479654.6621296797</v>
      </c>
      <c r="S121" s="25">
        <f t="shared" ca="1" si="7"/>
        <v>6493854.9203868872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2014663.6203618762</v>
      </c>
      <c r="R122" s="25">
        <f t="array" aca="1" ref="R122" ca="1">INDEX('Lorri 401b'!L:L,MATCH('Retirement Calculator'!A122,'Lorri 401b'!N:N,0),0)</f>
        <v>4477867.8313103719</v>
      </c>
      <c r="S122" s="25">
        <f t="shared" ca="1" si="7"/>
        <v>6492531.4516722485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2015128.9131419812</v>
      </c>
      <c r="R123" s="25">
        <f t="array" aca="1" ref="R123" ca="1">INDEX('Lorri 401b'!L:L,MATCH('Retirement Calculator'!A123,'Lorri 401b'!N:N,0),0)</f>
        <v>4476073.5553626502</v>
      </c>
      <c r="S123" s="25">
        <f t="shared" ca="1" si="7"/>
        <v>6491202.4685046319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2015596.1446420033</v>
      </c>
      <c r="R124" s="25">
        <f t="array" aca="1" ref="R124" ca="1">INDEX('Lorri 401b'!L:L,MATCH('Retirement Calculator'!A124,'Lorri 401b'!N:N,0),0)</f>
        <v>4474271.8032651469</v>
      </c>
      <c r="S124" s="25">
        <f t="shared" ca="1" si="7"/>
        <v>6489867.9479071498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2016065.3229399421</v>
      </c>
      <c r="R125" s="25">
        <f t="array" aca="1" ref="R125" ca="1">INDEX('Lorri 401b'!L:L,MATCH('Retirement Calculator'!A125,'Lorri 401b'!N:N,0),0)</f>
        <v>4472462.5438672369</v>
      </c>
      <c r="S125" s="25">
        <f t="shared" ca="1" si="7"/>
        <v>6488527.8668071795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2016536.4561474558</v>
      </c>
      <c r="R126" s="25">
        <f t="array" aca="1" ref="R126" ca="1">INDEX('Lorri 401b'!L:L,MATCH('Retirement Calculator'!A126,'Lorri 401b'!N:N,0),0)</f>
        <v>4470645.7458885023</v>
      </c>
      <c r="S126" s="25">
        <f t="shared" ca="1" si="7"/>
        <v>6487182.2020359579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2017009.5524100007</v>
      </c>
      <c r="R127" s="25">
        <f t="array" aca="1" ref="R127" ca="1">INDEX('Lorri 401b'!L:L,MATCH('Retirement Calculator'!A127,'Lorri 401b'!N:N,0),0)</f>
        <v>4468821.3779181903</v>
      </c>
      <c r="S127" s="25">
        <f t="shared" ca="1" si="7"/>
        <v>6485830.9303281913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2017484.6199069729</v>
      </c>
      <c r="R128" s="25">
        <f t="array" aca="1" ref="R128" ca="1">INDEX('Lorri 401b'!L:L,MATCH('Retirement Calculator'!A128,'Lorri 401b'!N:N,0),0)</f>
        <v>4466989.4084146684</v>
      </c>
      <c r="S128" s="25">
        <f t="shared" ca="1" si="7"/>
        <v>6484474.0283216415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2017961.6668518491</v>
      </c>
      <c r="R129" s="25">
        <f t="array" aca="1" ref="R129" ca="1">INDEX('Lorri 401b'!L:L,MATCH('Retirement Calculator'!A129,'Lorri 401b'!N:N,0),0)</f>
        <v>4465149.8057048814</v>
      </c>
      <c r="S129" s="25">
        <f t="shared" ca="1" si="7"/>
        <v>6483111.4725567307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2018440.7014923289</v>
      </c>
      <c r="R130" s="25">
        <f t="array" aca="1" ref="R130" ca="1">INDEX('Lorri 401b'!L:L,MATCH('Retirement Calculator'!A130,'Lorri 401b'!N:N,0),0)</f>
        <v>4463302.537983804</v>
      </c>
      <c r="S130" s="25">
        <f t="shared" ca="1" si="7"/>
        <v>6481743.2394761331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2018921.7321104775</v>
      </c>
      <c r="R131" s="25">
        <f t="array" aca="1" ref="R131" ca="1">INDEX('Lorri 401b'!L:L,MATCH('Retirement Calculator'!A131,'Lorri 401b'!N:N,0),0)</f>
        <v>4461447.5733138891</v>
      </c>
      <c r="S131" s="25">
        <f t="shared" ca="1" si="7"/>
        <v>6480369.3054243661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2019404.7670228684</v>
      </c>
      <c r="R132" s="25">
        <f t="array" aca="1" ref="R132" ca="1">INDEX('Lorri 401b'!L:L,MATCH('Retirement Calculator'!A132,'Lorri 401b'!N:N,0),0)</f>
        <v>4459584.8796245158</v>
      </c>
      <c r="S132" s="25">
        <f t="shared" ca="1" si="7"/>
        <v>6478989.6466473844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2019889.8145807276</v>
      </c>
      <c r="R133" s="25">
        <f t="array" aca="1" ref="R133" ca="1">INDEX('Lorri 401b'!L:L,MATCH('Retirement Calculator'!A133,'Lorri 401b'!N:N,0),0)</f>
        <v>4457714.424711437</v>
      </c>
      <c r="S133" s="25">
        <f t="shared" ca="1" si="7"/>
        <v>6477604.2392921643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2020376.8831700778</v>
      </c>
      <c r="R134" s="25">
        <f t="array" aca="1" ref="R134" ca="1">INDEX('Lorri 401b'!L:L,MATCH('Retirement Calculator'!A134,'Lorri 401b'!N:N,0),0)</f>
        <v>4455836.1762362197</v>
      </c>
      <c r="S134" s="25">
        <f t="shared" ca="1" si="7"/>
        <v>6476213.0594062973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2020865.9812118837</v>
      </c>
      <c r="R135" s="25">
        <f t="array" aca="1" ref="R135" ca="1">INDEX('Lorri 401b'!L:L,MATCH('Retirement Calculator'!A135,'Lorri 401b'!N:N,0),0)</f>
        <v>4453950.1017256891</v>
      </c>
      <c r="S135" s="25">
        <f t="shared" ca="1" si="7"/>
        <v>6474816.0829375731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2021357.1171621971</v>
      </c>
      <c r="R136" s="25">
        <f t="array" aca="1" ref="R136" ca="1">INDEX('Lorri 401b'!L:L,MATCH('Retirement Calculator'!A136,'Lorri 401b'!N:N,0),0)</f>
        <v>4452056.1685713651</v>
      </c>
      <c r="S136" s="25">
        <f t="shared" ca="1" si="7"/>
        <v>6473413.285733562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2021850.2995123034</v>
      </c>
      <c r="R137" s="25">
        <f t="array" aca="1" ref="R137" ca="1">INDEX('Lorri 401b'!L:L,MATCH('Retirement Calculator'!A137,'Lorri 401b'!N:N,0),0)</f>
        <v>4450154.3440288976</v>
      </c>
      <c r="S137" s="25">
        <f t="shared" ca="1" si="7"/>
        <v>6472004.643541201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2022345.5367888685</v>
      </c>
      <c r="R138" s="25">
        <f t="array" aca="1" ref="R138" ca="1">INDEX('Lorri 401b'!L:L,MATCH('Retirement Calculator'!A138,'Lorri 401b'!N:N,0),0)</f>
        <v>4448244.5952175036</v>
      </c>
      <c r="S138" s="25">
        <f t="shared" ca="1" si="7"/>
        <v>6470590.1320063723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2022842.837554086</v>
      </c>
      <c r="R139" s="25">
        <f t="array" aca="1" ref="R139" ca="1">INDEX('Lorri 401b'!L:L,MATCH('Retirement Calculator'!A139,'Lorri 401b'!N:N,0),0)</f>
        <v>4446326.8891193951</v>
      </c>
      <c r="S139" s="25">
        <f t="shared" ca="1" si="7"/>
        <v>6469169.7266734811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2023342.2104058252</v>
      </c>
      <c r="R140" s="25">
        <f t="array" aca="1" ref="R140" ca="1">INDEX('Lorri 401b'!L:L,MATCH('Retirement Calculator'!A140,'Lorri 401b'!N:N,0),0)</f>
        <v>4444401.1925792117</v>
      </c>
      <c r="S140" s="25">
        <f t="shared" ca="1" si="7"/>
        <v>6467743.4029850364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2023843.6639777799</v>
      </c>
      <c r="R141" s="25">
        <f t="array" aca="1" ref="R141" ca="1">INDEX('Lorri 401b'!L:L,MATCH('Retirement Calculator'!A141,'Lorri 401b'!N:N,0),0)</f>
        <v>4442467.4723034436</v>
      </c>
      <c r="S141" s="25">
        <f t="shared" ca="1" si="7"/>
        <v>6466311.136281224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2024347.2069396179</v>
      </c>
      <c r="R142" s="25">
        <f t="array" aca="1" ref="R142" ca="1">INDEX('Lorri 401b'!L:L,MATCH('Retirement Calculator'!A142,'Lorri 401b'!N:N,0),0)</f>
        <v>4440525.6948598605</v>
      </c>
      <c r="S142" s="25">
        <f t="shared" ca="1" si="7"/>
        <v>6464872.9017994786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2024852.8479971301</v>
      </c>
      <c r="R143" s="25">
        <f t="array" aca="1" ref="R143" ca="1">INDEX('Lorri 401b'!L:L,MATCH('Retirement Calculator'!A143,'Lorri 401b'!N:N,0),0)</f>
        <v>4438575.8266769284</v>
      </c>
      <c r="S143" s="25">
        <f t="shared" ca="1" si="7"/>
        <v>6463428.6746740583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2025360.5958923821</v>
      </c>
      <c r="R144" s="25">
        <f t="array" aca="1" ref="R144" ca="1">INDEX('Lorri 401b'!L:L,MATCH('Retirement Calculator'!A144,'Lorri 401b'!N:N,0),0)</f>
        <v>4436617.8340432346</v>
      </c>
      <c r="S144" s="25">
        <f t="shared" ca="1" si="7"/>
        <v>6461978.4299356164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2025870.4594038641</v>
      </c>
      <c r="R145" s="25">
        <f t="array" aca="1" ref="R145" ca="1">INDEX('Lorri 401b'!L:L,MATCH('Retirement Calculator'!A145,'Lorri 401b'!N:N,0),0)</f>
        <v>4434651.6831069002</v>
      </c>
      <c r="S145" s="25">
        <f t="shared" ca="1" si="7"/>
        <v>6460522.1425107643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2026382.447346644</v>
      </c>
      <c r="R146" s="25">
        <f t="array" aca="1" ref="R146" ca="1">INDEX('Lorri 401b'!L:L,MATCH('Retirement Calculator'!A146,'Lorri 401b'!N:N,0),0)</f>
        <v>4432677.3398749977</v>
      </c>
      <c r="S146" s="25">
        <f t="shared" ca="1" si="7"/>
        <v>6459059.7872216422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2026896.5685725189</v>
      </c>
      <c r="R147" s="25">
        <f t="array" aca="1" ref="R147" ca="1">INDEX('Lorri 401b'!L:L,MATCH('Retirement Calculator'!A147,'Lorri 401b'!N:N,0),0)</f>
        <v>4430694.7702129623</v>
      </c>
      <c r="S147" s="25">
        <f t="shared" ca="1" si="7"/>
        <v>6457591.3387854807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2027412.8319701683</v>
      </c>
      <c r="R148" s="25">
        <f t="array" aca="1" ref="R148" ca="1">INDEX('Lorri 401b'!L:L,MATCH('Retirement Calculator'!A148,'Lorri 401b'!N:N,0),0)</f>
        <v>4428703.939844002</v>
      </c>
      <c r="S148" s="25">
        <f t="shared" ca="1" si="7"/>
        <v>6456116.7718141703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2027931.2464653079</v>
      </c>
      <c r="R149" s="25">
        <f t="array" aca="1" ref="R149" ca="1">INDEX('Lorri 401b'!L:L,MATCH('Retirement Calculator'!A149,'Lorri 401b'!N:N,0),0)</f>
        <v>4426704.8143485039</v>
      </c>
      <c r="S149" s="25">
        <f t="shared" ca="1" si="7"/>
        <v>6454636.0608138116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2028451.8210208439</v>
      </c>
      <c r="R150" s="25">
        <f t="array" aca="1" ref="R150" ca="1">INDEX('Lorri 401b'!L:L,MATCH('Retirement Calculator'!A150,'Lorri 401b'!N:N,0),0)</f>
        <v>4424697.3591634417</v>
      </c>
      <c r="S150" s="25">
        <f t="shared" ca="1" si="7"/>
        <v>6453149.1801842861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2028974.5646370279</v>
      </c>
      <c r="R151" s="25">
        <f t="array" aca="1" ref="R151" ca="1">INDEX('Lorri 401b'!L:L,MATCH('Retirement Calculator'!A151,'Lorri 401b'!N:N,0),0)</f>
        <v>4422681.5395817747</v>
      </c>
      <c r="S151" s="25">
        <f t="shared" ca="1" si="7"/>
        <v>6451656.1042188024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2029499.4863516127</v>
      </c>
      <c r="R152" s="25">
        <f t="array" aca="1" ref="R152" ca="1">INDEX('Lorri 401b'!L:L,MATCH('Retirement Calculator'!A152,'Lorri 401b'!N:N,0),0)</f>
        <v>4420657.3207518505</v>
      </c>
      <c r="S152" s="25">
        <f t="shared" ca="1" si="7"/>
        <v>6450156.8071034634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2030026.5952400083</v>
      </c>
      <c r="R153" s="25">
        <f t="array" aca="1" ref="R153" ca="1">INDEX('Lorri 401b'!L:L,MATCH('Retirement Calculator'!A153,'Lorri 401b'!N:N,0),0)</f>
        <v>4418624.6676768018</v>
      </c>
      <c r="S153" s="25">
        <f t="shared" ca="1" si="7"/>
        <v>6448651.2629168099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2030555.9004154389</v>
      </c>
      <c r="R154" s="25">
        <f t="array" aca="1" ref="R154" ca="1">INDEX('Lorri 401b'!L:L,MATCH('Retirement Calculator'!A154,'Lorri 401b'!N:N,0),0)</f>
        <v>4416583.5452139406</v>
      </c>
      <c r="S154" s="25">
        <f t="shared" ca="1" si="7"/>
        <v>6447139.4456293797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2031087.4110291004</v>
      </c>
      <c r="R155" s="25">
        <f t="array" aca="1" ref="R155" ca="1">INDEX('Lorri 401b'!L:L,MATCH('Retirement Calculator'!A155,'Lorri 401b'!N:N,0),0)</f>
        <v>4414533.9180741506</v>
      </c>
      <c r="S155" s="25">
        <f t="shared" ca="1" si="7"/>
        <v>6445621.329103251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2031621.1362703189</v>
      </c>
      <c r="R156" s="25">
        <f t="array" aca="1" ref="R156" ca="1">INDEX('Lorri 401b'!L:L,MATCH('Retirement Calculator'!A156,'Lorri 401b'!N:N,0),0)</f>
        <v>4412475.7508212784</v>
      </c>
      <c r="S156" s="25">
        <f t="shared" ca="1" si="7"/>
        <v>6444096.8870915975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2032157.0853667092</v>
      </c>
      <c r="R157" s="25">
        <f t="array" aca="1" ref="R157" ca="1">INDEX('Lorri 401b'!L:L,MATCH('Retirement Calculator'!A157,'Lorri 401b'!N:N,0),0)</f>
        <v>4410409.0078715188</v>
      </c>
      <c r="S157" s="25">
        <f t="shared" ca="1" si="7"/>
        <v>6442566.093238228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2032695.2675843344</v>
      </c>
      <c r="R158" s="25">
        <f t="array" aca="1" ref="R158" ca="1">INDEX('Lorri 401b'!L:L,MATCH('Retirement Calculator'!A158,'Lorri 401b'!N:N,0),0)</f>
        <v>4408333.6534928028</v>
      </c>
      <c r="S158" s="25">
        <f t="shared" ca="1" si="7"/>
        <v>6441028.9210771369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2033235.6922278663</v>
      </c>
      <c r="R159" s="25">
        <f t="array" aca="1" ref="R159" ca="1">INDEX('Lorri 401b'!L:L,MATCH('Retirement Calculator'!A159,'Lorri 401b'!N:N,0),0)</f>
        <v>4406249.6518041752</v>
      </c>
      <c r="S159" s="25">
        <f t="shared" ca="1" si="7"/>
        <v>6439485.3440320417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2033778.3686407462</v>
      </c>
      <c r="R160" s="25">
        <f t="array" aca="1" ref="R160" ca="1">INDEX('Lorri 401b'!L:L,MATCH('Retirement Calculator'!A160,'Lorri 401b'!N:N,0),0)</f>
        <v>4404156.966775178</v>
      </c>
      <c r="S160" s="25">
        <f t="shared" ca="1" si="7"/>
        <v>6437935.335415924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2034323.3062053465</v>
      </c>
      <c r="R161" s="25">
        <f t="array" aca="1" ref="R161" ca="1">INDEX('Lorri 401b'!L:L,MATCH('Retirement Calculator'!A161,'Lorri 401b'!N:N,0),0)</f>
        <v>4402055.5622252263</v>
      </c>
      <c r="S161" s="25">
        <f t="shared" ca="1" si="7"/>
        <v>6436378.8684305726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2034870.5143431325</v>
      </c>
      <c r="R162" s="25">
        <f t="array" aca="1" ref="R162" ca="1">INDEX('Lorri 401b'!L:L,MATCH('Retirement Calculator'!A162,'Lorri 401b'!N:N,0),0)</f>
        <v>4399945.4018229833</v>
      </c>
      <c r="S162" s="25">
        <f t="shared" ca="1" si="7"/>
        <v>6434815.9161661156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2035420.0025148261</v>
      </c>
      <c r="R163" s="25">
        <f t="array" aca="1" ref="R163" ca="1">INDEX('Lorri 401b'!L:L,MATCH('Retirement Calculator'!A163,'Lorri 401b'!N:N,0),0)</f>
        <v>4397826.4490857311</v>
      </c>
      <c r="S163" s="25">
        <f t="shared" ca="1" si="7"/>
        <v>6433246.4516005572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2035971.7802205684</v>
      </c>
      <c r="R164" s="25">
        <f t="array" aca="1" ref="R164" ca="1">INDEX('Lorri 401b'!L:L,MATCH('Retirement Calculator'!A164,'Lorri 401b'!N:N,0),0)</f>
        <v>4395698.6673787404</v>
      </c>
      <c r="S164" s="25">
        <f t="shared" ca="1" si="7"/>
        <v>6431670.4475993086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2036525.8570000846</v>
      </c>
      <c r="R165" s="25">
        <f t="array" aca="1" ref="R165" ca="1">INDEX('Lorri 401b'!L:L,MATCH('Retirement Calculator'!A165,'Lorri 401b'!N:N,0),0)</f>
        <v>4393562.0199146373</v>
      </c>
      <c r="S165" s="25">
        <f t="shared" ca="1" si="7"/>
        <v>6430087.8769147219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2037082.2424328488</v>
      </c>
      <c r="R166" s="25">
        <f t="array" aca="1" ref="R166" ca="1">INDEX('Lorri 401b'!L:L,MATCH('Retirement Calculator'!A166,'Lorri 401b'!N:N,0),0)</f>
        <v>4391416.4697527671</v>
      </c>
      <c r="S166" s="25">
        <f t="shared" ca="1" si="7"/>
        <v>6428498.7121856157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2037640.9461382495</v>
      </c>
      <c r="R167" s="25">
        <f t="array" aca="1" ref="R167" ca="1">INDEX('Lorri 401b'!L:L,MATCH('Retirement Calculator'!A167,'Lorri 401b'!N:N,0),0)</f>
        <v>4389261.9797985554</v>
      </c>
      <c r="S167" s="25">
        <f t="shared" ca="1" si="7"/>
        <v>6426902.9259368051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2038201.977775756</v>
      </c>
      <c r="R168" s="25">
        <f t="array" aca="1" ref="R168" ca="1">INDEX('Lorri 401b'!L:L,MATCH('Retirement Calculator'!A168,'Lorri 401b'!N:N,0),0)</f>
        <v>4387098.5128028682</v>
      </c>
      <c r="S168" s="25">
        <f t="shared" ca="1" si="7"/>
        <v>6425300.4905786244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2038765.3470450856</v>
      </c>
      <c r="R169" s="25">
        <f t="array" aca="1" ref="R169" ca="1">INDEX('Lorri 401b'!L:L,MATCH('Retirement Calculator'!A169,'Lorri 401b'!N:N,0),0)</f>
        <v>4384926.0313613657</v>
      </c>
      <c r="S169" s="25">
        <f t="shared" ca="1" si="7"/>
        <v>6423691.3784064511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2039331.0636863706</v>
      </c>
      <c r="R170" s="25">
        <f t="array" aca="1" ref="R170" ca="1">INDEX('Lorri 401b'!L:L,MATCH('Retirement Calculator'!A170,'Lorri 401b'!N:N,0),0)</f>
        <v>4382744.497913857</v>
      </c>
      <c r="S170" s="25">
        <f t="shared" ca="1" si="7"/>
        <v>6422075.5616002278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2039899.1374803276</v>
      </c>
      <c r="R171" s="25">
        <f t="array" aca="1" ref="R171" ca="1">INDEX('Lorri 401b'!L:L,MATCH('Retirement Calculator'!A171,'Lorri 401b'!N:N,0),0)</f>
        <v>4380553.8747436497</v>
      </c>
      <c r="S171" s="25">
        <f t="shared" ca="1" si="7"/>
        <v>6420453.0122239776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2040469.5782484261</v>
      </c>
      <c r="R172" s="25">
        <f t="array" aca="1" ref="R172" ca="1">INDEX('Lorri 401b'!L:L,MATCH('Retirement Calculator'!A172,'Lorri 401b'!N:N,0),0)</f>
        <v>4378354.1239769002</v>
      </c>
      <c r="S172" s="25">
        <f t="shared" ca="1" si="7"/>
        <v>6418823.7022253266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2041042.3958530584</v>
      </c>
      <c r="R173" s="25">
        <f t="array" aca="1" ref="R173" ca="1">INDEX('Lorri 401b'!L:L,MATCH('Retirement Calculator'!A173,'Lorri 401b'!N:N,0),0)</f>
        <v>4376145.2075819559</v>
      </c>
      <c r="S173" s="25">
        <f t="shared" ca="1" si="7"/>
        <v>6417187.6034350144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2041617.6001977101</v>
      </c>
      <c r="R174" s="25">
        <f t="array" aca="1" ref="R174" ca="1">INDEX('Lorri 401b'!L:L,MATCH('Retirement Calculator'!A174,'Lorri 401b'!N:N,0),0)</f>
        <v>4373927.0873686997</v>
      </c>
      <c r="S174" s="25">
        <f t="shared" ca="1" si="7"/>
        <v>6415544.6875664098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2042195.2012271311</v>
      </c>
      <c r="R175" s="25">
        <f t="array" aca="1" ref="R175" ca="1">INDEX('Lorri 401b'!L:L,MATCH('Retirement Calculator'!A175,'Lorri 401b'!N:N,0),0)</f>
        <v>4371699.7249878878</v>
      </c>
      <c r="S175" s="25">
        <f t="shared" ca="1" si="7"/>
        <v>6413894.9262150191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2042775.208927508</v>
      </c>
      <c r="R176" s="25">
        <f t="array" aca="1" ref="R176" ca="1">INDEX('Lorri 401b'!L:L,MATCH('Retirement Calculator'!A176,'Lorri 401b'!N:N,0),0)</f>
        <v>4369463.0819304893</v>
      </c>
      <c r="S176" s="25">
        <f t="shared" ca="1" si="7"/>
        <v>6412238.2908579968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2043357.6333266364</v>
      </c>
      <c r="R177" s="25">
        <f t="array" aca="1" ref="R177" ca="1">INDEX('Lorri 401b'!L:L,MATCH('Retirement Calculator'!A177,'Lorri 401b'!N:N,0),0)</f>
        <v>4367217.1195270186</v>
      </c>
      <c r="S177" s="25">
        <f t="shared" ca="1" si="7"/>
        <v>6410574.7528536553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2043942.4844940945</v>
      </c>
      <c r="R178" s="25">
        <f t="array" aca="1" ref="R178" ca="1">INDEX('Lorri 401b'!L:L,MATCH('Retirement Calculator'!A178,'Lorri 401b'!N:N,0),0)</f>
        <v>4364961.7989468668</v>
      </c>
      <c r="S178" s="25">
        <f t="shared" ca="1" si="7"/>
        <v>6408904.2834409615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2044529.772541417</v>
      </c>
      <c r="R179" s="25">
        <f t="array" aca="1" ref="R179" ca="1">INDEX('Lorri 401b'!L:L,MATCH('Retirement Calculator'!A179,'Lorri 401b'!N:N,0),0)</f>
        <v>4362697.0811976306</v>
      </c>
      <c r="S179" s="25">
        <f t="shared" ca="1" si="7"/>
        <v>6407226.8537390474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2045119.5076222701</v>
      </c>
      <c r="R180" s="25">
        <f t="array" aca="1" ref="R180" ca="1">INDEX('Lorri 401b'!L:L,MATCH('Retirement Calculator'!A180,'Lorri 401b'!N:N,0),0)</f>
        <v>4360422.9271244397</v>
      </c>
      <c r="S180" s="25">
        <f t="shared" ca="1" si="7"/>
        <v>6405542.4347467097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2045711.6999326267</v>
      </c>
      <c r="R181" s="25">
        <f t="array" aca="1" ref="R181" ca="1">INDEX('Lorri 401b'!L:L,MATCH('Retirement Calculator'!A181,'Lorri 401b'!N:N,0),0)</f>
        <v>4358139.2974092774</v>
      </c>
      <c r="S181" s="25">
        <f t="shared" ca="1" si="7"/>
        <v>6403850.9973419039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2046306.3597109432</v>
      </c>
      <c r="R182" s="25">
        <f t="array" aca="1" ref="R182" ca="1">INDEX('Lorri 401b'!L:L,MATCH('Retirement Calculator'!A182,'Lorri 401b'!N:N,0),0)</f>
        <v>4355846.1525703017</v>
      </c>
      <c r="S182" s="25">
        <f t="shared" ca="1" si="7"/>
        <v>6402152.5122812446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2046903.4972383359</v>
      </c>
      <c r="R183" s="25">
        <f t="array" aca="1" ref="R183" ca="1">INDEX('Lorri 401b'!L:L,MATCH('Retirement Calculator'!A183,'Lorri 401b'!N:N,0),0)</f>
        <v>4353543.4529611636</v>
      </c>
      <c r="S183" s="25">
        <f t="shared" ca="1" si="7"/>
        <v>6400446.9501994997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2047503.1228387596</v>
      </c>
      <c r="R184" s="25">
        <f t="array" aca="1" ref="R184" ca="1">INDEX('Lorri 401b'!L:L,MATCH('Retirement Calculator'!A184,'Lorri 401b'!N:N,0),0)</f>
        <v>4351231.1587703209</v>
      </c>
      <c r="S184" s="25">
        <f t="shared" ca="1" si="7"/>
        <v>6398734.2816090807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2048105.2468791849</v>
      </c>
      <c r="R185" s="25">
        <f t="array" aca="1" ref="R185" ca="1">INDEX('Lorri 401b'!L:L,MATCH('Retirement Calculator'!A185,'Lorri 401b'!N:N,0),0)</f>
        <v>4348909.2300203498</v>
      </c>
      <c r="S185" s="25">
        <f t="shared" ca="1" si="7"/>
        <v>6397014.4768995345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2048709.8797697786</v>
      </c>
      <c r="R186" s="25">
        <f t="array" aca="1" ref="R186" ca="1">INDEX('Lorri 401b'!L:L,MATCH('Retirement Calculator'!A186,'Lorri 401b'!N:N,0),0)</f>
        <v>4346577.6265672538</v>
      </c>
      <c r="S186" s="25">
        <f t="shared" ca="1" si="7"/>
        <v>6395287.5063370327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2049317.0319640832</v>
      </c>
      <c r="R187" s="25">
        <f t="array" aca="1" ref="R187" ca="1">INDEX('Lorri 401b'!L:L,MATCH('Retirement Calculator'!A187,'Lorri 401b'!N:N,0),0)</f>
        <v>4344236.30809977</v>
      </c>
      <c r="S187" s="25">
        <f t="shared" ca="1" si="7"/>
        <v>6393553.3400638532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2049926.7139591975</v>
      </c>
      <c r="R188" s="25">
        <f t="array" aca="1" ref="R188" ca="1">INDEX('Lorri 401b'!L:L,MATCH('Retirement Calculator'!A188,'Lorri 401b'!N:N,0),0)</f>
        <v>4341885.2341386713</v>
      </c>
      <c r="S188" s="25">
        <f t="shared" ca="1" si="7"/>
        <v>6391811.9480978688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2050538.936295958</v>
      </c>
      <c r="R189" s="25">
        <f t="array" aca="1" ref="R189" ca="1">INDEX('Lorri 401b'!L:L,MATCH('Retirement Calculator'!A189,'Lorri 401b'!N:N,0),0)</f>
        <v>4339524.3640360683</v>
      </c>
      <c r="S189" s="25">
        <f t="shared" ca="1" si="7"/>
        <v>6390063.3003320266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2051153.7095591216</v>
      </c>
      <c r="R190" s="25">
        <f t="array" aca="1" ref="R190" ca="1">INDEX('Lorri 401b'!L:L,MATCH('Retirement Calculator'!A190,'Lorri 401b'!N:N,0),0)</f>
        <v>4337153.656974704</v>
      </c>
      <c r="S190" s="25">
        <f t="shared" ca="1" si="7"/>
        <v>6388307.3665338252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2051771.0443775484</v>
      </c>
      <c r="R191" s="25">
        <f t="array" aca="1" ref="R191" ca="1">INDEX('Lorri 401b'!L:L,MATCH('Retirement Calculator'!A191,'Lorri 401b'!N:N,0),0)</f>
        <v>4334773.0719672507</v>
      </c>
      <c r="S191" s="25">
        <f t="shared" ca="1" si="7"/>
        <v>6386544.1163447993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2052390.9514243854</v>
      </c>
      <c r="R192" s="25">
        <f t="array" aca="1" ref="R192" ca="1">INDEX('Lorri 401b'!L:L,MATCH('Retirement Calculator'!A192,'Lorri 401b'!N:N,0),0)</f>
        <v>4332382.5678555993</v>
      </c>
      <c r="S192" s="25">
        <f t="shared" ca="1" si="7"/>
        <v>6384773.5192799848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2053013.4414172508</v>
      </c>
      <c r="R193" s="25">
        <f t="array" aca="1" ref="R193" ca="1">INDEX('Lorri 401b'!L:L,MATCH('Retirement Calculator'!A193,'Lorri 401b'!N:N,0),0)</f>
        <v>4329982.1033101501</v>
      </c>
      <c r="S193" s="25">
        <f t="shared" ca="1" si="7"/>
        <v>6382995.5447274009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2053638.5251184199</v>
      </c>
      <c r="R194" s="25">
        <f t="array" aca="1" ref="R194" ca="1">INDEX('Lorri 401b'!L:L,MATCH('Retirement Calculator'!A194,'Lorri 401b'!N:N,0),0)</f>
        <v>4327571.636829095</v>
      </c>
      <c r="S194" s="25">
        <f t="shared" ca="1" si="7"/>
        <v>6381210.1619475149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2054266.2133350105</v>
      </c>
      <c r="R195" s="25">
        <f t="array" aca="1" ref="R195" ca="1">INDEX('Lorri 401b'!L:L,MATCH('Retirement Calculator'!A195,'Lorri 401b'!N:N,0),0)</f>
        <v>4325151.1267377017</v>
      </c>
      <c r="S195" s="25">
        <f t="shared" ca="1" si="7"/>
        <v>6379417.3400727119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2054896.5169191703</v>
      </c>
      <c r="R196" s="25">
        <f t="array" aca="1" ref="R196" ca="1">INDEX('Lorri 401b'!L:L,MATCH('Retirement Calculator'!A196,'Lorri 401b'!N:N,0),0)</f>
        <v>4322720.5311875939</v>
      </c>
      <c r="S196" s="25">
        <f t="shared" ca="1" si="7"/>
        <v>6377617.0481067644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2055529.4467682641</v>
      </c>
      <c r="R197" s="25">
        <f t="array" aca="1" ref="R197" ca="1">INDEX('Lorri 401b'!L:L,MATCH('Retirement Calculator'!A197,'Lorri 401b'!N:N,0),0)</f>
        <v>4320279.8081560275</v>
      </c>
      <c r="S197" s="25">
        <f t="shared" ca="1" si="7"/>
        <v>6375809.2549242917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2056165.0138250624</v>
      </c>
      <c r="R198" s="25">
        <f t="array" aca="1" ref="R198" ca="1">INDEX('Lorri 401b'!L:L,MATCH('Retirement Calculator'!A198,'Lorri 401b'!N:N,0),0)</f>
        <v>4317828.9154451629</v>
      </c>
      <c r="S198" s="25">
        <f t="shared" ca="1" si="7"/>
        <v>6373993.9292702256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2056803.2290779308</v>
      </c>
      <c r="R199" s="25">
        <f t="array" aca="1" ref="R199" ca="1">INDEX('Lorri 401b'!L:L,MATCH('Retirement Calculator'!A199,'Lorri 401b'!N:N,0),0)</f>
        <v>4315367.8106813366</v>
      </c>
      <c r="S199" s="25">
        <f t="shared" ca="1" si="7"/>
        <v>6372171.0397592671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2057444.1035610193</v>
      </c>
      <c r="R200" s="25">
        <f t="array" aca="1" ref="R200" ca="1">INDEX('Lorri 401b'!L:L,MATCH('Retirement Calculator'!A200,'Lorri 401b'!N:N,0),0)</f>
        <v>4312896.4513143273</v>
      </c>
      <c r="S200" s="25">
        <f t="shared" ca="1" si="7"/>
        <v>6370340.5548753468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2058087.648354454</v>
      </c>
      <c r="R201" s="25">
        <f t="array" aca="1" ref="R201" ca="1">INDEX('Lorri 401b'!L:L,MATCH('Retirement Calculator'!A201,'Lorri 401b'!N:N,0),0)</f>
        <v>4310414.7946166229</v>
      </c>
      <c r="S201" s="25">
        <f t="shared" ca="1" si="7"/>
        <v>6368502.4429710768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2058733.8745845282</v>
      </c>
      <c r="R202" s="25">
        <f t="array" aca="1" ref="R202" ca="1">INDEX('Lorri 401b'!L:L,MATCH('Retirement Calculator'!A202,'Lorri 401b'!N:N,0),0)</f>
        <v>4307922.7976826774</v>
      </c>
      <c r="S202" s="25">
        <f t="shared" ca="1" si="7"/>
        <v>6366656.672267206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2059382.7934238941</v>
      </c>
      <c r="R203" s="25">
        <f t="array" aca="1" ref="R203" ca="1">INDEX('Lorri 401b'!L:L,MATCH('Retirement Calculator'!A203,'Lorri 401b'!N:N,0),0)</f>
        <v>4305420.4174281741</v>
      </c>
      <c r="S203" s="25">
        <f t="shared" ca="1" si="7"/>
        <v>6364803.2108520679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2060034.4160917576</v>
      </c>
      <c r="R204" s="25">
        <f t="array" aca="1" ref="R204" ca="1">INDEX('Lorri 401b'!L:L,MATCH('Retirement Calculator'!A204,'Lorri 401b'!N:N,0),0)</f>
        <v>4302907.610589277</v>
      </c>
      <c r="S204" s="25">
        <f t="shared" ca="1" si="7"/>
        <v>6362942.0266810348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2060688.7538540703</v>
      </c>
      <c r="R205" s="25">
        <f t="array" aca="1" ref="R205" ca="1">INDEX('Lorri 401b'!L:L,MATCH('Retirement Calculator'!A205,'Lorri 401b'!N:N,0),0)</f>
        <v>4300384.3337218845</v>
      </c>
      <c r="S205" s="25">
        <f t="shared" ca="1" si="7"/>
        <v>6361073.0875759553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2061345.8180237261</v>
      </c>
      <c r="R206" s="25">
        <f t="array" aca="1" ref="R206" ca="1">INDEX('Lorri 401b'!L:L,MATCH('Retirement Calculator'!A206,'Lorri 401b'!N:N,0),0)</f>
        <v>4297850.5432008775</v>
      </c>
      <c r="S206" s="25">
        <f t="shared" ca="1" si="7"/>
        <v>6359196.3612246038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2062005.6199607556</v>
      </c>
      <c r="R207" s="25">
        <f t="array" aca="1" ref="R207" ca="1">INDEX('Lorri 401b'!L:L,MATCH('Retirement Calculator'!A207,'Lorri 401b'!N:N,0),0)</f>
        <v>4295306.1952193668</v>
      </c>
      <c r="S207" s="25">
        <f t="shared" ca="1" si="7"/>
        <v>6357311.8151801229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2062668.1710725226</v>
      </c>
      <c r="R208" s="25">
        <f t="array" aca="1" ref="R208" ca="1">INDEX('Lorri 401b'!L:L,MATCH('Retirement Calculator'!A208,'Lorri 401b'!N:N,0),0)</f>
        <v>4292751.2457879325</v>
      </c>
      <c r="S208" s="25">
        <f t="shared" ca="1" si="7"/>
        <v>6355419.4168604556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2063333.482813922</v>
      </c>
      <c r="R209" s="25">
        <f t="array" aca="1" ref="R209" ca="1">INDEX('Lorri 401b'!L:L,MATCH('Retirement Calculator'!A209,'Lorri 401b'!N:N,0),0)</f>
        <v>4290185.6507338677</v>
      </c>
      <c r="S209" s="25">
        <f t="shared" ca="1" si="7"/>
        <v>6353519.1335477894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2064001.5666875772</v>
      </c>
      <c r="R210" s="25">
        <f t="array" aca="1" ref="R210" ca="1">INDEX('Lorri 401b'!L:L,MATCH('Retirement Calculator'!A210,'Lorri 401b'!N:N,0),0)</f>
        <v>4287609.3657004107</v>
      </c>
      <c r="S210" s="25">
        <f t="shared" ca="1" si="7"/>
        <v>6351610.9323879881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2064672.4342440392</v>
      </c>
      <c r="R211" s="25">
        <f t="array" aca="1" ref="R211" ca="1">INDEX('Lorri 401b'!L:L,MATCH('Retirement Calculator'!A211,'Lorri 401b'!N:N,0),0)</f>
        <v>4285022.346145981</v>
      </c>
      <c r="S211" s="25">
        <f t="shared" ca="1" si="7"/>
        <v>6349694.7803900205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2065346.0970819865</v>
      </c>
      <c r="R212" s="25">
        <f t="array" aca="1" ref="R212" ca="1">INDEX('Lorri 401b'!L:L,MATCH('Retirement Calculator'!A212,'Lorri 401b'!N:N,0),0)</f>
        <v>4282424.5473434078</v>
      </c>
      <c r="S212" s="25">
        <f t="shared" ca="1" si="7"/>
        <v>6347770.644425394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2066022.5668484252</v>
      </c>
      <c r="R213" s="25">
        <f t="array" aca="1" ref="R213" ca="1">INDEX('Lorri 401b'!L:L,MATCH('Retirement Calculator'!A213,'Lorri 401b'!N:N,0),0)</f>
        <v>4279815.9243791578</v>
      </c>
      <c r="S213" s="25">
        <f t="shared" ca="1" si="7"/>
        <v>6345838.491227583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2066701.8552388907</v>
      </c>
      <c r="R214" s="25">
        <f t="array" aca="1" ref="R214" ca="1">INDEX('Lorri 401b'!L:L,MATCH('Retirement Calculator'!A214,'Lorri 401b'!N:N,0),0)</f>
        <v>4277196.4321525563</v>
      </c>
      <c r="S214" s="25">
        <f t="shared" ca="1" si="7"/>
        <v>6343898.2873914465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2067383.97399765</v>
      </c>
      <c r="R215" s="25">
        <f t="array" aca="1" ref="R215" ca="1">INDEX('Lorri 401b'!L:L,MATCH('Retirement Calculator'!A215,'Lorri 401b'!N:N,0),0)</f>
        <v>4274566.0253750104</v>
      </c>
      <c r="S215" s="25">
        <f t="shared" ca="1" si="7"/>
        <v>6341949.9993726602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2068068.934917904</v>
      </c>
      <c r="R216" s="25">
        <f t="array" aca="1" ref="R216" ca="1">INDEX('Lorri 401b'!L:L,MATCH('Retirement Calculator'!A216,'Lorri 401b'!N:N,0),0)</f>
        <v>4271924.6585692251</v>
      </c>
      <c r="S216" s="25">
        <f t="shared" ca="1" si="7"/>
        <v>6339993.5934871286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2068756.7498419925</v>
      </c>
      <c r="R217" s="25">
        <f t="array" aca="1" ref="R217" ca="1">INDEX('Lorri 401b'!L:L,MATCH('Retirement Calculator'!A217,'Lorri 401b'!N:N,0),0)</f>
        <v>4269272.2860684153</v>
      </c>
      <c r="S217" s="25">
        <f t="shared" ca="1" si="7"/>
        <v>6338029.035910408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2069447.430661598</v>
      </c>
      <c r="R218" s="25">
        <f t="array" aca="1" ref="R218" ca="1">INDEX('Lorri 401b'!L:L,MATCH('Retirement Calculator'!A218,'Lorri 401b'!N:N,0),0)</f>
        <v>4266608.8620155193</v>
      </c>
      <c r="S218" s="25">
        <f t="shared" ca="1" si="7"/>
        <v>6336056.2926771175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2070140.9893179517</v>
      </c>
      <c r="R219" s="25">
        <f t="array" aca="1" ref="R219" ca="1">INDEX('Lorri 401b'!L:L,MATCH('Retirement Calculator'!A219,'Lorri 401b'!N:N,0),0)</f>
        <v>4263934.3403624026</v>
      </c>
      <c r="S219" s="25">
        <f t="shared" ca="1" si="7"/>
        <v>6334075.3296803543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2070837.4378020405</v>
      </c>
      <c r="R220" s="25">
        <f t="array" aca="1" ref="R220" ca="1">INDEX('Lorri 401b'!L:L,MATCH('Retirement Calculator'!A220,'Lorri 401b'!N:N,0),0)</f>
        <v>4261248.6748690652</v>
      </c>
      <c r="S220" s="25">
        <f t="shared" ca="1" si="7"/>
        <v>6332086.1126711052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2071536.7881548128</v>
      </c>
      <c r="R221" s="25">
        <f t="array" aca="1" ref="R221" ca="1">INDEX('Lorri 401b'!L:L,MATCH('Retirement Calculator'!A221,'Lorri 401b'!N:N,0),0)</f>
        <v>4258551.8191028386</v>
      </c>
      <c r="S221" s="25">
        <f t="shared" ca="1" si="7"/>
        <v>6330088.6072576512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2072239.0524673883</v>
      </c>
      <c r="R222" s="25">
        <f t="array" aca="1" ref="R222" ca="1">INDEX('Lorri 401b'!L:L,MATCH('Retirement Calculator'!A222,'Lorri 401b'!N:N,0),0)</f>
        <v>4255843.7264375864</v>
      </c>
      <c r="S222" s="25">
        <f t="shared" ca="1" si="7"/>
        <v>6328082.7789049745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2072944.2428812664</v>
      </c>
      <c r="R223" s="25">
        <f t="array" aca="1" ref="R223" ca="1">INDEX('Lorri 401b'!L:L,MATCH('Retirement Calculator'!A223,'Lorri 401b'!N:N,0),0)</f>
        <v>4253124.350052895</v>
      </c>
      <c r="S223" s="25">
        <f t="shared" ca="1" si="7"/>
        <v>6326068.5929341614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2073652.3715885356</v>
      </c>
      <c r="R224" s="25">
        <f t="array" aca="1" ref="R224" ca="1">INDEX('Lorri 401b'!L:L,MATCH('Retirement Calculator'!A224,'Lorri 401b'!N:N,0),0)</f>
        <v>4250393.6429332672</v>
      </c>
      <c r="S224" s="25">
        <f t="shared" ca="1" si="7"/>
        <v>6324046.0145218028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2074363.450832085</v>
      </c>
      <c r="R225" s="25">
        <f t="array" aca="1" ref="R225" ca="1">INDEX('Lorri 401b'!L:L,MATCH('Retirement Calculator'!A225,'Lorri 401b'!N:N,0),0)</f>
        <v>4247651.5578673081</v>
      </c>
      <c r="S225" s="25">
        <f t="shared" ca="1" si="7"/>
        <v>6322015.0086993929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2075077.4929058158</v>
      </c>
      <c r="R226" s="25">
        <f t="array" aca="1" ref="R226" ca="1">INDEX('Lorri 401b'!L:L,MATCH('Retirement Calculator'!A226,'Lorri 401b'!N:N,0),0)</f>
        <v>4244898.0474469075</v>
      </c>
      <c r="S226" s="25">
        <f t="shared" ca="1" si="7"/>
        <v>6319975.5403527236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2075794.5101548538</v>
      </c>
      <c r="R227" s="25">
        <f t="array" aca="1" ref="R227" ca="1">INDEX('Lorri 401b'!L:L,MATCH('Retirement Calculator'!A227,'Lorri 401b'!N:N,0),0)</f>
        <v>4242133.0640664222</v>
      </c>
      <c r="S227" s="25">
        <f t="shared" ca="1" si="7"/>
        <v>6317927.5742212757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2076514.5149757629</v>
      </c>
      <c r="R228" s="25">
        <f t="array" aca="1" ref="R228" ca="1">INDEX('Lorri 401b'!L:L,MATCH('Retirement Calculator'!A228,'Lorri 401b'!N:N,0),0)</f>
        <v>4239356.5599218514</v>
      </c>
      <c r="S228" s="25">
        <f t="shared" ca="1" si="7"/>
        <v>6315871.0748976143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2077237.519816759</v>
      </c>
      <c r="R229" s="25">
        <f t="array" aca="1" ref="R229" ca="1">INDEX('Lorri 401b'!L:L,MATCH('Retirement Calculator'!A229,'Lorri 401b'!N:N,0),0)</f>
        <v>4236568.4870100114</v>
      </c>
      <c r="S229" s="25">
        <f t="shared" ca="1" si="7"/>
        <v>6313806.0068267705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2077963.5371779262</v>
      </c>
      <c r="R230" s="25">
        <f t="array" aca="1" ref="R230" ca="1">INDEX('Lorri 401b'!L:L,MATCH('Retirement Calculator'!A230,'Lorri 401b'!N:N,0),0)</f>
        <v>4233768.7971277051</v>
      </c>
      <c r="S230" s="25">
        <f t="shared" ca="1" si="7"/>
        <v>6311732.334305631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2078692.5796114313</v>
      </c>
      <c r="R231" s="25">
        <f t="array" aca="1" ref="R231" ca="1">INDEX('Lorri 401b'!L:L,MATCH('Retirement Calculator'!A231,'Lorri 401b'!N:N,0),0)</f>
        <v>4230957.4418708896</v>
      </c>
      <c r="S231" s="25">
        <f t="shared" ca="1" si="7"/>
        <v>6309650.0214823205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2079424.6597217428</v>
      </c>
      <c r="R232" s="25">
        <f t="array" aca="1" ref="R232" ca="1">INDEX('Lorri 401b'!L:L,MATCH('Retirement Calculator'!A232,'Lorri 401b'!N:N,0),0)</f>
        <v>4228134.3726338372</v>
      </c>
      <c r="S232" s="25">
        <f t="shared" ca="1" si="7"/>
        <v>6307559.0323555805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2080159.7901658474</v>
      </c>
      <c r="R233" s="25">
        <f t="array" aca="1" ref="R233" ca="1">INDEX('Lorri 401b'!L:L,MATCH('Retirement Calculator'!A233,'Lorri 401b'!N:N,0),0)</f>
        <v>4225299.5406082971</v>
      </c>
      <c r="S233" s="25">
        <f t="shared" ca="1" si="7"/>
        <v>6305459.3307741443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2080897.983653469</v>
      </c>
      <c r="R234" s="25">
        <f t="array" aca="1" ref="R234" ca="1">INDEX('Lorri 401b'!L:L,MATCH('Retirement Calculator'!A234,'Lorri 401b'!N:N,0),0)</f>
        <v>4222452.8967826506</v>
      </c>
      <c r="S234" s="25">
        <f t="shared" ca="1" si="7"/>
        <v>6303350.8804361196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2081639.252947289</v>
      </c>
      <c r="R235" s="25">
        <f t="array" aca="1" ref="R235" ca="1">INDEX('Lorri 401b'!L:L,MATCH('Retirement Calculator'!A235,'Lorri 401b'!N:N,0),0)</f>
        <v>4219594.391941064</v>
      </c>
      <c r="S235" s="25">
        <f t="shared" ca="1" si="7"/>
        <v>6301233.6448883526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2082383.6108631666</v>
      </c>
      <c r="R236" s="25">
        <f t="array" aca="1" ref="R236" ca="1">INDEX('Lorri 401b'!L:L,MATCH('Retirement Calculator'!A236,'Lorri 401b'!N:N,0),0)</f>
        <v>4216723.9766626377</v>
      </c>
      <c r="S236" s="25">
        <f t="shared" ca="1" si="7"/>
        <v>6299107.5875258045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2083131.0702703604</v>
      </c>
      <c r="R237" s="25">
        <f t="array" aca="1" ref="R237" ca="1">INDEX('Lorri 401b'!L:L,MATCH('Retirement Calculator'!A237,'Lorri 401b'!N:N,0),0)</f>
        <v>4213841.6013205508</v>
      </c>
      <c r="S237" s="25">
        <f t="shared" ca="1" si="7"/>
        <v>6296972.6715909112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2083881.6440917507</v>
      </c>
      <c r="R238" s="25">
        <f t="array" aca="1" ref="R238" ca="1">INDEX('Lorri 401b'!L:L,MATCH('Retirement Calculator'!A238,'Lorri 401b'!N:N,0),0)</f>
        <v>4210947.2160812048</v>
      </c>
      <c r="S238" s="25">
        <f t="shared" ca="1" si="7"/>
        <v>6294828.8601729553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2084635.3453040635</v>
      </c>
      <c r="R239" s="25">
        <f t="array" aca="1" ref="R239" ca="1">INDEX('Lorri 401b'!L:L,MATCH('Retirement Calculator'!A239,'Lorri 401b'!N:N,0),0)</f>
        <v>4208040.770903362</v>
      </c>
      <c r="S239" s="25">
        <f t="shared" ca="1" si="7"/>
        <v>6292676.1162074255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2085392.1869380942</v>
      </c>
      <c r="R240" s="25">
        <f t="array" aca="1" ref="R240" ca="1">INDEX('Lorri 401b'!L:L,MATCH('Retirement Calculator'!A240,'Lorri 401b'!N:N,0),0)</f>
        <v>4205122.215537278</v>
      </c>
      <c r="S240" s="25">
        <f t="shared" ca="1" si="7"/>
        <v>6290514.402475372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2086152.1820789333</v>
      </c>
      <c r="R241" s="25">
        <f t="array" aca="1" ref="R241" ca="1">INDEX('Lorri 401b'!L:L,MATCH('Retirement Calculator'!A241,'Lorri 401b'!N:N,0),0)</f>
        <v>4202191.4995238353</v>
      </c>
      <c r="S241" s="25">
        <f t="shared" ca="1" si="7"/>
        <v>6288343.6816027686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2086915.3438661927</v>
      </c>
      <c r="R242" s="25">
        <f t="array" aca="1" ref="R242" ca="1">INDEX('Lorri 401b'!L:L,MATCH('Retirement Calculator'!A242,'Lorri 401b'!N:N,0),0)</f>
        <v>4199248.5721936701</v>
      </c>
      <c r="S242" s="25">
        <f t="shared" ca="1" si="7"/>
        <v>6286163.9160598628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2087681.6854942325</v>
      </c>
      <c r="R243" s="25">
        <f t="array" aca="1" ref="R243" ca="1">INDEX('Lorri 401b'!L:L,MATCH('Retirement Calculator'!A243,'Lorri 401b'!N:N,0),0)</f>
        <v>4196293.3826662954</v>
      </c>
      <c r="S243" s="25">
        <f t="shared" ca="1" si="7"/>
        <v>6283975.0681605283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2088451.220212389</v>
      </c>
      <c r="R244" s="25">
        <f t="array" aca="1" ref="R244" ca="1">INDEX('Lorri 401b'!L:L,MATCH('Retirement Calculator'!A244,'Lorri 401b'!N:N,0),0)</f>
        <v>4193325.8798492239</v>
      </c>
      <c r="S244" s="25">
        <f t="shared" ca="1" si="7"/>
        <v>6281777.1000616131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2089223.9613252045</v>
      </c>
      <c r="R245" s="25">
        <f t="array" aca="1" ref="R245" ca="1">INDEX('Lorri 401b'!L:L,MATCH('Retirement Calculator'!A245,'Lorri 401b'!N:N,0),0)</f>
        <v>4190346.012437081</v>
      </c>
      <c r="S245" s="25">
        <f t="shared" ca="1" si="7"/>
        <v>6279569.973762285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2089999.9221926567</v>
      </c>
      <c r="R246" s="25">
        <f t="array" aca="1" ref="R246" ca="1">INDEX('Lorri 401b'!L:L,MATCH('Retirement Calculator'!A246,'Lorri 401b'!N:N,0),0)</f>
        <v>4187353.7289107209</v>
      </c>
      <c r="S246" s="25">
        <f t="shared" ca="1" si="7"/>
        <v>6277353.6511033773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2090779.11623039</v>
      </c>
      <c r="R247" s="25">
        <f t="array" aca="1" ref="R247" ca="1">INDEX('Lorri 401b'!L:L,MATCH('Retirement Calculator'!A247,'Lorri 401b'!N:N,0),0)</f>
        <v>4184348.9775363342</v>
      </c>
      <c r="S247" s="25">
        <f t="shared" ca="1" si="7"/>
        <v>6275128.0937667247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2091561.5569099472</v>
      </c>
      <c r="R248" s="25">
        <f t="array" aca="1" ref="R248" ca="1">INDEX('Lorri 401b'!L:L,MATCH('Retirement Calculator'!A248,'Lorri 401b'!N:N,0),0)</f>
        <v>4181331.7063645544</v>
      </c>
      <c r="S248" s="25">
        <f t="shared" ca="1" si="7"/>
        <v>6272893.263274502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2092347.2577590025</v>
      </c>
      <c r="R249" s="25">
        <f t="array" aca="1" ref="R249" ca="1">INDEX('Lorri 401b'!L:L,MATCH('Retirement Calculator'!A249,'Lorri 401b'!N:N,0),0)</f>
        <v>4178301.8632295588</v>
      </c>
      <c r="S249" s="25">
        <f t="shared" ca="1" si="7"/>
        <v>6270649.1209885608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2093136.2323615956</v>
      </c>
      <c r="R250" s="25">
        <f t="array" aca="1" ref="R250" ca="1">INDEX('Lorri 401b'!L:L,MATCH('Retirement Calculator'!A250,'Lorri 401b'!N:N,0),0)</f>
        <v>4175259.3957481673</v>
      </c>
      <c r="S250" s="25">
        <f t="shared" ca="1" si="7"/>
        <v>6268395.6281097624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2093928.4943583661</v>
      </c>
      <c r="R251" s="25">
        <f t="array" aca="1" ref="R251" ca="1">INDEX('Lorri 401b'!L:L,MATCH('Retirement Calculator'!A251,'Lorri 401b'!N:N,0),0)</f>
        <v>4172204.2513189367</v>
      </c>
      <c r="S251" s="25">
        <f t="shared" ca="1" si="7"/>
        <v>6266132.7456773026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2094724.0574467899</v>
      </c>
      <c r="R252" s="25">
        <f t="array" aca="1" ref="R252" ca="1">INDEX('Lorri 401b'!L:L,MATCH('Retirement Calculator'!A252,'Lorri 401b'!N:N,0),0)</f>
        <v>4169136.3771212511</v>
      </c>
      <c r="S252" s="25">
        <f t="shared" ca="1" si="7"/>
        <v>6263860.434568041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2095522.9353814153</v>
      </c>
      <c r="R253" s="25">
        <f t="array" aca="1" ref="R253" ca="1">INDEX('Lorri 401b'!L:L,MATCH('Retirement Calculator'!A253,'Lorri 401b'!N:N,0),0)</f>
        <v>4166055.7201144085</v>
      </c>
      <c r="S253" s="25">
        <f t="shared" ca="1" si="7"/>
        <v>6261578.6554958243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2096325.1419741018</v>
      </c>
      <c r="R254" s="25">
        <f t="array" aca="1" ref="R254" ca="1">INDEX('Lorri 401b'!L:L,MATCH('Retirement Calculator'!A254,'Lorri 401b'!N:N,0),0)</f>
        <v>4162962.2270367038</v>
      </c>
      <c r="S254" s="25">
        <f t="shared" ca="1" si="7"/>
        <v>6259287.3690108061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2097130.6910942576</v>
      </c>
      <c r="R255" s="25">
        <f t="array" aca="1" ref="R255" ca="1">INDEX('Lorri 401b'!L:L,MATCH('Retirement Calculator'!A255,'Lorri 401b'!N:N,0),0)</f>
        <v>4159855.8444045088</v>
      </c>
      <c r="S255" s="25">
        <f t="shared" ca="1" si="7"/>
        <v>6256986.5354987662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2097939.5966690807</v>
      </c>
      <c r="R256" s="25">
        <f t="array" aca="1" ref="R256" ca="1">INDEX('Lorri 401b'!L:L,MATCH('Retirement Calculator'!A256,'Lorri 401b'!N:N,0),0)</f>
        <v>4156736.5185113465</v>
      </c>
      <c r="S256" s="25">
        <f t="shared" ca="1" si="7"/>
        <v>6254676.1151804272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2098751.8726837989</v>
      </c>
      <c r="R257" s="25">
        <f t="array" aca="1" ref="R257" ca="1">INDEX('Lorri 401b'!L:L,MATCH('Retirement Calculator'!A257,'Lorri 401b'!N:N,0),0)</f>
        <v>4153604.1954269628</v>
      </c>
      <c r="S257" s="25">
        <f t="shared" ca="1" si="7"/>
        <v>6252356.0681107622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2099567.5331819118</v>
      </c>
      <c r="R258" s="25">
        <f t="array" aca="1" ref="R258" ca="1">INDEX('Lorri 401b'!L:L,MATCH('Retirement Calculator'!A258,'Lorri 401b'!N:N,0),0)</f>
        <v>4150458.8209963939</v>
      </c>
      <c r="S258" s="25">
        <f t="shared" ca="1" si="7"/>
        <v>6250026.3541783057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2100386.5922654336</v>
      </c>
      <c r="R259" s="25">
        <f t="array" aca="1" ref="R259" ca="1">INDEX('Lorri 401b'!L:L,MATCH('Retirement Calculator'!A259,'Lorri 401b'!N:N,0),0)</f>
        <v>4147300.3408390312</v>
      </c>
      <c r="S259" s="25">
        <f t="shared" ca="1" si="7"/>
        <v>6247686.9331044648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2101209.0640951367</v>
      </c>
      <c r="R260" s="25">
        <f t="array" aca="1" ref="R260" ca="1">INDEX('Lorri 401b'!L:L,MATCH('Retirement Calculator'!A260,'Lorri 401b'!N:N,0),0)</f>
        <v>4144128.7003476792</v>
      </c>
      <c r="S260" s="25">
        <f t="shared" ca="1" si="7"/>
        <v>6245337.7644428164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2102034.9628907968</v>
      </c>
      <c r="R261" s="25">
        <f t="array" aca="1" ref="R261" ca="1">INDEX('Lorri 401b'!L:L,MATCH('Retirement Calculator'!A261,'Lorri 401b'!N:N,0),0)</f>
        <v>4140943.8446876132</v>
      </c>
      <c r="S261" s="25">
        <f t="shared" ca="1" si="7"/>
        <v>6242978.80757841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2102864.3029314391</v>
      </c>
      <c r="R262" s="25">
        <f t="array" aca="1" ref="R262" ca="1">INDEX('Lorri 401b'!L:L,MATCH('Retirement Calculator'!A262,'Lorri 401b'!N:N,0),0)</f>
        <v>4137745.7187956301</v>
      </c>
      <c r="S262" s="25">
        <f t="shared" ca="1" si="7"/>
        <v>6240610.0217270693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2103697.098555584</v>
      </c>
      <c r="R263" s="25">
        <f t="array" aca="1" ref="R263" ca="1">INDEX('Lorri 401b'!L:L,MATCH('Retirement Calculator'!A263,'Lorri 401b'!N:N,0),0)</f>
        <v>4134534.2673790972</v>
      </c>
      <c r="S263" s="25">
        <f t="shared" ca="1" si="7"/>
        <v>6238231.3659346811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2104533.3641614961</v>
      </c>
      <c r="R264" s="25">
        <f t="array" aca="1" ref="R264" ca="1">INDEX('Lorri 401b'!L:L,MATCH('Retirement Calculator'!A264,'Lorri 401b'!N:N,0),0)</f>
        <v>4131309.4349149955</v>
      </c>
      <c r="S264" s="25">
        <f t="shared" ca="1" si="7"/>
        <v>6235842.799076492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2105373.1142074326</v>
      </c>
      <c r="R265" s="25">
        <f t="array" aca="1" ref="R265" ca="1">INDEX('Lorri 401b'!L:L,MATCH('Retirement Calculator'!A265,'Lorri 401b'!N:N,0),0)</f>
        <v>4128071.16564896</v>
      </c>
      <c r="S265" s="25">
        <f t="shared" ca="1" si="7"/>
        <v>6233444.2798563931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2106216.3632118944</v>
      </c>
      <c r="R266" s="25">
        <f t="array" aca="1" ref="R266" ca="1">INDEX('Lorri 401b'!L:L,MATCH('Retirement Calculator'!A266,'Lorri 401b'!N:N,0),0)</f>
        <v>4124819.403594316</v>
      </c>
      <c r="S266" s="25">
        <f t="shared" ref="S266:S520" ca="1" si="267">SUM(Q266:R266)</f>
        <v>6231035.7668062104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2107063.1257538749</v>
      </c>
      <c r="R267" s="25">
        <f t="array" aca="1" ref="R267" ca="1">INDEX('Lorri 401b'!L:L,MATCH('Retirement Calculator'!A267,'Lorri 401b'!N:N,0),0)</f>
        <v>4121554.0925311111</v>
      </c>
      <c r="S267" s="25">
        <f t="shared" ca="1" si="267"/>
        <v>6228617.218284986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2107913.4164731135</v>
      </c>
      <c r="R268" s="25">
        <f t="array" aca="1" ref="R268" ca="1">INDEX('Lorri 401b'!L:L,MATCH('Retirement Calculator'!A268,'Lorri 401b'!N:N,0),0)</f>
        <v>4118275.1760051427</v>
      </c>
      <c r="S268" s="25">
        <f t="shared" ca="1" si="267"/>
        <v>6226188.5924782567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2108767.2500703488</v>
      </c>
      <c r="R269" s="25">
        <f t="array" aca="1" ref="R269" ca="1">INDEX('Lorri 401b'!L:L,MATCH('Retirement Calculator'!A269,'Lorri 401b'!N:N,0),0)</f>
        <v>4114982.5973269828</v>
      </c>
      <c r="S269" s="25">
        <f t="shared" ca="1" si="267"/>
        <v>6223749.8473973311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2109624.6413075728</v>
      </c>
      <c r="R270" s="25">
        <f t="array" aca="1" ref="R270" ca="1">INDEX('Lorri 401b'!L:L,MATCH('Retirement Calculator'!A270,'Lorri 401b'!N:N,0),0)</f>
        <v>4111676.2995709972</v>
      </c>
      <c r="S270" s="25">
        <f t="shared" ca="1" si="267"/>
        <v>6221300.9408785701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2110485.605008285</v>
      </c>
      <c r="R271" s="25">
        <f t="array" aca="1" ref="R271" ca="1">INDEX('Lorri 401b'!L:L,MATCH('Retirement Calculator'!A271,'Lorri 401b'!N:N,0),0)</f>
        <v>4108356.2255743616</v>
      </c>
      <c r="S271" s="25">
        <f t="shared" ca="1" si="267"/>
        <v>6218841.8305826467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2111350.1560577503</v>
      </c>
      <c r="R272" s="25">
        <f t="array" aca="1" ref="R272" ca="1">INDEX('Lorri 401b'!L:L,MATCH('Retirement Calculator'!A272,'Lorri 401b'!N:N,0),0)</f>
        <v>4105022.3179360735</v>
      </c>
      <c r="S272" s="25">
        <f t="shared" ca="1" si="267"/>
        <v>6216372.4739938239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2112218.3094032551</v>
      </c>
      <c r="R273" s="25">
        <f t="array" aca="1" ref="R273" ca="1">INDEX('Lorri 401b'!L:L,MATCH('Retirement Calculator'!A273,'Lorri 401b'!N:N,0),0)</f>
        <v>4101674.5190159595</v>
      </c>
      <c r="S273" s="25">
        <f t="shared" ca="1" si="267"/>
        <v>6213892.8284192141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2113090.080054366</v>
      </c>
      <c r="R274" s="25">
        <f t="array" aca="1" ref="R274" ca="1">INDEX('Lorri 401b'!L:L,MATCH('Retirement Calculator'!A274,'Lorri 401b'!N:N,0),0)</f>
        <v>4098312.7709336779</v>
      </c>
      <c r="S274" s="25">
        <f t="shared" ca="1" si="267"/>
        <v>6211402.8509880435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2113965.4830831899</v>
      </c>
      <c r="R275" s="25">
        <f t="array" aca="1" ref="R275" ca="1">INDEX('Lorri 401b'!L:L,MATCH('Retirement Calculator'!A275,'Lorri 401b'!N:N,0),0)</f>
        <v>4094937.0155677204</v>
      </c>
      <c r="S275" s="25">
        <f t="shared" ca="1" si="267"/>
        <v>6208902.4986509103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2114844.5336246341</v>
      </c>
      <c r="R276" s="25">
        <f t="array" aca="1" ref="R276" ca="1">INDEX('Lorri 401b'!L:L,MATCH('Retirement Calculator'!A276,'Lorri 401b'!N:N,0),0)</f>
        <v>4091547.1945544048</v>
      </c>
      <c r="S276" s="25">
        <f t="shared" ca="1" si="267"/>
        <v>6206391.7281790394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2115727.2468766677</v>
      </c>
      <c r="R277" s="25">
        <f t="array" aca="1" ref="R277" ca="1">INDEX('Lorri 401b'!L:L,MATCH('Retirement Calculator'!A277,'Lorri 401b'!N:N,0),0)</f>
        <v>4088143.2492868667</v>
      </c>
      <c r="S277" s="25">
        <f t="shared" ca="1" si="267"/>
        <v>6203870.496163534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2116613.6381005845</v>
      </c>
      <c r="R278" s="25">
        <f t="array" aca="1" ref="R278" ca="1">INDEX('Lorri 401b'!L:L,MATCH('Retirement Calculator'!A278,'Lorri 401b'!N:N,0),0)</f>
        <v>4084725.1209140476</v>
      </c>
      <c r="S278" s="25">
        <f t="shared" ca="1" si="267"/>
        <v>6201338.7590146326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2117503.7226212677</v>
      </c>
      <c r="R279" s="25">
        <f t="array" aca="1" ref="R279" ca="1">INDEX('Lorri 401b'!L:L,MATCH('Retirement Calculator'!A279,'Lorri 401b'!N:N,0),0)</f>
        <v>4081292.7503396748</v>
      </c>
      <c r="S279" s="25">
        <f t="shared" ca="1" si="267"/>
        <v>6198796.4729609424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2118397.5158274537</v>
      </c>
      <c r="R280" s="25">
        <f t="array" aca="1" ref="R280" ca="1">INDEX('Lorri 401b'!L:L,MATCH('Retirement Calculator'!A280,'Lorri 401b'!N:N,0),0)</f>
        <v>4077846.0782212424</v>
      </c>
      <c r="S280" s="25">
        <f t="shared" ca="1" si="267"/>
        <v>6196243.5940486956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2119295.0331719988</v>
      </c>
      <c r="R281" s="25">
        <f t="array" aca="1" ref="R281" ca="1">INDEX('Lorri 401b'!L:L,MATCH('Retirement Calculator'!A281,'Lorri 401b'!N:N,0),0)</f>
        <v>4074385.0449689832</v>
      </c>
      <c r="S281" s="25">
        <f t="shared" ca="1" si="267"/>
        <v>6193680.0781409815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2120196.2901721462</v>
      </c>
      <c r="R282" s="25">
        <f t="array" aca="1" ref="R282" ca="1">INDEX('Lorri 401b'!L:L,MATCH('Retirement Calculator'!A282,'Lorri 401b'!N:N,0),0)</f>
        <v>4070909.5907448395</v>
      </c>
      <c r="S282" s="25">
        <f t="shared" ca="1" si="267"/>
        <v>6191105.8809169857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2121101.3024097942</v>
      </c>
      <c r="R283" s="25">
        <f t="array" aca="1" ref="R283" ca="1">INDEX('Lorri 401b'!L:L,MATCH('Retirement Calculator'!A283,'Lorri 401b'!N:N,0),0)</f>
        <v>4067419.6554614287</v>
      </c>
      <c r="S283" s="25">
        <f t="shared" ca="1" si="267"/>
        <v>6188520.9578712229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2122010.0855317656</v>
      </c>
      <c r="R284" s="25">
        <f t="array" aca="1" ref="R284" ca="1">INDEX('Lorri 401b'!L:L,MATCH('Retirement Calculator'!A284,'Lorri 401b'!N:N,0),0)</f>
        <v>4063915.1787810032</v>
      </c>
      <c r="S284" s="25">
        <f t="shared" ca="1" si="267"/>
        <v>6185925.2643127684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2122922.6552500785</v>
      </c>
      <c r="R285" s="25">
        <f t="array" aca="1" ref="R285" ca="1">INDEX('Lorri 401b'!L:L,MATCH('Retirement Calculator'!A285,'Lorri 401b'!N:N,0),0)</f>
        <v>4060396.1001144093</v>
      </c>
      <c r="S285" s="25">
        <f t="shared" ca="1" si="267"/>
        <v>6183318.7553644879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2123839.027342218</v>
      </c>
      <c r="R286" s="25">
        <f t="array" aca="1" ref="R286" ca="1">INDEX('Lorri 401b'!L:L,MATCH('Retirement Calculator'!A286,'Lorri 401b'!N:N,0),0)</f>
        <v>4056862.3586200383</v>
      </c>
      <c r="S286" s="25">
        <f t="shared" ca="1" si="267"/>
        <v>6180701.3859622562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2124759.2176514082</v>
      </c>
      <c r="R287" s="25">
        <f t="array" aca="1" ref="R287" ca="1">INDEX('Lorri 401b'!L:L,MATCH('Retirement Calculator'!A287,'Lorri 401b'!N:N,0),0)</f>
        <v>4053313.8932027738</v>
      </c>
      <c r="S287" s="25">
        <f t="shared" ca="1" si="267"/>
        <v>6178073.1108541824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2125683.2420868864</v>
      </c>
      <c r="R288" s="25">
        <f t="array" aca="1" ref="R288" ca="1">INDEX('Lorri 401b'!L:L,MATCH('Retirement Calculator'!A288,'Lorri 401b'!N:N,0),0)</f>
        <v>4049750.6425129375</v>
      </c>
      <c r="S288" s="25">
        <f t="shared" ca="1" si="267"/>
        <v>6175433.8845998235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2126611.1166241793</v>
      </c>
      <c r="R289" s="25">
        <f t="array" aca="1" ref="R289" ca="1">INDEX('Lorri 401b'!L:L,MATCH('Retirement Calculator'!A289,'Lorri 401b'!N:N,0),0)</f>
        <v>4046172.544945227</v>
      </c>
      <c r="S289" s="25">
        <f t="shared" ca="1" si="267"/>
        <v>6172783.6615694063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2127542.8573053773</v>
      </c>
      <c r="R290" s="25">
        <f t="array" aca="1" ref="R290" ca="1">INDEX('Lorri 401b'!L:L,MATCH('Retirement Calculator'!A290,'Lorri 401b'!N:N,0),0)</f>
        <v>4042579.5386376507</v>
      </c>
      <c r="S290" s="25">
        <f t="shared" ca="1" si="267"/>
        <v>6170122.3959430279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2128478.4802394137</v>
      </c>
      <c r="R291" s="25">
        <f t="array" aca="1" ref="R291" ca="1">INDEX('Lorri 401b'!L:L,MATCH('Retirement Calculator'!A291,'Lorri 401b'!N:N,0),0)</f>
        <v>4038971.5614704597</v>
      </c>
      <c r="S291" s="25">
        <f t="shared" ca="1" si="267"/>
        <v>6167450.0417098738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2129418.0016023419</v>
      </c>
      <c r="R292" s="25">
        <f t="array" aca="1" ref="R292" ca="1">INDEX('Lorri 401b'!L:L,MATCH('Retirement Calculator'!A292,'Lorri 401b'!N:N,0),0)</f>
        <v>4035348.551065072</v>
      </c>
      <c r="S292" s="25">
        <f t="shared" ca="1" si="267"/>
        <v>6164766.5526674138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2130361.4376376159</v>
      </c>
      <c r="R293" s="25">
        <f t="array" aca="1" ref="R293" ca="1">INDEX('Lorri 401b'!L:L,MATCH('Retirement Calculator'!A293,'Lorri 401b'!N:N,0),0)</f>
        <v>4031710.4447829952</v>
      </c>
      <c r="S293" s="25">
        <f t="shared" ca="1" si="267"/>
        <v>6162071.8824206106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2131308.8046563701</v>
      </c>
      <c r="R294" s="25">
        <f t="array" aca="1" ref="R294" ca="1">INDEX('Lorri 401b'!L:L,MATCH('Retirement Calculator'!A294,'Lorri 401b'!N:N,0),0)</f>
        <v>4028057.1797247431</v>
      </c>
      <c r="S294" s="25">
        <f t="shared" ca="1" si="267"/>
        <v>6159365.9843811132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2132260.1190377022</v>
      </c>
      <c r="R295" s="25">
        <f t="array" aca="1" ref="R295" ca="1">INDEX('Lorri 401b'!L:L,MATCH('Retirement Calculator'!A295,'Lorri 401b'!N:N,0),0)</f>
        <v>4024388.6927287485</v>
      </c>
      <c r="S295" s="25">
        <f t="shared" ca="1" si="267"/>
        <v>6156648.8117664512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2133215.3972289567</v>
      </c>
      <c r="R296" s="25">
        <f t="array" aca="1" ref="R296" ca="1">INDEX('Lorri 401b'!L:L,MATCH('Retirement Calculator'!A296,'Lorri 401b'!N:N,0),0)</f>
        <v>4020704.9203702705</v>
      </c>
      <c r="S296" s="25">
        <f t="shared" ca="1" si="267"/>
        <v>6153920.3175992277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2134174.6557460083</v>
      </c>
      <c r="R297" s="25">
        <f t="array" aca="1" ref="R297" ca="1">INDEX('Lorri 401b'!L:L,MATCH('Retirement Calculator'!A297,'Lorri 401b'!N:N,0),0)</f>
        <v>4017005.7989602988</v>
      </c>
      <c r="S297" s="25">
        <f t="shared" ca="1" si="267"/>
        <v>6151180.4547063075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2135137.9111735476</v>
      </c>
      <c r="R298" s="25">
        <f t="array" aca="1" ref="R298" ca="1">INDEX('Lorri 401b'!L:L,MATCH('Retirement Calculator'!A298,'Lorri 401b'!N:N,0),0)</f>
        <v>4013291.2645444521</v>
      </c>
      <c r="S298" s="25">
        <f t="shared" ca="1" si="267"/>
        <v>6148429.1757180002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2136105.1801653681</v>
      </c>
      <c r="R299" s="25">
        <f t="array" aca="1" ref="R299" ca="1">INDEX('Lorri 401b'!L:L,MATCH('Retirement Calculator'!A299,'Lorri 401b'!N:N,0),0)</f>
        <v>4009561.2529018726</v>
      </c>
      <c r="S299" s="25">
        <f t="shared" ca="1" si="267"/>
        <v>6145666.4330672408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2137076.4794446547</v>
      </c>
      <c r="R300" s="25">
        <f t="array" aca="1" ref="R300" ca="1">INDEX('Lorri 401b'!L:L,MATCH('Retirement Calculator'!A300,'Lorri 401b'!N:N,0),0)</f>
        <v>4005815.6995441159</v>
      </c>
      <c r="S300" s="25">
        <f t="shared" ca="1" si="267"/>
        <v>6142892.1789887706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2138051.8258042713</v>
      </c>
      <c r="R301" s="25">
        <f t="array" aca="1" ref="R301" ca="1">INDEX('Lorri 401b'!L:L,MATCH('Retirement Calculator'!A301,'Lorri 401b'!N:N,0),0)</f>
        <v>4002054.5397140351</v>
      </c>
      <c r="S301" s="25">
        <f t="shared" ca="1" si="267"/>
        <v>6140106.3655183064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2139031.2361070532</v>
      </c>
      <c r="R302" s="25">
        <f t="array" aca="1" ref="R302" ca="1">INDEX('Lorri 401b'!L:L,MATCH('Retirement Calculator'!A302,'Lorri 401b'!N:N,0),0)</f>
        <v>3998277.7083846624</v>
      </c>
      <c r="S302" s="25">
        <f t="shared" ca="1" si="267"/>
        <v>6137308.9444917161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2140014.7272860967</v>
      </c>
      <c r="R303" s="25">
        <f t="array" aca="1" ref="R303" ca="1">INDEX('Lorri 401b'!L:L,MATCH('Retirement Calculator'!A303,'Lorri 401b'!N:N,0),0)</f>
        <v>3994485.1402580841</v>
      </c>
      <c r="S303" s="25">
        <f t="shared" ca="1" si="267"/>
        <v>6134499.8675441807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2141002.3163450528</v>
      </c>
      <c r="R304" s="25">
        <f t="array" aca="1" ref="R304" ca="1">INDEX('Lorri 401b'!L:L,MATCH('Retirement Calculator'!A304,'Lorri 401b'!N:N,0),0)</f>
        <v>3990676.7697643116</v>
      </c>
      <c r="S304" s="25">
        <f t="shared" ca="1" si="267"/>
        <v>6131679.0861093644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2141994.0203584214</v>
      </c>
      <c r="R305" s="25">
        <f t="array" aca="1" ref="R305" ca="1">INDEX('Lorri 401b'!L:L,MATCH('Retirement Calculator'!A305,'Lorri 401b'!N:N,0),0)</f>
        <v>3986852.5310601485</v>
      </c>
      <c r="S305" s="25">
        <f t="shared" ca="1" si="267"/>
        <v>6128846.5514185699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2142989.8564718454</v>
      </c>
      <c r="R306" s="25">
        <f t="array" aca="1" ref="R306" ca="1">INDEX('Lorri 401b'!L:L,MATCH('Retirement Calculator'!A306,'Lorri 401b'!N:N,0),0)</f>
        <v>3983012.3580280514</v>
      </c>
      <c r="S306" s="25">
        <f t="shared" ca="1" si="267"/>
        <v>6126002.2144998964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2143989.8419024087</v>
      </c>
      <c r="R307" s="25">
        <f t="array" aca="1" ref="R307" ca="1">INDEX('Lorri 401b'!L:L,MATCH('Retirement Calculator'!A307,'Lorri 401b'!N:N,0),0)</f>
        <v>3979156.1842749873</v>
      </c>
      <c r="S307" s="25">
        <f t="shared" ca="1" si="267"/>
        <v>6123146.0261773961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2144993.9939389327</v>
      </c>
      <c r="R308" s="25">
        <f t="array" aca="1" ref="R308" ca="1">INDEX('Lorri 401b'!L:L,MATCH('Retirement Calculator'!A308,'Lorri 401b'!N:N,0),0)</f>
        <v>3975283.9431312853</v>
      </c>
      <c r="S308" s="25">
        <f t="shared" ca="1" si="267"/>
        <v>6120277.9370702179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2146002.3299422758</v>
      </c>
      <c r="R309" s="25">
        <f t="array" aca="1" ref="R309" ca="1">INDEX('Lorri 401b'!L:L,MATCH('Retirement Calculator'!A309,'Lorri 401b'!N:N,0),0)</f>
        <v>3971395.5676494846</v>
      </c>
      <c r="S309" s="25">
        <f t="shared" ca="1" si="267"/>
        <v>6117397.8975917604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2147014.8673456325</v>
      </c>
      <c r="R310" s="25">
        <f t="array" aca="1" ref="R310" ca="1">INDEX('Lorri 401b'!L:L,MATCH('Retirement Calculator'!A310,'Lorri 401b'!N:N,0),0)</f>
        <v>3967490.9906031764</v>
      </c>
      <c r="S310" s="25">
        <f t="shared" ca="1" si="267"/>
        <v>6114505.8579488089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2148031.6236548368</v>
      </c>
      <c r="R311" s="25">
        <f t="array" aca="1" ref="R311" ca="1">INDEX('Lorri 401b'!L:L,MATCH('Retirement Calculator'!A311,'Lorri 401b'!N:N,0),0)</f>
        <v>3963570.144485842</v>
      </c>
      <c r="S311" s="25">
        <f t="shared" ca="1" si="267"/>
        <v>6111601.7681406792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2149052.6164486627</v>
      </c>
      <c r="R312" s="25">
        <f t="array" aca="1" ref="R312" ca="1">INDEX('Lorri 401b'!L:L,MATCH('Retirement Calculator'!A312,'Lorri 401b'!N:N,0),0)</f>
        <v>3959632.961509685</v>
      </c>
      <c r="S312" s="25">
        <f t="shared" ca="1" si="267"/>
        <v>6108685.5779583473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2150077.8633791297</v>
      </c>
      <c r="R313" s="25">
        <f t="array" aca="1" ref="R313" ca="1">INDEX('Lorri 401b'!L:L,MATCH('Retirement Calculator'!A313,'Lorri 401b'!N:N,0),0)</f>
        <v>3955679.3736044606</v>
      </c>
      <c r="S313" s="25">
        <f t="shared" ca="1" si="267"/>
        <v>6105757.2369835898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2151107.3821718069</v>
      </c>
      <c r="R314" s="25">
        <f t="array" aca="1" ref="R314" ca="1">INDEX('Lorri 401b'!L:L,MATCH('Retirement Calculator'!A314,'Lorri 401b'!N:N,0),0)</f>
        <v>3951709.3124162978</v>
      </c>
      <c r="S314" s="25">
        <f t="shared" ca="1" si="267"/>
        <v>6102816.6945881043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2152141.1906261202</v>
      </c>
      <c r="R315" s="25">
        <f t="array" aca="1" ref="R315" ca="1">INDEX('Lorri 401b'!L:L,MATCH('Retirement Calculator'!A315,'Lorri 401b'!N:N,0),0)</f>
        <v>3947722.7093065181</v>
      </c>
      <c r="S315" s="25">
        <f t="shared" ca="1" si="267"/>
        <v>6099863.8999326378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2153179.30661566</v>
      </c>
      <c r="R316" s="25">
        <f t="array" aca="1" ref="R316" ca="1">INDEX('Lorri 401b'!L:L,MATCH('Retirement Calculator'!A316,'Lorri 401b'!N:N,0),0)</f>
        <v>3943719.4953504475</v>
      </c>
      <c r="S316" s="25">
        <f t="shared" ca="1" si="267"/>
        <v>6096898.8019661075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2154221.7480884893</v>
      </c>
      <c r="R317" s="25">
        <f t="array" aca="1" ref="R317" ca="1">INDEX('Lorri 401b'!L:L,MATCH('Retirement Calculator'!A317,'Lorri 401b'!N:N,0),0)</f>
        <v>3939699.6013362263</v>
      </c>
      <c r="S317" s="25">
        <f t="shared" ca="1" si="267"/>
        <v>6093921.3494247161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2155268.5330674555</v>
      </c>
      <c r="R318" s="25">
        <f t="array" aca="1" ref="R318" ca="1">INDEX('Lorri 401b'!L:L,MATCH('Retirement Calculator'!A318,'Lorri 401b'!N:N,0),0)</f>
        <v>3935662.9577636127</v>
      </c>
      <c r="S318" s="25">
        <f t="shared" ca="1" si="267"/>
        <v>6090931.4908310678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2156319.6796505009</v>
      </c>
      <c r="R319" s="25">
        <f t="array" aca="1" ref="R319" ca="1">INDEX('Lorri 401b'!L:L,MATCH('Retirement Calculator'!A319,'Lorri 401b'!N:N,0),0)</f>
        <v>3931609.4948427798</v>
      </c>
      <c r="S319" s="25">
        <f t="shared" ca="1" si="267"/>
        <v>6087929.1744932812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2157375.2060109754</v>
      </c>
      <c r="R320" s="25">
        <f t="array" aca="1" ref="R320" ca="1">INDEX('Lorri 401b'!L:L,MATCH('Retirement Calculator'!A320,'Lorri 401b'!N:N,0),0)</f>
        <v>3927539.1424931102</v>
      </c>
      <c r="S320" s="25">
        <f t="shared" ca="1" si="267"/>
        <v>6084914.3485040851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2158435.1303979517</v>
      </c>
      <c r="R321" s="25">
        <f t="array" aca="1" ref="R321" ca="1">INDEX('Lorri 401b'!L:L,MATCH('Retirement Calculator'!A321,'Lorri 401b'!N:N,0),0)</f>
        <v>3923451.8303419836</v>
      </c>
      <c r="S321" s="25">
        <f t="shared" ca="1" si="267"/>
        <v>6081886.9607399348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2159499.4711365406</v>
      </c>
      <c r="R322" s="25">
        <f t="array" aca="1" ref="R322" ca="1">INDEX('Lorri 401b'!L:L,MATCH('Retirement Calculator'!A322,'Lorri 401b'!N:N,0),0)</f>
        <v>3919347.4877235605</v>
      </c>
      <c r="S322" s="25">
        <f t="shared" ca="1" si="267"/>
        <v>6078846.9588601012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2160568.2466282072</v>
      </c>
      <c r="R323" s="25">
        <f t="array" aca="1" ref="R323" ca="1">INDEX('Lorri 401b'!L:L,MATCH('Retirement Calculator'!A323,'Lorri 401b'!N:N,0),0)</f>
        <v>3915226.043677561</v>
      </c>
      <c r="S323" s="25">
        <f t="shared" ca="1" si="267"/>
        <v>6075794.2903057681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2161641.4753510887</v>
      </c>
      <c r="R324" s="25">
        <f t="array" aca="1" ref="R324" ca="1">INDEX('Lorri 401b'!L:L,MATCH('Retirement Calculator'!A324,'Lorri 401b'!N:N,0),0)</f>
        <v>3911087.4269480361</v>
      </c>
      <c r="S324" s="25">
        <f t="shared" ca="1" si="267"/>
        <v>6072728.9022991247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2162719.1758603156</v>
      </c>
      <c r="R325" s="25">
        <f t="array" aca="1" ref="R325" ca="1">INDEX('Lorri 401b'!L:L,MATCH('Retirement Calculator'!A325,'Lorri 401b'!N:N,0),0)</f>
        <v>3906931.5659821383</v>
      </c>
      <c r="S325" s="25">
        <f t="shared" ca="1" si="267"/>
        <v>6069650.7418424543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2163801.366788331</v>
      </c>
      <c r="R326" s="25">
        <f t="array" aca="1" ref="R326" ca="1">INDEX('Lorri 401b'!L:L,MATCH('Retirement Calculator'!A326,'Lorri 401b'!N:N,0),0)</f>
        <v>3902758.3889288828</v>
      </c>
      <c r="S326" s="25">
        <f t="shared" ca="1" si="267"/>
        <v>6066559.7557172142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2164888.0668452131</v>
      </c>
      <c r="R327" s="25">
        <f t="array" aca="1" ref="R327" ca="1">INDEX('Lorri 401b'!L:L,MATCH('Retirement Calculator'!A327,'Lorri 401b'!N:N,0),0)</f>
        <v>3898567.8236379051</v>
      </c>
      <c r="S327" s="25">
        <f t="shared" ca="1" si="267"/>
        <v>6063455.8904831186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2165979.2948189988</v>
      </c>
      <c r="R328" s="25">
        <f t="array" aca="1" ref="R328" ca="1">INDEX('Lorri 401b'!L:L,MATCH('Retirement Calculator'!A328,'Lorri 401b'!N:N,0),0)</f>
        <v>3894359.7976582153</v>
      </c>
      <c r="S328" s="25">
        <f t="shared" ca="1" si="267"/>
        <v>6060339.0924772136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2167075.0695760087</v>
      </c>
      <c r="R329" s="25">
        <f t="array" aca="1" ref="R329" ca="1">INDEX('Lorri 401b'!L:L,MATCH('Retirement Calculator'!A329,'Lorri 401b'!N:N,0),0)</f>
        <v>3890134.2382369433</v>
      </c>
      <c r="S329" s="25">
        <f t="shared" ca="1" si="267"/>
        <v>6057209.3078129515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2168175.4100611727</v>
      </c>
      <c r="R330" s="25">
        <f t="array" aca="1" ref="R330" ca="1">INDEX('Lorri 401b'!L:L,MATCH('Retirement Calculator'!A330,'Lorri 401b'!N:N,0),0)</f>
        <v>3885891.0723180827</v>
      </c>
      <c r="S330" s="25">
        <f t="shared" ca="1" si="267"/>
        <v>6054066.4823792558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2169280.3352983585</v>
      </c>
      <c r="R331" s="25">
        <f t="array" aca="1" ref="R331" ca="1">INDEX('Lorri 401b'!L:L,MATCH('Retirement Calculator'!A331,'Lorri 401b'!N:N,0),0)</f>
        <v>3881630.2265412267</v>
      </c>
      <c r="S331" s="25">
        <f t="shared" ca="1" si="267"/>
        <v>6050910.5618395852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2170389.8643906992</v>
      </c>
      <c r="R332" s="25">
        <f t="array" aca="1" ref="R332" ca="1">INDEX('Lorri 401b'!L:L,MATCH('Retirement Calculator'!A332,'Lorri 401b'!N:N,0),0)</f>
        <v>3877351.6272403006</v>
      </c>
      <c r="S332" s="25">
        <f t="shared" ca="1" si="267"/>
        <v>6047741.4916309994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2171504.0165209244</v>
      </c>
      <c r="R333" s="25">
        <f t="array" aca="1" ref="R333" ca="1">INDEX('Lorri 401b'!L:L,MATCH('Retirement Calculator'!A333,'Lorri 401b'!N:N,0),0)</f>
        <v>3873055.2004422871</v>
      </c>
      <c r="S333" s="25">
        <f t="shared" ca="1" si="267"/>
        <v>6044559.2169632111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2172622.8109516925</v>
      </c>
      <c r="R334" s="25">
        <f t="array" aca="1" ref="R334" ca="1">INDEX('Lorri 401b'!L:L,MATCH('Retirement Calculator'!A334,'Lorri 401b'!N:N,0),0)</f>
        <v>3868740.8718659487</v>
      </c>
      <c r="S334" s="25">
        <f t="shared" ca="1" si="267"/>
        <v>6041363.6828176416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2173746.267025922</v>
      </c>
      <c r="R335" s="25">
        <f t="array" aca="1" ref="R335" ca="1">INDEX('Lorri 401b'!L:L,MATCH('Retirement Calculator'!A335,'Lorri 401b'!N:N,0),0)</f>
        <v>3864408.5669205422</v>
      </c>
      <c r="S335" s="25">
        <f t="shared" ca="1" si="267"/>
        <v>6038154.8339464646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2174874.4041671273</v>
      </c>
      <c r="R336" s="25">
        <f t="array" aca="1" ref="R336" ca="1">INDEX('Lorri 401b'!L:L,MATCH('Retirement Calculator'!A336,'Lorri 401b'!N:N,0),0)</f>
        <v>3860058.2107045297</v>
      </c>
      <c r="S336" s="25">
        <f t="shared" ca="1" si="267"/>
        <v>6034932.6148716565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2176007.2418797542</v>
      </c>
      <c r="R337" s="25">
        <f t="array" aca="1" ref="R337" ca="1">INDEX('Lorri 401b'!L:L,MATCH('Retirement Calculator'!A337,'Lorri 401b'!N:N,0),0)</f>
        <v>3855689.7280042842</v>
      </c>
      <c r="S337" s="25">
        <f t="shared" ca="1" si="267"/>
        <v>6031696.969884038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2177144.7997495173</v>
      </c>
      <c r="R338" s="25">
        <f t="array" aca="1" ref="R338" ca="1">INDEX('Lorri 401b'!L:L,MATCH('Retirement Calculator'!A338,'Lorri 401b'!N:N,0),0)</f>
        <v>3851303.0432927874</v>
      </c>
      <c r="S338" s="25">
        <f t="shared" ca="1" si="267"/>
        <v>6028447.8430423047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2178287.0974437376</v>
      </c>
      <c r="R339" s="25">
        <f t="array" aca="1" ref="R339" ca="1">INDEX('Lorri 401b'!L:L,MATCH('Retirement Calculator'!A339,'Lorri 401b'!N:N,0),0)</f>
        <v>3846898.080728326</v>
      </c>
      <c r="S339" s="25">
        <f t="shared" ca="1" si="267"/>
        <v>6025185.1781720631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2179434.1547116837</v>
      </c>
      <c r="R340" s="25">
        <f t="array" aca="1" ref="R340" ca="1">INDEX('Lorri 401b'!L:L,MATCH('Retirement Calculator'!A340,'Lorri 401b'!N:N,0),0)</f>
        <v>3842474.7641531792</v>
      </c>
      <c r="S340" s="25">
        <f t="shared" ca="1" si="267"/>
        <v>6021908.918864863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2180585.9913849132</v>
      </c>
      <c r="R341" s="25">
        <f t="array" aca="1" ref="R341" ca="1">INDEX('Lorri 401b'!L:L,MATCH('Retirement Calculator'!A341,'Lorri 401b'!N:N,0),0)</f>
        <v>3838033.0170923029</v>
      </c>
      <c r="S341" s="25">
        <f t="shared" ca="1" si="267"/>
        <v>6018619.0084772166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2181742.6273776144</v>
      </c>
      <c r="R342" s="25">
        <f t="array" aca="1" ref="R342" ca="1">INDEX('Lorri 401b'!L:L,MATCH('Retirement Calculator'!A342,'Lorri 401b'!N:N,0),0)</f>
        <v>3833572.7627520063</v>
      </c>
      <c r="S342" s="25">
        <f t="shared" ca="1" si="267"/>
        <v>6015315.3901296202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2182904.0826869518</v>
      </c>
      <c r="R343" s="25">
        <f t="array" aca="1" ref="R343" ca="1">INDEX('Lorri 401b'!L:L,MATCH('Retirement Calculator'!A343,'Lorri 401b'!N:N,0),0)</f>
        <v>3829093.9240186252</v>
      </c>
      <c r="S343" s="25">
        <f t="shared" ca="1" si="267"/>
        <v>6011998.0067055766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2184070.3773934115</v>
      </c>
      <c r="R344" s="25">
        <f t="array" aca="1" ref="R344" ca="1">INDEX('Lorri 401b'!L:L,MATCH('Retirement Calculator'!A344,'Lorri 401b'!N:N,0),0)</f>
        <v>3824596.4234571881</v>
      </c>
      <c r="S344" s="25">
        <f t="shared" ca="1" si="267"/>
        <v>6008666.8008506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2185241.5316611482</v>
      </c>
      <c r="R345" s="25">
        <f t="array" aca="1" ref="R345" ca="1">INDEX('Lorri 401b'!L:L,MATCH('Retirement Calculator'!A345,'Lorri 401b'!N:N,0),0)</f>
        <v>3820080.1833100785</v>
      </c>
      <c r="S345" s="25">
        <f t="shared" ca="1" si="267"/>
        <v>6005321.7149712266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2186417.5657383339</v>
      </c>
      <c r="R346" s="25">
        <f t="array" aca="1" ref="R346" ca="1">INDEX('Lorri 401b'!L:L,MATCH('Retirement Calculator'!A346,'Lorri 401b'!N:N,0),0)</f>
        <v>3815545.1254956895</v>
      </c>
      <c r="S346" s="25">
        <f t="shared" ca="1" si="267"/>
        <v>6001962.6912340233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2187598.4999575075</v>
      </c>
      <c r="R347" s="25">
        <f t="array" aca="1" ref="R347" ca="1">INDEX('Lorri 401b'!L:L,MATCH('Retirement Calculator'!A347,'Lorri 401b'!N:N,0),0)</f>
        <v>3810991.1716070734</v>
      </c>
      <c r="S347" s="25">
        <f t="shared" ca="1" si="267"/>
        <v>5998589.6715645809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2188784.3547359277</v>
      </c>
      <c r="R348" s="25">
        <f t="array" aca="1" ref="R348" ca="1">INDEX('Lorri 401b'!L:L,MATCH('Retirement Calculator'!A348,'Lorri 401b'!N:N,0),0)</f>
        <v>3806418.2429105882</v>
      </c>
      <c r="S348" s="25">
        <f t="shared" ca="1" si="267"/>
        <v>5995202.5976465158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2189975.1505759247</v>
      </c>
      <c r="R349" s="25">
        <f t="array" aca="1" ref="R349" ca="1">INDEX('Lorri 401b'!L:L,MATCH('Retirement Calculator'!A349,'Lorri 401b'!N:N,0),0)</f>
        <v>3801826.2603445342</v>
      </c>
      <c r="S349" s="25">
        <f t="shared" ca="1" si="267"/>
        <v>5991801.4109204588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2191170.9080652553</v>
      </c>
      <c r="R350" s="25">
        <f t="array" aca="1" ref="R350" ca="1">INDEX('Lorri 401b'!L:L,MATCH('Retirement Calculator'!A350,'Lorri 401b'!N:N,0),0)</f>
        <v>3797215.1445177887</v>
      </c>
      <c r="S350" s="25">
        <f t="shared" ca="1" si="267"/>
        <v>5988386.0525830444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2192371.647877458</v>
      </c>
      <c r="R351" s="25">
        <f t="array" aca="1" ref="R351" ca="1">INDEX('Lorri 401b'!L:L,MATCH('Retirement Calculator'!A351,'Lorri 401b'!N:N,0),0)</f>
        <v>3792584.8157084314</v>
      </c>
      <c r="S351" s="25">
        <f t="shared" ca="1" si="267"/>
        <v>5984956.463585889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2193577.3907722114</v>
      </c>
      <c r="R352" s="25">
        <f t="array" aca="1" ref="R352" ca="1">INDEX('Lorri 401b'!L:L,MATCH('Retirement Calculator'!A352,'Lorri 401b'!N:N,0),0)</f>
        <v>3787935.1938623688</v>
      </c>
      <c r="S352" s="25">
        <f t="shared" ca="1" si="267"/>
        <v>5981512.5846345797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2194788.1575956931</v>
      </c>
      <c r="R353" s="25">
        <f t="array" aca="1" ref="R353" ca="1">INDEX('Lorri 401b'!L:L,MATCH('Retirement Calculator'!A353,'Lorri 401b'!N:N,0),0)</f>
        <v>3783266.1985919476</v>
      </c>
      <c r="S353" s="25">
        <f t="shared" ca="1" si="267"/>
        <v>5978054.3561876407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2196003.9692809391</v>
      </c>
      <c r="R354" s="25">
        <f t="array" aca="1" ref="R354" ca="1">INDEX('Lorri 401b'!L:L,MATCH('Retirement Calculator'!A354,'Lorri 401b'!N:N,0),0)</f>
        <v>3778577.749174566</v>
      </c>
      <c r="S354" s="25">
        <f t="shared" ca="1" si="267"/>
        <v>5974581.7184555046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2197224.8468482071</v>
      </c>
      <c r="R355" s="25">
        <f t="array" aca="1" ref="R355" ca="1">INDEX('Lorri 401b'!L:L,MATCH('Retirement Calculator'!A355,'Lorri 401b'!N:N,0),0)</f>
        <v>3773869.7645512787</v>
      </c>
      <c r="S355" s="25">
        <f t="shared" ca="1" si="267"/>
        <v>5971094.6113994857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2198450.8114053388</v>
      </c>
      <c r="R356" s="25">
        <f t="array" aca="1" ref="R356" ca="1">INDEX('Lorri 401b'!L:L,MATCH('Retirement Calculator'!A356,'Lorri 401b'!N:N,0),0)</f>
        <v>3769142.1633253945</v>
      </c>
      <c r="S356" s="25">
        <f t="shared" ca="1" si="267"/>
        <v>5967592.9747307338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2199681.8841481251</v>
      </c>
      <c r="R357" s="25">
        <f t="array" aca="1" ref="R357" ca="1">INDEX('Lorri 401b'!L:L,MATCH('Retirement Calculator'!A357,'Lorri 401b'!N:N,0),0)</f>
        <v>3764394.8637610693</v>
      </c>
      <c r="S357" s="25">
        <f t="shared" ca="1" si="267"/>
        <v>5964076.7479091939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2200918.086360673</v>
      </c>
      <c r="R358" s="25">
        <f t="array" aca="1" ref="R358" ca="1">INDEX('Lorri 401b'!L:L,MATCH('Retirement Calculator'!A358,'Lorri 401b'!N:N,0),0)</f>
        <v>3759627.7837818926</v>
      </c>
      <c r="S358" s="25">
        <f t="shared" ca="1" si="267"/>
        <v>5960545.870142566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2202159.4394157734</v>
      </c>
      <c r="R359" s="25">
        <f t="array" aca="1" ref="R359" ca="1">INDEX('Lorri 401b'!L:L,MATCH('Retirement Calculator'!A359,'Lorri 401b'!N:N,0),0)</f>
        <v>3754840.8409694694</v>
      </c>
      <c r="S359" s="25">
        <f t="shared" ca="1" si="267"/>
        <v>5957000.2803852428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2203405.9647752699</v>
      </c>
      <c r="R360" s="25">
        <f t="array" aca="1" ref="R360" ca="1">INDEX('Lorri 401b'!L:L,MATCH('Retirement Calculator'!A360,'Lorri 401b'!N:N,0),0)</f>
        <v>3750033.9525619941</v>
      </c>
      <c r="S360" s="25">
        <f t="shared" ca="1" si="267"/>
        <v>5953439.9173372639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2204657.683990431</v>
      </c>
      <c r="R361" s="25">
        <f t="array" aca="1" ref="R361" ca="1">INDEX('Lorri 401b'!L:L,MATCH('Retirement Calculator'!A361,'Lorri 401b'!N:N,0),0)</f>
        <v>3745207.0354528213</v>
      </c>
      <c r="S361" s="25">
        <f t="shared" ca="1" si="267"/>
        <v>5949864.7194432523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2205914.6187023218</v>
      </c>
      <c r="R362" s="25">
        <f t="array" aca="1" ref="R362" ca="1">INDEX('Lorri 401b'!L:L,MATCH('Retirement Calculator'!A362,'Lorri 401b'!N:N,0),0)</f>
        <v>3740360.0061890269</v>
      </c>
      <c r="S362" s="25">
        <f t="shared" ca="1" si="267"/>
        <v>5946274.6248913482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2207176.7906421791</v>
      </c>
      <c r="R363" s="25">
        <f t="array" aca="1" ref="R363" ca="1">INDEX('Lorri 401b'!L:L,MATCH('Retirement Calculator'!A363,'Lorri 401b'!N:N,0),0)</f>
        <v>3735492.7809699667</v>
      </c>
      <c r="S363" s="25">
        <f t="shared" ca="1" si="267"/>
        <v>5942669.5716121458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2208444.2216317854</v>
      </c>
      <c r="R364" s="25">
        <f t="array" aca="1" ref="R364" ca="1">INDEX('Lorri 401b'!L:L,MATCH('Retirement Calculator'!A364,'Lorri 401b'!N:N,0),0)</f>
        <v>3730605.2756458269</v>
      </c>
      <c r="S364" s="25">
        <f t="shared" ca="1" si="267"/>
        <v>5939049.4972776119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2209716.9335838486</v>
      </c>
      <c r="R365" s="25">
        <f t="array" aca="1" ref="R365" ca="1">INDEX('Lorri 401b'!L:L,MATCH('Retirement Calculator'!A365,'Lorri 401b'!N:N,0),0)</f>
        <v>3725697.4057161701</v>
      </c>
      <c r="S365" s="25">
        <f t="shared" ca="1" si="267"/>
        <v>5935414.3393000187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2210994.9485023785</v>
      </c>
      <c r="R366" s="25">
        <f t="array" aca="1" ref="R366" ca="1">INDEX('Lorri 401b'!L:L,MATCH('Retirement Calculator'!A366,'Lorri 401b'!N:N,0),0)</f>
        <v>3720769.0863284729</v>
      </c>
      <c r="S366" s="25">
        <f t="shared" ca="1" si="267"/>
        <v>5931764.0348308515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2212278.2884830693</v>
      </c>
      <c r="R367" s="25">
        <f t="array" aca="1" ref="R367" ca="1">INDEX('Lorri 401b'!L:L,MATCH('Retirement Calculator'!A367,'Lorri 401b'!N:N,0),0)</f>
        <v>3715820.2322766604</v>
      </c>
      <c r="S367" s="25">
        <f t="shared" ca="1" si="267"/>
        <v>5928098.5207597297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2213566.9757136796</v>
      </c>
      <c r="R368" s="25">
        <f t="array" aca="1" ref="R368" ca="1">INDEX('Lorri 401b'!L:L,MATCH('Retirement Calculator'!A368,'Lorri 401b'!N:N,0),0)</f>
        <v>3710850.757999632</v>
      </c>
      <c r="S368" s="25">
        <f t="shared" ca="1" si="267"/>
        <v>5924417.7337133121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2214861.0324744172</v>
      </c>
      <c r="R369" s="25">
        <f t="array" aca="1" ref="R369" ca="1">INDEX('Lorri 401b'!L:L,MATCH('Retirement Calculator'!A369,'Lorri 401b'!N:N,0),0)</f>
        <v>3705860.5775797828</v>
      </c>
      <c r="S369" s="25">
        <f t="shared" ca="1" si="267"/>
        <v>5920721.6100542005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2216160.4811383248</v>
      </c>
      <c r="R370" s="25">
        <f t="array" aca="1" ref="R370" ca="1">INDEX('Lorri 401b'!L:L,MATCH('Retirement Calculator'!A370,'Lorri 401b'!N:N,0),0)</f>
        <v>3700849.6047415175</v>
      </c>
      <c r="S370" s="25">
        <f t="shared" ca="1" si="267"/>
        <v>5917010.0858798418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2217465.3441716651</v>
      </c>
      <c r="R371" s="25">
        <f t="array" aca="1" ref="R371" ca="1">INDEX('Lorri 401b'!L:L,MATCH('Retirement Calculator'!A371,'Lorri 401b'!N:N,0),0)</f>
        <v>3695817.7528497591</v>
      </c>
      <c r="S371" s="25">
        <f t="shared" ca="1" si="267"/>
        <v>5913283.0970214242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2218775.644134311</v>
      </c>
      <c r="R372" s="25">
        <f t="array" aca="1" ref="R372" ca="1">INDEX('Lorri 401b'!L:L,MATCH('Retirement Calculator'!A372,'Lorri 401b'!N:N,0),0)</f>
        <v>3690764.934908452</v>
      </c>
      <c r="S372" s="25">
        <f t="shared" ca="1" si="267"/>
        <v>5909540.5790427625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2220091.4036801346</v>
      </c>
      <c r="R373" s="25">
        <f t="array" aca="1" ref="R373" ca="1">INDEX('Lorri 401b'!L:L,MATCH('Retirement Calculator'!A373,'Lorri 401b'!N:N,0),0)</f>
        <v>3685691.0635590558</v>
      </c>
      <c r="S373" s="25">
        <f t="shared" ca="1" si="267"/>
        <v>5905782.4672391899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2221412.6455573994</v>
      </c>
      <c r="R374" s="25">
        <f t="array" aca="1" ref="R374" ca="1">INDEX('Lorri 401b'!L:L,MATCH('Retirement Calculator'!A374,'Lorri 401b'!N:N,0),0)</f>
        <v>3680596.0510790371</v>
      </c>
      <c r="S374" s="25">
        <f t="shared" ca="1" si="267"/>
        <v>5902008.6966364365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2222739.3926091525</v>
      </c>
      <c r="R375" s="25">
        <f t="array" aca="1" ref="R375" ca="1">INDEX('Lorri 401b'!L:L,MATCH('Retirement Calculator'!A375,'Lorri 401b'!N:N,0),0)</f>
        <v>3675479.809380352</v>
      </c>
      <c r="S375" s="25">
        <f t="shared" ca="1" si="267"/>
        <v>5898219.2019895045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2224071.6677736212</v>
      </c>
      <c r="R376" s="25">
        <f t="array" aca="1" ref="R376" ca="1">INDEX('Lorri 401b'!L:L,MATCH('Retirement Calculator'!A376,'Lorri 401b'!N:N,0),0)</f>
        <v>3670342.2500079223</v>
      </c>
      <c r="S376" s="25">
        <f t="shared" ca="1" si="267"/>
        <v>5894413.917781543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2225409.4940846087</v>
      </c>
      <c r="R377" s="25">
        <f t="array" aca="1" ref="R377" ca="1">INDEX('Lorri 401b'!L:L,MATCH('Retirement Calculator'!A377,'Lorri 401b'!N:N,0),0)</f>
        <v>3665183.2841381072</v>
      </c>
      <c r="S377" s="25">
        <f t="shared" ca="1" si="267"/>
        <v>5890592.7782227155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2226752.8946718918</v>
      </c>
      <c r="R378" s="25">
        <f t="array" aca="1" ref="R378" ca="1">INDEX('Lorri 401b'!L:L,MATCH('Retirement Calculator'!A378,'Lorri 401b'!N:N,0),0)</f>
        <v>3660002.8225771682</v>
      </c>
      <c r="S378" s="25">
        <f t="shared" ca="1" si="267"/>
        <v>5886755.71724906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2228101.8927616221</v>
      </c>
      <c r="R379" s="25">
        <f t="array" aca="1" ref="R379" ca="1">INDEX('Lorri 401b'!L:L,MATCH('Retirement Calculator'!A379,'Lorri 401b'!N:N,0),0)</f>
        <v>3654800.7757597254</v>
      </c>
      <c r="S379" s="25">
        <f t="shared" ca="1" si="267"/>
        <v>5882902.6685213475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2229456.5116767264</v>
      </c>
      <c r="R380" s="25">
        <f t="array" aca="1" ref="R380" ca="1">INDEX('Lorri 401b'!L:L,MATCH('Retirement Calculator'!A380,'Lorri 401b'!N:N,0),0)</f>
        <v>3649577.0537472097</v>
      </c>
      <c r="S380" s="25">
        <f t="shared" ca="1" si="267"/>
        <v>5879033.5654239357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2230816.77483731</v>
      </c>
      <c r="R381" s="25">
        <f t="array" aca="1" ref="R381" ca="1">INDEX('Lorri 401b'!L:L,MATCH('Retirement Calculator'!A381,'Lorri 401b'!N:N,0),0)</f>
        <v>3644331.5662263087</v>
      </c>
      <c r="S381" s="25">
        <f t="shared" ca="1" si="267"/>
        <v>5875148.3410636187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2232182.7057610629</v>
      </c>
      <c r="R382" s="25">
        <f t="array" aca="1" ref="R382" ca="1">INDEX('Lorri 401b'!L:L,MATCH('Retirement Calculator'!A382,'Lorri 401b'!N:N,0),0)</f>
        <v>3639064.2225074037</v>
      </c>
      <c r="S382" s="25">
        <f t="shared" ca="1" si="267"/>
        <v>5871246.9282684661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2233554.328063665</v>
      </c>
      <c r="R383" s="25">
        <f t="array" aca="1" ref="R383" ca="1">INDEX('Lorri 401b'!L:L,MATCH('Retirement Calculator'!A383,'Lorri 401b'!N:N,0),0)</f>
        <v>3633774.9315230031</v>
      </c>
      <c r="S383" s="25">
        <f t="shared" ca="1" si="267"/>
        <v>5867329.2595866676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2234931.6654591942</v>
      </c>
      <c r="R384" s="25">
        <f t="array" aca="1" ref="R384" ca="1">INDEX('Lorri 401b'!L:L,MATCH('Retirement Calculator'!A384,'Lorri 401b'!N:N,0),0)</f>
        <v>3628463.6018261677</v>
      </c>
      <c r="S384" s="25">
        <f t="shared" ca="1" si="267"/>
        <v>5863395.2672853619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2236314.7417605384</v>
      </c>
      <c r="R385" s="25">
        <f t="array" aca="1" ref="R385" ca="1">INDEX('Lorri 401b'!L:L,MATCH('Retirement Calculator'!A385,'Lorri 401b'!N:N,0),0)</f>
        <v>3623130.1415889286</v>
      </c>
      <c r="S385" s="25">
        <f t="shared" ca="1" si="267"/>
        <v>5859444.8833494671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2237703.5808798047</v>
      </c>
      <c r="R386" s="25">
        <f t="array" aca="1" ref="R386" ca="1">INDEX('Lorri 401b'!L:L,MATCH('Retirement Calculator'!A386,'Lorri 401b'!N:N,0),0)</f>
        <v>3617774.4586007013</v>
      </c>
      <c r="S386" s="25">
        <f t="shared" ca="1" si="267"/>
        <v>5855478.0394805055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2239098.2068287348</v>
      </c>
      <c r="R387" s="25">
        <f t="array" aca="1" ref="R387" ca="1">INDEX('Lorri 401b'!L:L,MATCH('Retirement Calculator'!A387,'Lorri 401b'!N:N,0),0)</f>
        <v>3612396.4602666898</v>
      </c>
      <c r="S387" s="25">
        <f t="shared" ca="1" si="267"/>
        <v>5851494.6670954246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2240498.6437191186</v>
      </c>
      <c r="R388" s="25">
        <f t="array" aca="1" ref="R388" ca="1">INDEX('Lorri 401b'!L:L,MATCH('Retirement Calculator'!A388,'Lorri 401b'!N:N,0),0)</f>
        <v>3606996.0536062866</v>
      </c>
      <c r="S388" s="25">
        <f t="shared" ca="1" si="267"/>
        <v>5847494.6973254047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2241904.9157632124</v>
      </c>
      <c r="R389" s="25">
        <f t="array" aca="1" ref="R389" ca="1">INDEX('Lorri 401b'!L:L,MATCH('Retirement Calculator'!A389,'Lorri 401b'!N:N,0),0)</f>
        <v>3601573.145251465</v>
      </c>
      <c r="S389" s="25">
        <f t="shared" ca="1" si="267"/>
        <v>5843478.0610146774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2243317.0472741565</v>
      </c>
      <c r="R390" s="25">
        <f t="array" aca="1" ref="R390" ca="1">INDEX('Lorri 401b'!L:L,MATCH('Retirement Calculator'!A390,'Lorri 401b'!N:N,0),0)</f>
        <v>3596127.641445165</v>
      </c>
      <c r="S390" s="25">
        <f t="shared" ca="1" si="267"/>
        <v>5839444.688719321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2244735.0626663961</v>
      </c>
      <c r="R391" s="25">
        <f t="array" aca="1" ref="R391" ca="1">INDEX('Lorri 401b'!L:L,MATCH('Retirement Calculator'!A391,'Lorri 401b'!N:N,0),0)</f>
        <v>3590659.4480396719</v>
      </c>
      <c r="S391" s="25">
        <f t="shared" ca="1" si="267"/>
        <v>5835394.510706068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2246158.9864561036</v>
      </c>
      <c r="R392" s="25">
        <f t="array" aca="1" ref="R392" ca="1">INDEX('Lorri 401b'!L:L,MATCH('Retirement Calculator'!A392,'Lorri 401b'!N:N,0),0)</f>
        <v>3585168.4704949893</v>
      </c>
      <c r="S392" s="25">
        <f t="shared" ca="1" si="267"/>
        <v>5831327.4569510929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2247588.8432616014</v>
      </c>
      <c r="R393" s="25">
        <f t="array" aca="1" ref="R393" ca="1">INDEX('Lorri 401b'!L:L,MATCH('Retirement Calculator'!A393,'Lorri 401b'!N:N,0),0)</f>
        <v>3579654.6138772038</v>
      </c>
      <c r="S393" s="25">
        <f t="shared" ca="1" si="267"/>
        <v>5827243.4571388047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2249024.6578037888</v>
      </c>
      <c r="R394" s="25">
        <f t="array" aca="1" ref="R394" ca="1">INDEX('Lorri 401b'!L:L,MATCH('Retirement Calculator'!A394,'Lorri 401b'!N:N,0),0)</f>
        <v>3574117.7828568444</v>
      </c>
      <c r="S394" s="25">
        <f t="shared" ca="1" si="267"/>
        <v>5823142.4406606331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2250466.4549065689</v>
      </c>
      <c r="R395" s="25">
        <f t="array" aca="1" ref="R395" ca="1">INDEX('Lorri 401b'!L:L,MATCH('Retirement Calculator'!A395,'Lorri 401b'!N:N,0),0)</f>
        <v>3568557.8817072334</v>
      </c>
      <c r="S395" s="25">
        <f t="shared" ca="1" si="267"/>
        <v>5819024.3366138022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2251914.259497277</v>
      </c>
      <c r="R396" s="25">
        <f t="array" aca="1" ref="R396" ca="1">INDEX('Lorri 401b'!L:L,MATCH('Retirement Calculator'!A396,'Lorri 401b'!N:N,0),0)</f>
        <v>3562974.8143028324</v>
      </c>
      <c r="S396" s="25">
        <f t="shared" ca="1" si="267"/>
        <v>5814889.0738001093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2253368.0966071133</v>
      </c>
      <c r="R397" s="25">
        <f t="array" aca="1" ref="R397" ca="1">INDEX('Lorri 401b'!L:L,MATCH('Retirement Calculator'!A397,'Lorri 401b'!N:N,0),0)</f>
        <v>3557368.4841175796</v>
      </c>
      <c r="S397" s="25">
        <f t="shared" ca="1" si="267"/>
        <v>5810736.5807246929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2254827.9913715739</v>
      </c>
      <c r="R398" s="25">
        <f t="array" aca="1" ref="R398" ca="1">INDEX('Lorri 401b'!L:L,MATCH('Retirement Calculator'!A398,'Lorri 401b'!N:N,0),0)</f>
        <v>3551738.7942232215</v>
      </c>
      <c r="S398" s="25">
        <f t="shared" ca="1" si="267"/>
        <v>5806566.7855947949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2256293.969030886</v>
      </c>
      <c r="R399" s="25">
        <f t="array" aca="1" ref="R399" ca="1">INDEX('Lorri 401b'!L:L,MATCH('Retirement Calculator'!A399,'Lorri 401b'!N:N,0),0)</f>
        <v>3546085.647287637</v>
      </c>
      <c r="S399" s="25">
        <f t="shared" ca="1" si="267"/>
        <v>5802379.616318523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2257766.0549304453</v>
      </c>
      <c r="R400" s="25">
        <f t="array" aca="1" ref="R400" ca="1">INDEX('Lorri 401b'!L:L,MATCH('Retirement Calculator'!A400,'Lorri 401b'!N:N,0),0)</f>
        <v>3540408.9455731544</v>
      </c>
      <c r="S400" s="25">
        <f t="shared" ca="1" si="267"/>
        <v>5798175.0005035996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2259244.2745212531</v>
      </c>
      <c r="R401" s="25">
        <f t="array" aca="1" ref="R401" ca="1">INDEX('Lorri 401b'!L:L,MATCH('Retirement Calculator'!A401,'Lorri 401b'!N:N,0),0)</f>
        <v>3534708.5909348615</v>
      </c>
      <c r="S401" s="25">
        <f t="shared" ca="1" si="267"/>
        <v>5793952.8654561145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2260728.6533603556</v>
      </c>
      <c r="R402" s="25">
        <f t="array" aca="1" ref="R402" ca="1">INDEX('Lorri 401b'!L:L,MATCH('Retirement Calculator'!A402,'Lorri 401b'!N:N,0),0)</f>
        <v>3528984.4848189089</v>
      </c>
      <c r="S402" s="25">
        <f t="shared" ca="1" si="267"/>
        <v>5789713.138179265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2262219.2171112881</v>
      </c>
      <c r="R403" s="25">
        <f t="array" aca="1" ref="R403" ca="1">INDEX('Lorri 401b'!L:L,MATCH('Retirement Calculator'!A403,'Lorri 401b'!N:N,0),0)</f>
        <v>3523236.5282608066</v>
      </c>
      <c r="S403" s="25">
        <f t="shared" ca="1" si="267"/>
        <v>5785455.7453720942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2263715.9915445158</v>
      </c>
      <c r="R404" s="25">
        <f t="array" aca="1" ref="R404" ca="1">INDEX('Lorri 401b'!L:L,MATCH('Retirement Calculator'!A404,'Lorri 401b'!N:N,0),0)</f>
        <v>3517464.6218837122</v>
      </c>
      <c r="S404" s="25">
        <f t="shared" ca="1" si="267"/>
        <v>5781180.6134282276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2265219.002537882</v>
      </c>
      <c r="R405" s="25">
        <f t="array" aca="1" ref="R405" ca="1">INDEX('Lorri 401b'!L:L,MATCH('Retirement Calculator'!A405,'Lorri 401b'!N:N,0),0)</f>
        <v>3511668.6658967133</v>
      </c>
      <c r="S405" s="25">
        <f t="shared" ca="1" si="267"/>
        <v>5776887.6684345957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2266728.276077054</v>
      </c>
      <c r="R406" s="25">
        <f t="array" aca="1" ref="R406" ca="1">INDEX('Lorri 401b'!L:L,MATCH('Retirement Calculator'!A406,'Lorri 401b'!N:N,0),0)</f>
        <v>3505848.5600931016</v>
      </c>
      <c r="S406" s="25">
        <f t="shared" ca="1" si="267"/>
        <v>5772576.8361701556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2268243.8382559726</v>
      </c>
      <c r="R407" s="25">
        <f t="array" aca="1" ref="R407" ca="1">INDEX('Lorri 401b'!L:L,MATCH('Retirement Calculator'!A407,'Lorri 401b'!N:N,0),0)</f>
        <v>3500004.2038486418</v>
      </c>
      <c r="S407" s="25">
        <f t="shared" ca="1" si="267"/>
        <v>5768248.0421046149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2269765.715277303</v>
      </c>
      <c r="R408" s="25">
        <f t="array" aca="1" ref="R408" ca="1">INDEX('Lorri 401b'!L:L,MATCH('Retirement Calculator'!A408,'Lorri 401b'!N:N,0),0)</f>
        <v>3494135.4961198298</v>
      </c>
      <c r="S408" s="25">
        <f t="shared" ca="1" si="267"/>
        <v>5763901.2113971328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2271293.9334528893</v>
      </c>
      <c r="R409" s="25">
        <f t="array" aca="1" ref="R409" ca="1">INDEX('Lorri 401b'!L:L,MATCH('Retirement Calculator'!A409,'Lorri 401b'!N:N,0),0)</f>
        <v>3488242.3354421477</v>
      </c>
      <c r="S409" s="25">
        <f t="shared" ca="1" si="267"/>
        <v>5759536.2688950375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2272828.5192042072</v>
      </c>
      <c r="R410" s="25">
        <f t="array" aca="1" ref="R410" ca="1">INDEX('Lorri 401b'!L:L,MATCH('Retirement Calculator'!A410,'Lorri 401b'!N:N,0),0)</f>
        <v>3482324.6199283088</v>
      </c>
      <c r="S410" s="25">
        <f t="shared" ca="1" si="267"/>
        <v>5755153.1391325165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2274369.4990628222</v>
      </c>
      <c r="R411" s="25">
        <f t="array" aca="1" ref="R411" ca="1">INDEX('Lorri 401b'!L:L,MATCH('Retirement Calculator'!A411,'Lorri 401b'!N:N,0),0)</f>
        <v>3476382.2472664956</v>
      </c>
      <c r="S411" s="25">
        <f t="shared" ca="1" si="267"/>
        <v>5750751.7463293178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2275916.8996708482</v>
      </c>
      <c r="R412" s="25">
        <f t="array" aca="1" ref="R412" ca="1">INDEX('Lorri 401b'!L:L,MATCH('Retirement Calculator'!A412,'Lorri 401b'!N:N,0),0)</f>
        <v>3470415.1147185913</v>
      </c>
      <c r="S412" s="25">
        <f t="shared" ca="1" si="267"/>
        <v>5746332.0143894395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2277470.7477814076</v>
      </c>
      <c r="R413" s="25">
        <f t="array" aca="1" ref="R413" ca="1">INDEX('Lorri 401b'!L:L,MATCH('Retirement Calculator'!A413,'Lorri 401b'!N:N,0),0)</f>
        <v>3464423.1191184041</v>
      </c>
      <c r="S413" s="25">
        <f t="shared" ca="1" si="267"/>
        <v>5741893.8668998117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2279031.0702590942</v>
      </c>
      <c r="R414" s="25">
        <f t="array" aca="1" ref="R414" ca="1">INDEX('Lorri 401b'!L:L,MATCH('Retirement Calculator'!A414,'Lorri 401b'!N:N,0),0)</f>
        <v>3458406.1568698827</v>
      </c>
      <c r="S414" s="25">
        <f t="shared" ca="1" si="267"/>
        <v>5737437.227128977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2280597.8940804377</v>
      </c>
      <c r="R415" s="25">
        <f t="array" aca="1" ref="R415" ca="1">INDEX('Lorri 401b'!L:L,MATCH('Retirement Calculator'!A415,'Lorri 401b'!N:N,0),0)</f>
        <v>3452364.1239453261</v>
      </c>
      <c r="S415" s="25">
        <f t="shared" ca="1" si="267"/>
        <v>5732962.0180257633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2282171.2463343702</v>
      </c>
      <c r="R416" s="25">
        <f t="array" aca="1" ref="R416" ca="1">INDEX('Lorri 401b'!L:L,MATCH('Retirement Calculator'!A416,'Lorri 401b'!N:N,0),0)</f>
        <v>3446296.9158835839</v>
      </c>
      <c r="S416" s="25">
        <f t="shared" ca="1" si="267"/>
        <v>5728468.1622179542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2283751.1542226942</v>
      </c>
      <c r="R417" s="25">
        <f t="array" aca="1" ref="R417" ca="1">INDEX('Lorri 401b'!L:L,MATCH('Retirement Calculator'!A417,'Lorri 401b'!N:N,0),0)</f>
        <v>3440204.4277882511</v>
      </c>
      <c r="S417" s="25">
        <f t="shared" ca="1" si="267"/>
        <v>5723955.5820109453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2285337.6450605527</v>
      </c>
      <c r="R418" s="25">
        <f t="array" aca="1" ref="R418" ca="1">INDEX('Lorri 401b'!L:L,MATCH('Retirement Calculator'!A418,'Lorri 401b'!N:N,0),0)</f>
        <v>3434086.5543258544</v>
      </c>
      <c r="S418" s="25">
        <f t="shared" ca="1" si="267"/>
        <v>5719424.1993864067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2286930.7462769025</v>
      </c>
      <c r="R419" s="25">
        <f t="array" aca="1" ref="R419" ca="1">INDEX('Lorri 401b'!L:L,MATCH('Retirement Calculator'!A419,'Lorri 401b'!N:N,0),0)</f>
        <v>3427943.1897240309</v>
      </c>
      <c r="S419" s="25">
        <f t="shared" ca="1" si="267"/>
        <v>5714873.9360009339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2288530.485414987</v>
      </c>
      <c r="R420" s="25">
        <f t="array" aca="1" ref="R420" ca="1">INDEX('Lorri 401b'!L:L,MATCH('Retirement Calculator'!A420,'Lorri 401b'!N:N,0),0)</f>
        <v>3421774.2277696999</v>
      </c>
      <c r="S420" s="25">
        <f t="shared" ca="1" si="267"/>
        <v>5710304.7131846864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2290136.8901328137</v>
      </c>
      <c r="R421" s="25">
        <f t="array" aca="1" ref="R421" ca="1">INDEX('Lorri 401b'!L:L,MATCH('Retirement Calculator'!A421,'Lorri 401b'!N:N,0),0)</f>
        <v>3415579.5618072259</v>
      </c>
      <c r="S421" s="25">
        <f t="shared" ca="1" si="267"/>
        <v>5705716.4519400392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2291749.9882036312</v>
      </c>
      <c r="R422" s="25">
        <f t="array" aca="1" ref="R422" ca="1">INDEX('Lorri 401b'!L:L,MATCH('Retirement Calculator'!A422,'Lorri 401b'!N:N,0),0)</f>
        <v>3409359.0847365749</v>
      </c>
      <c r="S422" s="25">
        <f t="shared" ca="1" si="267"/>
        <v>5701109.0729402062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2293369.8075164105</v>
      </c>
      <c r="R423" s="25">
        <f t="array" aca="1" ref="R423" ca="1">INDEX('Lorri 401b'!L:L,MATCH('Retirement Calculator'!A423,'Lorri 401b'!N:N,0),0)</f>
        <v>3403112.689011463</v>
      </c>
      <c r="S423" s="25">
        <f t="shared" ca="1" si="267"/>
        <v>5696482.496527873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2294996.3760763262</v>
      </c>
      <c r="R424" s="25">
        <f t="array" aca="1" ref="R424" ca="1">INDEX('Lorri 401b'!L:L,MATCH('Retirement Calculator'!A424,'Lorri 401b'!N:N,0),0)</f>
        <v>3396840.2666374962</v>
      </c>
      <c r="S424" s="25">
        <f t="shared" ca="1" si="267"/>
        <v>5691836.6427138224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2296629.7220052416</v>
      </c>
      <c r="R425" s="25">
        <f t="array" aca="1" ref="R425" ca="1">INDEX('Lorri 401b'!L:L,MATCH('Retirement Calculator'!A425,'Lorri 401b'!N:N,0),0)</f>
        <v>3390541.7091703047</v>
      </c>
      <c r="S425" s="25">
        <f t="shared" ca="1" si="267"/>
        <v>5687171.4311755467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2298269.8735421943</v>
      </c>
      <c r="R426" s="25">
        <f t="array" aca="1" ref="R426" ca="1">INDEX('Lorri 401b'!L:L,MATCH('Retirement Calculator'!A426,'Lorri 401b'!N:N,0),0)</f>
        <v>3384216.9077136666</v>
      </c>
      <c r="S426" s="25">
        <f t="shared" ca="1" si="267"/>
        <v>5682486.7812558608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2299916.8590438841</v>
      </c>
      <c r="R427" s="25">
        <f t="array" aca="1" ref="R427" ca="1">INDEX('Lorri 401b'!L:L,MATCH('Retirement Calculator'!A427,'Lorri 401b'!N:N,0),0)</f>
        <v>3377865.7529176255</v>
      </c>
      <c r="S427" s="25">
        <f t="shared" ca="1" si="267"/>
        <v>5677782.61196151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2301570.7069851644</v>
      </c>
      <c r="R428" s="25">
        <f t="array" aca="1" ref="R428" ca="1">INDEX('Lorri 401b'!L:L,MATCH('Retirement Calculator'!A428,'Lorri 401b'!N:N,0),0)</f>
        <v>3371488.1349766012</v>
      </c>
      <c r="S428" s="25">
        <f t="shared" ca="1" si="267"/>
        <v>5673058.8419617657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2303231.4459595336</v>
      </c>
      <c r="R429" s="25">
        <f t="array" aca="1" ref="R429" ca="1">INDEX('Lorri 401b'!L:L,MATCH('Retirement Calculator'!A429,'Lorri 401b'!N:N,0),0)</f>
        <v>3365083.9436274893</v>
      </c>
      <c r="S429" s="25">
        <f t="shared" ca="1" si="267"/>
        <v>5668315.3895870224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2304899.1046796292</v>
      </c>
      <c r="R430" s="25">
        <f t="array" aca="1" ref="R430" ca="1">INDEX('Lorri 401b'!L:L,MATCH('Retirement Calculator'!A430,'Lorri 401b'!N:N,0),0)</f>
        <v>3358653.0681477562</v>
      </c>
      <c r="S430" s="25">
        <f t="shared" ca="1" si="267"/>
        <v>5663552.1728273854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2306573.7119777249</v>
      </c>
      <c r="R431" s="25">
        <f t="array" aca="1" ref="R431" ca="1">INDEX('Lorri 401b'!L:L,MATCH('Retirement Calculator'!A431,'Lorri 401b'!N:N,0),0)</f>
        <v>3352195.3973535239</v>
      </c>
      <c r="S431" s="25">
        <f t="shared" ca="1" si="267"/>
        <v>5658769.1093312483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2308255.2968062297</v>
      </c>
      <c r="R432" s="25">
        <f t="array" aca="1" ref="R432" ca="1">INDEX('Lorri 401b'!L:L,MATCH('Retirement Calculator'!A432,'Lorri 401b'!N:N,0),0)</f>
        <v>3345710.8195976489</v>
      </c>
      <c r="S432" s="25">
        <f t="shared" ca="1" si="267"/>
        <v>5653966.1164038787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2309943.8882381865</v>
      </c>
      <c r="R433" s="25">
        <f t="array" aca="1" ref="R433" ca="1">INDEX('Lorri 401b'!L:L,MATCH('Retirement Calculator'!A433,'Lorri 401b'!N:N,0),0)</f>
        <v>3339199.2227677912</v>
      </c>
      <c r="S433" s="25">
        <f t="shared" ca="1" si="267"/>
        <v>5649143.1110059777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2311639.5154677765</v>
      </c>
      <c r="R434" s="25">
        <f t="array" aca="1" ref="R434" ca="1">INDEX('Lorri 401b'!L:L,MATCH('Retirement Calculator'!A434,'Lorri 401b'!N:N,0),0)</f>
        <v>3332660.4942844757</v>
      </c>
      <c r="S434" s="25">
        <f t="shared" ca="1" si="267"/>
        <v>5644300.0097522521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2313342.2078108229</v>
      </c>
      <c r="R435" s="25">
        <f t="array" aca="1" ref="R435" ca="1">INDEX('Lorri 401b'!L:L,MATCH('Retirement Calculator'!A435,'Lorri 401b'!N:N,0),0)</f>
        <v>3326094.5210991465</v>
      </c>
      <c r="S435" s="25">
        <f t="shared" ca="1" si="267"/>
        <v>5639436.7289099693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2315051.9947052989</v>
      </c>
      <c r="R436" s="25">
        <f t="array" aca="1" ref="R436" ca="1">INDEX('Lorri 401b'!L:L,MATCH('Retirement Calculator'!A436,'Lorri 401b'!N:N,0),0)</f>
        <v>3319501.1896922118</v>
      </c>
      <c r="S436" s="25">
        <f t="shared" ca="1" si="267"/>
        <v>5634553.1843975112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2316768.9057118353</v>
      </c>
      <c r="R437" s="25">
        <f t="array" aca="1" ref="R437" ca="1">INDEX('Lorri 401b'!L:L,MATCH('Retirement Calculator'!A437,'Lorri 401b'!N:N,0),0)</f>
        <v>3312880.3860710813</v>
      </c>
      <c r="S437" s="25">
        <f t="shared" ca="1" si="267"/>
        <v>5629649.2917829165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2318492.9705142318</v>
      </c>
      <c r="R438" s="25">
        <f t="array" aca="1" ref="R438" ca="1">INDEX('Lorri 401b'!L:L,MATCH('Retirement Calculator'!A438,'Lorri 401b'!N:N,0),0)</f>
        <v>3306231.9957681964</v>
      </c>
      <c r="S438" s="25">
        <f t="shared" ca="1" si="267"/>
        <v>5624724.9662824282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2320224.218919972</v>
      </c>
      <c r="R439" s="25">
        <f t="array" aca="1" ref="R439" ca="1">INDEX('Lorri 401b'!L:L,MATCH('Retirement Calculator'!A439,'Lorri 401b'!N:N,0),0)</f>
        <v>3299555.9038390494</v>
      </c>
      <c r="S439" s="25">
        <f t="shared" ca="1" si="267"/>
        <v>5619780.1227590218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2321962.6808607359</v>
      </c>
      <c r="R440" s="25">
        <f t="array" aca="1" ref="R440" ca="1">INDEX('Lorri 401b'!L:L,MATCH('Retirement Calculator'!A440,'Lorri 401b'!N:N,0),0)</f>
        <v>3292851.9948601974</v>
      </c>
      <c r="S440" s="25">
        <f t="shared" ca="1" si="267"/>
        <v>5614814.6757209338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2323708.3863929198</v>
      </c>
      <c r="R441" s="25">
        <f t="array" aca="1" ref="R441" ca="1">INDEX('Lorri 401b'!L:L,MATCH('Retirement Calculator'!A441,'Lorri 401b'!N:N,0),0)</f>
        <v>3286120.1529272669</v>
      </c>
      <c r="S441" s="25">
        <f t="shared" ca="1" si="267"/>
        <v>5609828.5393201867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2325461.3656981546</v>
      </c>
      <c r="R442" s="25">
        <f t="array" aca="1" ref="R442" ca="1">INDEX('Lorri 401b'!L:L,MATCH('Retirement Calculator'!A442,'Lorri 401b'!N:N,0),0)</f>
        <v>3279360.2616529493</v>
      </c>
      <c r="S442" s="25">
        <f t="shared" ca="1" si="267"/>
        <v>5604821.6273511034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2327221.6490838276</v>
      </c>
      <c r="R443" s="25">
        <f t="array" aca="1" ref="R443" ca="1">INDEX('Lorri 401b'!L:L,MATCH('Retirement Calculator'!A443,'Lorri 401b'!N:N,0),0)</f>
        <v>3272572.2041649888</v>
      </c>
      <c r="S443" s="25">
        <f t="shared" ca="1" si="267"/>
        <v>5599793.853248816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2328989.2669836078</v>
      </c>
      <c r="R444" s="25">
        <f t="array" aca="1" ref="R444" ca="1">INDEX('Lorri 401b'!L:L,MATCH('Retirement Calculator'!A444,'Lorri 401b'!N:N,0),0)</f>
        <v>3265755.8631041618</v>
      </c>
      <c r="S444" s="25">
        <f t="shared" ca="1" si="267"/>
        <v>5594745.1300877696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2330764.2499579703</v>
      </c>
      <c r="R445" s="25">
        <f t="array" aca="1" ref="R445" ca="1">INDEX('Lorri 401b'!L:L,MATCH('Retirement Calculator'!A445,'Lorri 401b'!N:N,0),0)</f>
        <v>3258911.1206222479</v>
      </c>
      <c r="S445" s="25">
        <f t="shared" ca="1" si="267"/>
        <v>5589675.3705802187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2332546.6286947262</v>
      </c>
      <c r="R446" s="25">
        <f t="array" aca="1" ref="R446" ca="1">INDEX('Lorri 401b'!L:L,MATCH('Retirement Calculator'!A446,'Lorri 401b'!N:N,0),0)</f>
        <v>3252037.8583799927</v>
      </c>
      <c r="S446" s="25">
        <f t="shared" ca="1" si="267"/>
        <v>5584584.4870747188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2334336.4340095515</v>
      </c>
      <c r="R447" s="25">
        <f t="array" aca="1" ref="R447" ca="1">INDEX('Lorri 401b'!L:L,MATCH('Retirement Calculator'!A447,'Lorri 401b'!N:N,0),0)</f>
        <v>3245135.9575450616</v>
      </c>
      <c r="S447" s="25">
        <f t="shared" ca="1" si="267"/>
        <v>5579472.3915546127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2336133.6968465219</v>
      </c>
      <c r="R448" s="25">
        <f t="array" aca="1" ref="R448" ca="1">INDEX('Lorri 401b'!L:L,MATCH('Retirement Calculator'!A448,'Lorri 401b'!N:N,0),0)</f>
        <v>3238205.298789985</v>
      </c>
      <c r="S448" s="25">
        <f t="shared" ca="1" si="267"/>
        <v>5574338.9956365069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2337938.4482786465</v>
      </c>
      <c r="R449" s="25">
        <f t="array" aca="1" ref="R449" ca="1">INDEX('Lorri 401b'!L:L,MATCH('Retirement Calculator'!A449,'Lorri 401b'!N:N,0),0)</f>
        <v>3231245.7622900954</v>
      </c>
      <c r="S449" s="25">
        <f t="shared" ca="1" si="267"/>
        <v>5569184.2105687419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2339750.7195084048</v>
      </c>
      <c r="R450" s="25">
        <f t="array" aca="1" ref="R450" ca="1">INDEX('Lorri 401b'!L:L,MATCH('Retirement Calculator'!A450,'Lorri 401b'!N:N,0),0)</f>
        <v>3224257.2277214564</v>
      </c>
      <c r="S450" s="25">
        <f t="shared" ca="1" si="267"/>
        <v>5564007.9472298613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2341570.5418682871</v>
      </c>
      <c r="R451" s="25">
        <f t="array" aca="1" ref="R451" ca="1">INDEX('Lorri 401b'!L:L,MATCH('Retirement Calculator'!A451,'Lorri 401b'!N:N,0),0)</f>
        <v>3217239.5742587815</v>
      </c>
      <c r="S451" s="25">
        <f t="shared" ca="1" si="267"/>
        <v>5558810.1161270682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2343397.9468213357</v>
      </c>
      <c r="R452" s="25">
        <f t="array" aca="1" ref="R452" ca="1">INDEX('Lorri 401b'!L:L,MATCH('Retirement Calculator'!A452,'Lorri 401b'!N:N,0),0)</f>
        <v>3210192.6805733452</v>
      </c>
      <c r="S452" s="25">
        <f t="shared" ca="1" si="267"/>
        <v>5553590.6273946809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2345232.9659616887</v>
      </c>
      <c r="R453" s="25">
        <f t="array" aca="1" ref="R453" ca="1">INDEX('Lorri 401b'!L:L,MATCH('Retirement Calculator'!A453,'Lorri 401b'!N:N,0),0)</f>
        <v>3203116.4248308861</v>
      </c>
      <c r="S453" s="25">
        <f t="shared" ca="1" si="267"/>
        <v>5548349.3907925747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2347075.6310151266</v>
      </c>
      <c r="R454" s="25">
        <f t="array" aca="1" ref="R454" ca="1">INDEX('Lorri 401b'!L:L,MATCH('Retirement Calculator'!A454,'Lorri 401b'!N:N,0),0)</f>
        <v>3196010.6846895004</v>
      </c>
      <c r="S454" s="25">
        <f t="shared" ca="1" si="267"/>
        <v>5543086.315704627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2348925.9738396206</v>
      </c>
      <c r="R455" s="25">
        <f t="array" aca="1" ref="R455" ca="1">INDEX('Lorri 401b'!L:L,MATCH('Retirement Calculator'!A455,'Lorri 401b'!N:N,0),0)</f>
        <v>3188875.3372975253</v>
      </c>
      <c r="S455" s="25">
        <f t="shared" ca="1" si="267"/>
        <v>5537801.3111371454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2350784.0264258832</v>
      </c>
      <c r="R456" s="25">
        <f t="array" aca="1" ref="R456" ca="1">INDEX('Lorri 401b'!L:L,MATCH('Retirement Calculator'!A456,'Lorri 401b'!N:N,0),0)</f>
        <v>3181710.259291417</v>
      </c>
      <c r="S456" s="25">
        <f t="shared" ca="1" si="267"/>
        <v>5532494.2857173001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2352649.8208979219</v>
      </c>
      <c r="R457" s="25">
        <f t="array" aca="1" ref="R457" ca="1">INDEX('Lorri 401b'!L:L,MATCH('Retirement Calculator'!A457,'Lorri 401b'!N:N,0),0)</f>
        <v>3174515.3267936166</v>
      </c>
      <c r="S457" s="25">
        <f t="shared" ca="1" si="267"/>
        <v>5527165.1476915386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2354523.3895135941</v>
      </c>
      <c r="R458" s="25">
        <f t="array" aca="1" ref="R458" ca="1">INDEX('Lorri 401b'!L:L,MATCH('Retirement Calculator'!A458,'Lorri 401b'!N:N,0),0)</f>
        <v>3167290.4154104088</v>
      </c>
      <c r="S458" s="25">
        <f t="shared" ca="1" si="267"/>
        <v>5521813.8049240028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2356404.764665165</v>
      </c>
      <c r="R459" s="25">
        <f t="array" aca="1" ref="R459" ca="1">INDEX('Lorri 401b'!L:L,MATCH('Retirement Calculator'!A459,'Lorri 401b'!N:N,0),0)</f>
        <v>3160035.4002297707</v>
      </c>
      <c r="S459" s="25">
        <f t="shared" ca="1" si="267"/>
        <v>5516440.1648949357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2358293.9788798671</v>
      </c>
      <c r="R460" s="25">
        <f t="array" aca="1" ref="R460" ca="1">INDEX('Lorri 401b'!L:L,MATCH('Retirement Calculator'!A460,'Lorri 401b'!N:N,0),0)</f>
        <v>3152750.1558192135</v>
      </c>
      <c r="S460" s="25">
        <f t="shared" ca="1" si="267"/>
        <v>5511044.1346990801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2360191.0648204638</v>
      </c>
      <c r="R461" s="25">
        <f t="array" aca="1" ref="R461" ca="1">INDEX('Lorri 401b'!L:L,MATCH('Retirement Calculator'!A461,'Lorri 401b'!N:N,0),0)</f>
        <v>3145434.5562236123</v>
      </c>
      <c r="S461" s="25">
        <f t="shared" ca="1" si="267"/>
        <v>5505625.621044076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2362096.0552858133</v>
      </c>
      <c r="R462" s="25">
        <f t="array" aca="1" ref="R462" ca="1">INDEX('Lorri 401b'!L:L,MATCH('Retirement Calculator'!A462,'Lorri 401b'!N:N,0),0)</f>
        <v>3138088.4749630294</v>
      </c>
      <c r="S462" s="25">
        <f t="shared" ca="1" si="267"/>
        <v>5500184.5302488431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2364008.9832114349</v>
      </c>
      <c r="R463" s="25">
        <f t="array" aca="1" ref="R463" ca="1">INDEX('Lorri 401b'!L:L,MATCH('Retirement Calculator'!A463,'Lorri 401b'!N:N,0),0)</f>
        <v>3130711.7850305275</v>
      </c>
      <c r="S463" s="25">
        <f t="shared" ca="1" si="267"/>
        <v>5494720.7682419624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2365929.8816700801</v>
      </c>
      <c r="R464" s="25">
        <f t="array" aca="1" ref="R464" ca="1">INDEX('Lorri 401b'!L:L,MATCH('Retirement Calculator'!A464,'Lorri 401b'!N:N,0),0)</f>
        <v>3123304.3588899737</v>
      </c>
      <c r="S464" s="25">
        <f t="shared" ca="1" si="267"/>
        <v>5489234.2405600538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2367858.7838723031</v>
      </c>
      <c r="R465" s="25">
        <f t="array" aca="1" ref="R465" ca="1">INDEX('Lorri 401b'!L:L,MATCH('Retirement Calculator'!A465,'Lorri 401b'!N:N,0),0)</f>
        <v>3115866.0684738341</v>
      </c>
      <c r="S465" s="25">
        <f t="shared" ca="1" si="267"/>
        <v>5483724.8523461372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2369795.7231670353</v>
      </c>
      <c r="R466" s="25">
        <f t="array" aca="1" ref="R466" ca="1">INDEX('Lorri 401b'!L:L,MATCH('Retirement Calculator'!A466,'Lorri 401b'!N:N,0),0)</f>
        <v>3108396.7851809603</v>
      </c>
      <c r="S466" s="25">
        <f t="shared" ca="1" si="267"/>
        <v>5478192.5083479956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2371740.7330421619</v>
      </c>
      <c r="R467" s="25">
        <f t="array" aca="1" ref="R467" ca="1">INDEX('Lorri 401b'!L:L,MATCH('Retirement Calculator'!A467,'Lorri 401b'!N:N,0),0)</f>
        <v>3100896.3798743663</v>
      </c>
      <c r="S467" s="25">
        <f t="shared" ca="1" si="267"/>
        <v>5472637.1129165282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2373693.8471251018</v>
      </c>
      <c r="R468" s="25">
        <f t="array" aca="1" ref="R468" ca="1">INDEX('Lorri 401b'!L:L,MATCH('Retirement Calculator'!A468,'Lorri 401b'!N:N,0),0)</f>
        <v>3093364.7228789949</v>
      </c>
      <c r="S468" s="25">
        <f t="shared" ca="1" si="267"/>
        <v>5467058.5700040963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2375655.0991833871</v>
      </c>
      <c r="R469" s="25">
        <f t="array" aca="1" ref="R469" ca="1">INDEX('Lorri 401b'!L:L,MATCH('Retirement Calculator'!A469,'Lorri 401b'!N:N,0),0)</f>
        <v>3085801.6839794763</v>
      </c>
      <c r="S469" s="25">
        <f t="shared" ca="1" si="267"/>
        <v>5461456.7831628639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2377624.5231252485</v>
      </c>
      <c r="R470" s="25">
        <f t="array" aca="1" ref="R470" ca="1">INDEX('Lorri 401b'!L:L,MATCH('Retirement Calculator'!A470,'Lorri 401b'!N:N,0),0)</f>
        <v>3078207.1324178763</v>
      </c>
      <c r="S470" s="25">
        <f t="shared" ca="1" si="267"/>
        <v>5455831.6555431243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2379602.1530002011</v>
      </c>
      <c r="R471" s="25">
        <f t="array" aca="1" ref="R471" ca="1">INDEX('Lorri 401b'!L:L,MATCH('Retirement Calculator'!A471,'Lorri 401b'!N:N,0),0)</f>
        <v>3070580.9368914361</v>
      </c>
      <c r="S471" s="25">
        <f t="shared" ca="1" si="267"/>
        <v>5450183.0898916367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2381588.0229996326</v>
      </c>
      <c r="R472" s="25">
        <f t="array" aca="1" ref="R472" ca="1">INDEX('Lorri 401b'!L:L,MATCH('Retirement Calculator'!A472,'Lorri 401b'!N:N,0),0)</f>
        <v>3062922.9655503025</v>
      </c>
      <c r="S472" s="25">
        <f t="shared" ca="1" si="267"/>
        <v>5444510.9885499347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2383582.1674573952</v>
      </c>
      <c r="R473" s="25">
        <f t="array" aca="1" ref="R473" ca="1">INDEX('Lorri 401b'!L:L,MATCH('Retirement Calculator'!A473,'Lorri 401b'!N:N,0),0)</f>
        <v>3055233.0859952476</v>
      </c>
      <c r="S473" s="25">
        <f t="shared" ca="1" si="267"/>
        <v>5438815.2534526428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2385584.6208503987</v>
      </c>
      <c r="R474" s="25">
        <f t="array" aca="1" ref="R474" ca="1">INDEX('Lorri 401b'!L:L,MATCH('Retirement Calculator'!A474,'Lorri 401b'!N:N,0),0)</f>
        <v>3047511.16527538</v>
      </c>
      <c r="S474" s="25">
        <f t="shared" ca="1" si="267"/>
        <v>5433095.7861257792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2387595.417799206</v>
      </c>
      <c r="R475" s="25">
        <f t="array" aca="1" ref="R475" ca="1">INDEX('Lorri 401b'!L:L,MATCH('Retirement Calculator'!A475,'Lorri 401b'!N:N,0),0)</f>
        <v>3039757.0698858462</v>
      </c>
      <c r="S475" s="25">
        <f t="shared" ca="1" si="267"/>
        <v>5427352.4876850527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2389614.5930686332</v>
      </c>
      <c r="R476" s="25">
        <f t="array" aca="1" ref="R476" ca="1">INDEX('Lorri 401b'!L:L,MATCH('Retirement Calculator'!A476,'Lorri 401b'!N:N,0),0)</f>
        <v>3031970.6657655225</v>
      </c>
      <c r="S476" s="25">
        <f t="shared" ca="1" si="267"/>
        <v>5421585.2588341553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2391642.1815683502</v>
      </c>
      <c r="R477" s="25">
        <f t="array" aca="1" ref="R477" ca="1">INDEX('Lorri 401b'!L:L,MATCH('Retirement Calculator'!A477,'Lorri 401b'!N:N,0),0)</f>
        <v>3024151.8182946974</v>
      </c>
      <c r="S477" s="25">
        <f t="shared" ca="1" si="267"/>
        <v>5415793.9998630472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2393678.2183534824</v>
      </c>
      <c r="R478" s="25">
        <f t="array" aca="1" ref="R478" ca="1">INDEX('Lorri 401b'!L:L,MATCH('Retirement Calculator'!A478,'Lorri 401b'!N:N,0),0)</f>
        <v>3016300.392292744</v>
      </c>
      <c r="S478" s="25">
        <f t="shared" ca="1" si="267"/>
        <v>5409978.6106462264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2395722.7386252196</v>
      </c>
      <c r="R479" s="25">
        <f t="array" aca="1" ref="R479" ca="1">INDEX('Lorri 401b'!L:L,MATCH('Retirement Calculator'!A479,'Lorri 401b'!N:N,0),0)</f>
        <v>3008416.2520157825</v>
      </c>
      <c r="S479" s="25">
        <f t="shared" ca="1" si="267"/>
        <v>5404138.9906410016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2397775.7777314219</v>
      </c>
      <c r="R480" s="25">
        <f t="array" aca="1" ref="R480" ca="1">INDEX('Lorri 401b'!L:L,MATCH('Retirement Calculator'!A480,'Lorri 401b'!N:N,0),0)</f>
        <v>3000499.2611543336</v>
      </c>
      <c r="S480" s="25">
        <f t="shared" ca="1" si="267"/>
        <v>5398275.0388857555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2399837.3711672337</v>
      </c>
      <c r="R481" s="25">
        <f t="array" aca="1" ref="R481" ca="1">INDEX('Lorri 401b'!L:L,MATCH('Retirement Calculator'!A481,'Lorri 401b'!N:N,0),0)</f>
        <v>2992549.282830962</v>
      </c>
      <c r="S481" s="25">
        <f t="shared" ca="1" si="267"/>
        <v>5392386.6539981961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2401907.5545756947</v>
      </c>
      <c r="R482" s="25">
        <f t="array" aca="1" ref="R482" ca="1">INDEX('Lorri 401b'!L:L,MATCH('Retirement Calculator'!A482,'Lorri 401b'!N:N,0),0)</f>
        <v>2984566.1795979096</v>
      </c>
      <c r="S482" s="25">
        <f t="shared" ca="1" si="267"/>
        <v>5386473.7341736043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2403986.3637483576</v>
      </c>
      <c r="R483" s="25">
        <f t="array" aca="1" ref="R483" ca="1">INDEX('Lorri 401b'!L:L,MATCH('Retirement Calculator'!A483,'Lorri 401b'!N:N,0),0)</f>
        <v>2976549.8134347196</v>
      </c>
      <c r="S483" s="25">
        <f t="shared" ca="1" si="267"/>
        <v>5380536.1771830767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2406073.8346259063</v>
      </c>
      <c r="R484" s="25">
        <f t="array" aca="1" ref="R484" ca="1">INDEX('Lorri 401b'!L:L,MATCH('Retirement Calculator'!A484,'Lorri 401b'!N:N,0),0)</f>
        <v>2968500.0457458496</v>
      </c>
      <c r="S484" s="25">
        <f t="shared" ca="1" si="267"/>
        <v>5374573.8803717559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2408170.0032987786</v>
      </c>
      <c r="R485" s="25">
        <f t="array" aca="1" ref="R485" ca="1">INDEX('Lorri 401b'!L:L,MATCH('Retirement Calculator'!A485,'Lorri 401b'!N:N,0),0)</f>
        <v>2960416.7373582763</v>
      </c>
      <c r="S485" s="25">
        <f t="shared" ca="1" si="267"/>
        <v>5368586.7406570548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2410274.9060077877</v>
      </c>
      <c r="R486" s="25">
        <f t="array" aca="1" ref="R486" ca="1">INDEX('Lorri 401b'!L:L,MATCH('Retirement Calculator'!A486,'Lorri 401b'!N:N,0),0)</f>
        <v>2952299.7485190877</v>
      </c>
      <c r="S486" s="25">
        <f t="shared" ca="1" si="267"/>
        <v>5362574.6545268754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2412388.5791447507</v>
      </c>
      <c r="R487" s="25">
        <f t="array" aca="1" ref="R487" ca="1">INDEX('Lorri 401b'!L:L,MATCH('Retirement Calculator'!A487,'Lorri 401b'!N:N,0),0)</f>
        <v>2944148.9388930695</v>
      </c>
      <c r="S487" s="25">
        <f t="shared" ca="1" si="267"/>
        <v>5356537.5180378202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2414511.059253118</v>
      </c>
      <c r="R488" s="25">
        <f t="array" aca="1" ref="R488" ca="1">INDEX('Lorri 401b'!L:L,MATCH('Retirement Calculator'!A488,'Lorri 401b'!N:N,0),0)</f>
        <v>2935964.1675602761</v>
      </c>
      <c r="S488" s="25">
        <f t="shared" ca="1" si="267"/>
        <v>5350475.2268133946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2416642.3830286036</v>
      </c>
      <c r="R489" s="25">
        <f t="array" aca="1" ref="R489" ca="1">INDEX('Lorri 401b'!L:L,MATCH('Retirement Calculator'!A489,'Lorri 401b'!N:N,0),0)</f>
        <v>2927745.293013596</v>
      </c>
      <c r="S489" s="25">
        <f t="shared" ca="1" si="267"/>
        <v>5344387.6760421991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2418782.5873198202</v>
      </c>
      <c r="R490" s="25">
        <f t="array" aca="1" ref="R490" ca="1">INDEX('Lorri 401b'!L:L,MATCH('Retirement Calculator'!A490,'Lorri 401b'!N:N,0),0)</f>
        <v>2919492.1731563048</v>
      </c>
      <c r="S490" s="25">
        <f t="shared" ca="1" si="267"/>
        <v>5338274.7604761254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2420931.7091289167</v>
      </c>
      <c r="R491" s="25">
        <f t="array" aca="1" ref="R491" ca="1">INDEX('Lorri 401b'!L:L,MATCH('Retirement Calculator'!A491,'Lorri 401b'!N:N,0),0)</f>
        <v>2911204.6652996084</v>
      </c>
      <c r="S491" s="25">
        <f t="shared" ca="1" si="267"/>
        <v>5332136.3744285256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2423089.7856122181</v>
      </c>
      <c r="R492" s="25">
        <f t="array" aca="1" ref="R492" ca="1">INDEX('Lorri 401b'!L:L,MATCH('Retirement Calculator'!A492,'Lorri 401b'!N:N,0),0)</f>
        <v>2902882.6261601755</v>
      </c>
      <c r="S492" s="25">
        <f t="shared" ca="1" si="267"/>
        <v>5325972.4117723936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2425256.8540808666</v>
      </c>
      <c r="R493" s="25">
        <f t="array" aca="1" ref="R493" ca="1">INDEX('Lorri 401b'!L:L,MATCH('Retirement Calculator'!A493,'Lorri 401b'!N:N,0),0)</f>
        <v>2894525.9118576618</v>
      </c>
      <c r="S493" s="25">
        <f t="shared" ca="1" si="267"/>
        <v>5319782.7659385279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2427432.9520014678</v>
      </c>
      <c r="R494" s="25">
        <f t="array" aca="1" ref="R494" ca="1">INDEX('Lorri 401b'!L:L,MATCH('Retirement Calculator'!A494,'Lorri 401b'!N:N,0),0)</f>
        <v>2886134.377912221</v>
      </c>
      <c r="S494" s="25">
        <f t="shared" ca="1" si="267"/>
        <v>5313567.3299136888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2429618.1169967381</v>
      </c>
      <c r="R495" s="25">
        <f t="array" aca="1" ref="R495" ca="1">INDEX('Lorri 401b'!L:L,MATCH('Retirement Calculator'!A495,'Lorri 401b'!N:N,0),0)</f>
        <v>2877707.8792420076</v>
      </c>
      <c r="S495" s="25">
        <f t="shared" ca="1" si="267"/>
        <v>5307325.9962387457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2431812.3868461554</v>
      </c>
      <c r="R496" s="25">
        <f t="array" aca="1" ref="R496" ca="1">INDEX('Lorri 401b'!L:L,MATCH('Retirement Calculator'!A496,'Lorri 401b'!N:N,0),0)</f>
        <v>2869246.2701606681</v>
      </c>
      <c r="S496" s="25">
        <f t="shared" ca="1" si="267"/>
        <v>5301058.6570068235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2434015.799486612</v>
      </c>
      <c r="R497" s="25">
        <f t="array" aca="1" ref="R497" ca="1">INDEX('Lorri 401b'!L:L,MATCH('Retirement Calculator'!A497,'Lorri 401b'!N:N,0),0)</f>
        <v>2860749.404374823</v>
      </c>
      <c r="S497" s="25">
        <f t="shared" ca="1" si="267"/>
        <v>5294765.2038614349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2436228.3930130703</v>
      </c>
      <c r="R498" s="25">
        <f t="array" aca="1" ref="R498" ca="1">INDEX('Lorri 401b'!L:L,MATCH('Retirement Calculator'!A498,'Lorri 401b'!N:N,0),0)</f>
        <v>2852217.1349815368</v>
      </c>
      <c r="S498" s="25">
        <f t="shared" ca="1" si="267"/>
        <v>5288445.5279946066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2438450.205679222</v>
      </c>
      <c r="R499" s="25">
        <f t="array" aca="1" ref="R499" ca="1">INDEX('Lorri 401b'!L:L,MATCH('Retirement Calculator'!A499,'Lorri 401b'!N:N,0),0)</f>
        <v>2843649.3144657784</v>
      </c>
      <c r="S499" s="25">
        <f t="shared" ca="1" si="267"/>
        <v>5282099.5201450009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2440681.2758981497</v>
      </c>
      <c r="R500" s="25">
        <f t="array" aca="1" ref="R500" ca="1">INDEX('Lorri 401b'!L:L,MATCH('Retirement Calculator'!A500,'Lorri 401b'!N:N,0),0)</f>
        <v>2835045.7946978714</v>
      </c>
      <c r="S500" s="25">
        <f t="shared" ca="1" si="267"/>
        <v>5275727.0705960207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2442921.6422429895</v>
      </c>
      <c r="R501" s="25">
        <f t="array" aca="1" ref="R501" ca="1">INDEX('Lorri 401b'!L:L,MATCH('Retirement Calculator'!A501,'Lorri 401b'!N:N,0),0)</f>
        <v>2826406.4269309314</v>
      </c>
      <c r="S501" s="25">
        <f t="shared" ca="1" si="267"/>
        <v>5269328.0691739209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2445171.3434475996</v>
      </c>
      <c r="R502" s="25">
        <f t="array" aca="1" ref="R502" ca="1">INDEX('Lorri 401b'!L:L,MATCH('Retirement Calculator'!A502,'Lorri 401b'!N:N,0),0)</f>
        <v>2817731.0617982959</v>
      </c>
      <c r="S502" s="25">
        <f t="shared" ca="1" si="267"/>
        <v>5262902.4052458955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2447430.4184072288</v>
      </c>
      <c r="R503" s="25">
        <f t="array" aca="1" ref="R503" ca="1">INDEX('Lorri 401b'!L:L,MATCH('Retirement Calculator'!A503,'Lorri 401b'!N:N,0),0)</f>
        <v>2809019.5493109408</v>
      </c>
      <c r="S503" s="25">
        <f t="shared" ca="1" si="267"/>
        <v>5256449.9677181691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2449698.9061791897</v>
      </c>
      <c r="R504" s="25">
        <f t="array" aca="1" ref="R504" ca="1">INDEX('Lorri 401b'!L:L,MATCH('Retirement Calculator'!A504,'Lorri 401b'!N:N,0),0)</f>
        <v>2800271.7388548884</v>
      </c>
      <c r="S504" s="25">
        <f t="shared" ca="1" si="267"/>
        <v>5249970.6450340785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2451976.8459835337</v>
      </c>
      <c r="R505" s="25">
        <f t="array" aca="1" ref="R505" ca="1">INDEX('Lorri 401b'!L:L,MATCH('Retirement Calculator'!A505,'Lorri 401b'!N:N,0),0)</f>
        <v>2791487.4791886024</v>
      </c>
      <c r="S505" s="25">
        <f t="shared" ca="1" si="267"/>
        <v>5243464.3251721356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2454264.2772037289</v>
      </c>
      <c r="R506" s="25">
        <f t="array" aca="1" ref="R506" ca="1">INDEX('Lorri 401b'!L:L,MATCH('Retirement Calculator'!A506,'Lorri 401b'!N:N,0),0)</f>
        <v>2782666.6184403738</v>
      </c>
      <c r="S506" s="25">
        <f t="shared" ca="1" si="267"/>
        <v>5236930.8956441022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2456561.2393873418</v>
      </c>
      <c r="R507" s="25">
        <f t="array" aca="1" ref="R507" ca="1">INDEX('Lorri 401b'!L:L,MATCH('Retirement Calculator'!A507,'Lorri 401b'!N:N,0),0)</f>
        <v>2773809.0041056941</v>
      </c>
      <c r="S507" s="25">
        <f t="shared" ca="1" si="267"/>
        <v>5230370.2434930354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2458867.7722467198</v>
      </c>
      <c r="R508" s="25">
        <f t="array" aca="1" ref="R508" ca="1">INDEX('Lorri 401b'!L:L,MATCH('Retirement Calculator'!A508,'Lorri 401b'!N:N,0),0)</f>
        <v>2764914.4830446201</v>
      </c>
      <c r="S508" s="25">
        <f t="shared" ca="1" si="267"/>
        <v>5223782.2552913399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2461183.9156596786</v>
      </c>
      <c r="R509" s="25">
        <f t="array" aca="1" ref="R509" ca="1">INDEX('Lorri 401b'!L:L,MATCH('Retirement Calculator'!A509,'Lorri 401b'!N:N,0),0)</f>
        <v>2755982.901479125</v>
      </c>
      <c r="S509" s="25">
        <f t="shared" ca="1" si="267"/>
        <v>5217166.8171388041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2463509.7096701912</v>
      </c>
      <c r="R510" s="25">
        <f t="array" aca="1" ref="R510" ca="1">INDEX('Lorri 401b'!L:L,MATCH('Retirement Calculator'!A510,'Lorri 401b'!N:N,0),0)</f>
        <v>2747014.10499044</v>
      </c>
      <c r="S510" s="25">
        <f t="shared" ca="1" si="267"/>
        <v>5210523.8146606311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2465845.1944890809</v>
      </c>
      <c r="R511" s="25">
        <f t="array" aca="1" ref="R511" ca="1">INDEX('Lorri 401b'!L:L,MATCH('Retirement Calculator'!A511,'Lorri 401b'!N:N,0),0)</f>
        <v>2738007.9385163854</v>
      </c>
      <c r="S511" s="25">
        <f t="shared" ca="1" si="267"/>
        <v>5203853.1330054663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2468190.4104947164</v>
      </c>
      <c r="R512" s="25">
        <f t="array" aca="1" ref="R512" ca="1">INDEX('Lorri 401b'!L:L,MATCH('Retirement Calculator'!A512,'Lorri 401b'!N:N,0),0)</f>
        <v>2728964.2463486893</v>
      </c>
      <c r="S512" s="25">
        <f t="shared" ca="1" si="267"/>
        <v>5197154.6568434052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2470545.3982337085</v>
      </c>
      <c r="R513" s="25">
        <f t="array" aca="1" ref="R513" ca="1">INDEX('Lorri 401b'!L:L,MATCH('Retirement Calculator'!A513,'Lorri 401b'!N:N,0),0)</f>
        <v>2719882.8721302943</v>
      </c>
      <c r="S513" s="25">
        <f t="shared" ca="1" si="267"/>
        <v>5190428.2703640033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2472910.1984216128</v>
      </c>
      <c r="R514" s="25">
        <f t="array" aca="1" ref="R514" ca="1">INDEX('Lorri 401b'!L:L,MATCH('Retirement Calculator'!A514,'Lorri 401b'!N:N,0),0)</f>
        <v>2710763.6588526559</v>
      </c>
      <c r="S514" s="25">
        <f t="shared" ca="1" si="267"/>
        <v>5183673.8572742688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2475284.8519436335</v>
      </c>
      <c r="R515" s="25">
        <f t="array" aca="1" ref="R515" ca="1">INDEX('Lorri 401b'!L:L,MATCH('Retirement Calculator'!A515,'Lorri 401b'!N:N,0),0)</f>
        <v>2701606.4488530275</v>
      </c>
      <c r="S515" s="25">
        <f t="shared" ca="1" si="267"/>
        <v>5176891.3007966615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2477669.3998553292</v>
      </c>
      <c r="R516" s="25">
        <f t="array" aca="1" ref="R516" ca="1">INDEX('Lorri 401b'!L:L,MATCH('Retirement Calculator'!A516,'Lorri 401b'!N:N,0),0)</f>
        <v>2692411.0838117339</v>
      </c>
      <c r="S516" s="25">
        <f t="shared" ca="1" si="267"/>
        <v>5170080.4836670626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2480063.8833833239</v>
      </c>
      <c r="R517" s="25">
        <f t="array" aca="1" ref="R517" ca="1">INDEX('Lorri 401b'!L:L,MATCH('Retirement Calculator'!A517,'Lorri 401b'!N:N,0),0)</f>
        <v>2683177.4047494349</v>
      </c>
      <c r="S517" s="25">
        <f t="shared" ca="1" si="267"/>
        <v>5163241.2881327588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2482468.3439260186</v>
      </c>
      <c r="R518" s="25">
        <f t="array" aca="1" ref="R518" ca="1">INDEX('Lorri 401b'!L:L,MATCH('Retirement Calculator'!A518,'Lorri 401b'!N:N,0),0)</f>
        <v>2673905.2520243763</v>
      </c>
      <c r="S518" s="25">
        <f t="shared" ca="1" si="267"/>
        <v>5156373.5959503949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2484882.8230543076</v>
      </c>
      <c r="R519" s="25">
        <f t="array" aca="1" ref="R519" ca="1">INDEX('Lorri 401b'!L:L,MATCH('Retirement Calculator'!A519,'Lorri 401b'!N:N,0),0)</f>
        <v>2664594.4653296298</v>
      </c>
      <c r="S519" s="25">
        <f t="shared" ca="1" si="267"/>
        <v>5149477.2883839374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2487307.3625122979</v>
      </c>
      <c r="R520" s="25">
        <f t="array" aca="1" ref="R520" ca="1">INDEX('Lorri 401b'!L:L,MATCH('Retirement Calculator'!A520,'Lorri 401b'!N:N,0),0)</f>
        <v>2655244.8836903223</v>
      </c>
      <c r="S520" s="25">
        <f t="shared" ca="1" si="267"/>
        <v>5142552.2462026197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2489742.0042180298</v>
      </c>
      <c r="R521" s="25">
        <f t="array" aca="1" ref="R521" ca="1">INDEX('Lorri 401b'!L:L,MATCH('Retirement Calculator'!A521,'Lorri 401b'!N:N,0),0)</f>
        <v>2645856.3454608507</v>
      </c>
      <c r="S521" s="25">
        <f t="shared" ref="S521:S775" ca="1" si="527">SUM(Q521:R521)</f>
        <v>5135598.3496788805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2492186.7902642023</v>
      </c>
      <c r="R522" s="25">
        <f t="array" aca="1" ref="R522" ca="1">INDEX('Lorri 401b'!L:L,MATCH('Retirement Calculator'!A522,'Lorri 401b'!N:N,0),0)</f>
        <v>2636428.6883220896</v>
      </c>
      <c r="S522" s="25">
        <f t="shared" ca="1" si="527"/>
        <v>5128615.4785862919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2494641.7629189007</v>
      </c>
      <c r="R523" s="25">
        <f t="array" aca="1" ref="R523" ca="1">INDEX('Lorri 401b'!L:L,MATCH('Retirement Calculator'!A523,'Lorri 401b'!N:N,0),0)</f>
        <v>2626961.7492785836</v>
      </c>
      <c r="S523" s="25">
        <f t="shared" ca="1" si="527"/>
        <v>5121603.5121974843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2497106.9646263267</v>
      </c>
      <c r="R524" s="25">
        <f t="array" aca="1" ref="R524" ca="1">INDEX('Lorri 401b'!L:L,MATCH('Retirement Calculator'!A524,'Lorri 401b'!N:N,0),0)</f>
        <v>2617455.3646557298</v>
      </c>
      <c r="S524" s="25">
        <f t="shared" ca="1" si="527"/>
        <v>5114562.3292820565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2499582.438007534</v>
      </c>
      <c r="R525" s="25">
        <f t="array" aca="1" ref="R525" ca="1">INDEX('Lorri 401b'!L:L,MATCH('Retirement Calculator'!A525,'Lorri 401b'!N:N,0),0)</f>
        <v>2607909.3700969475</v>
      </c>
      <c r="S525" s="25">
        <f t="shared" ca="1" si="527"/>
        <v>5107491.8081044815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2502068.2258611629</v>
      </c>
      <c r="R526" s="25">
        <f t="array" aca="1" ref="R526" ca="1">INDEX('Lorri 401b'!L:L,MATCH('Retirement Calculator'!A526,'Lorri 401b'!N:N,0),0)</f>
        <v>2598323.600560837</v>
      </c>
      <c r="S526" s="25">
        <f t="shared" ca="1" si="527"/>
        <v>5100391.8264220003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2504564.3711641817</v>
      </c>
      <c r="R527" s="25">
        <f t="array" aca="1" ref="R527" ca="1">INDEX('Lorri 401b'!L:L,MATCH('Retirement Calculator'!A527,'Lorri 401b'!N:N,0),0)</f>
        <v>2588697.8903183257</v>
      </c>
      <c r="S527" s="25">
        <f t="shared" ca="1" si="527"/>
        <v>5093262.261482507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2507070.91707263</v>
      </c>
      <c r="R528" s="25">
        <f t="array" aca="1" ref="R528" ca="1">INDEX('Lorri 401b'!L:L,MATCH('Retirement Calculator'!A528,'Lorri 401b'!N:N,0),0)</f>
        <v>2579032.0729498044</v>
      </c>
      <c r="S528" s="25">
        <f t="shared" ca="1" si="527"/>
        <v>5086102.9900224339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2509587.9069223632</v>
      </c>
      <c r="R529" s="25">
        <f t="array" aca="1" ref="R529" ca="1">INDEX('Lorri 401b'!L:L,MATCH('Retirement Calculator'!A529,'Lorri 401b'!N:N,0),0)</f>
        <v>2569325.9813422472</v>
      </c>
      <c r="S529" s="25">
        <f t="shared" ca="1" si="527"/>
        <v>5078913.8882646104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2512115.3842298039</v>
      </c>
      <c r="R530" s="25">
        <f t="array" aca="1" ref="R530" ca="1">INDEX('Lorri 401b'!L:L,MATCH('Retirement Calculator'!A530,'Lorri 401b'!N:N,0),0)</f>
        <v>2559579.4476863253</v>
      </c>
      <c r="S530" s="25">
        <f t="shared" ca="1" si="527"/>
        <v>5071694.8319161292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2514653.3926926921</v>
      </c>
      <c r="R531" s="25">
        <f t="array" aca="1" ref="R531" ca="1">INDEX('Lorri 401b'!L:L,MATCH('Retirement Calculator'!A531,'Lorri 401b'!N:N,0),0)</f>
        <v>2549792.3034735038</v>
      </c>
      <c r="S531" s="25">
        <f t="shared" ca="1" si="527"/>
        <v>5064445.6961661959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2517201.9761908422</v>
      </c>
      <c r="R532" s="25">
        <f t="array" aca="1" ref="R532" ca="1">INDEX('Lorri 401b'!L:L,MATCH('Retirement Calculator'!A532,'Lorri 401b'!N:N,0),0)</f>
        <v>2539964.379493129</v>
      </c>
      <c r="S532" s="25">
        <f t="shared" ca="1" si="527"/>
        <v>5057166.3556839712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2519761.1787869013</v>
      </c>
      <c r="R533" s="25">
        <f t="array" aca="1" ref="R533" ca="1">INDEX('Lorri 401b'!L:L,MATCH('Retirement Calculator'!A533,'Lorri 401b'!N:N,0),0)</f>
        <v>2530095.5058295024</v>
      </c>
      <c r="S533" s="25">
        <f t="shared" ca="1" si="527"/>
        <v>5049856.6846164037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2522331.0447271108</v>
      </c>
      <c r="R534" s="25">
        <f t="array" aca="1" ref="R534" ca="1">INDEX('Lorri 401b'!L:L,MATCH('Retirement Calculator'!A534,'Lorri 401b'!N:N,0),0)</f>
        <v>2520185.5118589438</v>
      </c>
      <c r="S534" s="25">
        <f t="shared" ca="1" si="527"/>
        <v>5042516.5565860551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2524911.6184420711</v>
      </c>
      <c r="R535" s="25">
        <f t="array" aca="1" ref="R535" ca="1">INDEX('Lorri 401b'!L:L,MATCH('Retirement Calculator'!A535,'Lorri 401b'!N:N,0),0)</f>
        <v>2510234.2262468417</v>
      </c>
      <c r="S535" s="25">
        <f t="shared" ca="1" si="527"/>
        <v>5035145.8446889129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2527502.9445475107</v>
      </c>
      <c r="R536" s="25">
        <f t="array" aca="1" ref="R536" ca="1">INDEX('Lorri 401b'!L:L,MATCH('Retirement Calculator'!A536,'Lorri 401b'!N:N,0),0)</f>
        <v>2500241.4769446892</v>
      </c>
      <c r="S536" s="25">
        <f t="shared" ca="1" si="527"/>
        <v>5027744.4214922003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2530105.0678450563</v>
      </c>
      <c r="R537" s="25">
        <f t="array" aca="1" ref="R537" ca="1">INDEX('Lorri 401b'!L:L,MATCH('Retirement Calculator'!A537,'Lorri 401b'!N:N,0),0)</f>
        <v>2490207.0911871106</v>
      </c>
      <c r="S537" s="25">
        <f t="shared" ca="1" si="527"/>
        <v>5020312.1590321669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2532718.0333230081</v>
      </c>
      <c r="R538" s="25">
        <f t="array" aca="1" ref="R538" ca="1">INDEX('Lorri 401b'!L:L,MATCH('Retirement Calculator'!A538,'Lorri 401b'!N:N,0),0)</f>
        <v>2480130.8954888759</v>
      </c>
      <c r="S538" s="25">
        <f t="shared" ca="1" si="527"/>
        <v>5012848.9288118836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2535341.8861571182</v>
      </c>
      <c r="R539" s="25">
        <f t="array" aca="1" ref="R539" ca="1">INDEX('Lorri 401b'!L:L,MATCH('Retirement Calculator'!A539,'Lorri 401b'!N:N,0),0)</f>
        <v>2470012.7156418986</v>
      </c>
      <c r="S539" s="25">
        <f t="shared" ca="1" si="527"/>
        <v>5005354.6017990168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2537976.6717113703</v>
      </c>
      <c r="R540" s="25">
        <f t="array" aca="1" ref="R540" ca="1">INDEX('Lorri 401b'!L:L,MATCH('Retirement Calculator'!A540,'Lorri 401b'!N:N,0),0)</f>
        <v>2459852.3767122254</v>
      </c>
      <c r="S540" s="25">
        <f t="shared" ca="1" si="527"/>
        <v>4997829.0484235957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2540622.435538765</v>
      </c>
      <c r="R541" s="25">
        <f t="array" aca="1" ref="R541" ca="1">INDEX('Lorri 401b'!L:L,MATCH('Retirement Calculator'!A541,'Lorri 401b'!N:N,0),0)</f>
        <v>2449649.7030370119</v>
      </c>
      <c r="S541" s="25">
        <f t="shared" ca="1" si="527"/>
        <v>4990272.1385757774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2543279.2233821074</v>
      </c>
      <c r="R542" s="25">
        <f t="array" aca="1" ref="R542" ca="1">INDEX('Lorri 401b'!L:L,MATCH('Retirement Calculator'!A542,'Lorri 401b'!N:N,0),0)</f>
        <v>2439404.518221485</v>
      </c>
      <c r="S542" s="25">
        <f t="shared" ca="1" si="527"/>
        <v>4982683.7416035924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2545947.0811747969</v>
      </c>
      <c r="R543" s="25">
        <f t="array" aca="1" ref="R543" ca="1">INDEX('Lorri 401b'!L:L,MATCH('Retirement Calculator'!A543,'Lorri 401b'!N:N,0),0)</f>
        <v>2429116.6451358935</v>
      </c>
      <c r="S543" s="25">
        <f t="shared" ca="1" si="527"/>
        <v>4975063.7263106909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2548626.0550416228</v>
      </c>
      <c r="R544" s="25">
        <f t="array" aca="1" ref="R544" ca="1">INDEX('Lorri 401b'!L:L,MATCH('Retirement Calculator'!A544,'Lorri 401b'!N:N,0),0)</f>
        <v>2418785.9059124454</v>
      </c>
      <c r="S544" s="25">
        <f t="shared" ca="1" si="527"/>
        <v>4967411.9609540682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2551316.1912995605</v>
      </c>
      <c r="R545" s="25">
        <f t="array" aca="1" ref="R545" ca="1">INDEX('Lorri 401b'!L:L,MATCH('Retirement Calculator'!A545,'Lorri 401b'!N:N,0),0)</f>
        <v>2408412.1219422328</v>
      </c>
      <c r="S545" s="25">
        <f t="shared" ca="1" si="527"/>
        <v>4959728.3132417928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2554017.5364585728</v>
      </c>
      <c r="R546" s="25">
        <f t="array" aca="1" ref="R546" ca="1">INDEX('Lorri 401b'!L:L,MATCH('Retirement Calculator'!A546,'Lorri 401b'!N:N,0),0)</f>
        <v>2397995.1138721444</v>
      </c>
      <c r="S546" s="25">
        <f t="shared" ca="1" si="527"/>
        <v>4952012.6503307167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2556730.1372224144</v>
      </c>
      <c r="R547" s="25">
        <f t="array" aca="1" ref="R547" ca="1">INDEX('Lorri 401b'!L:L,MATCH('Retirement Calculator'!A547,'Lorri 401b'!N:N,0),0)</f>
        <v>2387534.7016017637</v>
      </c>
      <c r="S547" s="25">
        <f t="shared" ca="1" si="527"/>
        <v>4944264.8388241781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2559454.0404894385</v>
      </c>
      <c r="R548" s="25">
        <f t="array" aca="1" ref="R548" ca="1">INDEX('Lorri 401b'!L:L,MATCH('Retirement Calculator'!A548,'Lorri 401b'!N:N,0),0)</f>
        <v>2377030.7042802568</v>
      </c>
      <c r="S548" s="25">
        <f t="shared" ca="1" si="527"/>
        <v>4936484.7447696952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2562189.2933534086</v>
      </c>
      <c r="R549" s="25">
        <f t="array" aca="1" ref="R549" ca="1">INDEX('Lorri 401b'!L:L,MATCH('Retirement Calculator'!A549,'Lorri 401b'!N:N,0),0)</f>
        <v>2366482.9403032432</v>
      </c>
      <c r="S549" s="25">
        <f t="shared" ca="1" si="527"/>
        <v>4928672.2336566523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2564935.9431043118</v>
      </c>
      <c r="R550" s="25">
        <f t="array" aca="1" ref="R550" ca="1">INDEX('Lorri 401b'!L:L,MATCH('Retirement Calculator'!A550,'Lorri 401b'!N:N,0),0)</f>
        <v>2355891.2273096587</v>
      </c>
      <c r="S550" s="25">
        <f t="shared" ca="1" si="527"/>
        <v>4920827.1704139709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2567694.0372291771</v>
      </c>
      <c r="R551" s="25">
        <f t="array" aca="1" ref="R551" ca="1">INDEX('Lorri 401b'!L:L,MATCH('Retirement Calculator'!A551,'Lorri 401b'!N:N,0),0)</f>
        <v>2345255.3821786009</v>
      </c>
      <c r="S551" s="25">
        <f t="shared" ca="1" si="527"/>
        <v>4912949.4194077775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2570463.6234128959</v>
      </c>
      <c r="R552" s="25">
        <f t="array" aca="1" ref="R552" ca="1">INDEX('Lorri 401b'!L:L,MATCH('Retirement Calculator'!A552,'Lorri 401b'!N:N,0),0)</f>
        <v>2334575.221026164</v>
      </c>
      <c r="S552" s="25">
        <f t="shared" ca="1" si="527"/>
        <v>4905038.8444390595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2573244.749539047</v>
      </c>
      <c r="R553" s="25">
        <f t="array" aca="1" ref="R553" ca="1">INDEX('Lorri 401b'!L:L,MATCH('Retirement Calculator'!A553,'Lorri 401b'!N:N,0),0)</f>
        <v>2323850.5592022585</v>
      </c>
      <c r="S553" s="25">
        <f t="shared" ca="1" si="527"/>
        <v>4897095.308741305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2576037.4636907238</v>
      </c>
      <c r="R554" s="25">
        <f t="array" aca="1" ref="R554" ca="1">INDEX('Lorri 401b'!L:L,MATCH('Retirement Calculator'!A554,'Lorri 401b'!N:N,0),0)</f>
        <v>2313081.2112874202</v>
      </c>
      <c r="S554" s="25">
        <f t="shared" ca="1" si="527"/>
        <v>4889118.6749781445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2578841.8141513658</v>
      </c>
      <c r="R555" s="25">
        <f t="array" aca="1" ref="R555" ca="1">INDEX('Lorri 401b'!L:L,MATCH('Retirement Calculator'!A555,'Lorri 401b'!N:N,0),0)</f>
        <v>2302266.9910896034</v>
      </c>
      <c r="S555" s="25">
        <f t="shared" ca="1" si="527"/>
        <v>4881108.8052409692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2581657.8494055937</v>
      </c>
      <c r="R556" s="25">
        <f t="array" aca="1" ref="R556" ca="1">INDEX('Lorri 401b'!L:L,MATCH('Retirement Calculator'!A556,'Lorri 401b'!N:N,0),0)</f>
        <v>2291407.7116409624</v>
      </c>
      <c r="S556" s="25">
        <f t="shared" ca="1" si="527"/>
        <v>4873065.5610465556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2584485.6181400479</v>
      </c>
      <c r="R557" s="25">
        <f t="array" aca="1" ref="R557" ca="1">INDEX('Lorri 401b'!L:L,MATCH('Retirement Calculator'!A557,'Lorri 401b'!N:N,0),0)</f>
        <v>2280503.1851946185</v>
      </c>
      <c r="S557" s="25">
        <f t="shared" ca="1" si="527"/>
        <v>4864988.8033346664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2587325.1692442289</v>
      </c>
      <c r="R558" s="25">
        <f t="array" aca="1" ref="R558" ca="1">INDEX('Lorri 401b'!L:L,MATCH('Retirement Calculator'!A558,'Lorri 401b'!N:N,0),0)</f>
        <v>2269553.2232214147</v>
      </c>
      <c r="S558" s="25">
        <f t="shared" ca="1" si="527"/>
        <v>4856878.3924656436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2590176.551811344</v>
      </c>
      <c r="R559" s="25">
        <f t="array" aca="1" ref="R559" ca="1">INDEX('Lorri 401b'!L:L,MATCH('Retirement Calculator'!A559,'Lorri 401b'!N:N,0),0)</f>
        <v>2258557.6364066559</v>
      </c>
      <c r="S559" s="25">
        <f t="shared" ca="1" si="527"/>
        <v>4848734.1882179994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2593039.8151391554</v>
      </c>
      <c r="R560" s="25">
        <f t="array" aca="1" ref="R560" ca="1">INDEX('Lorri 401b'!L:L,MATCH('Retirement Calculator'!A560,'Lorri 401b'!N:N,0),0)</f>
        <v>2247516.2346468358</v>
      </c>
      <c r="S560" s="25">
        <f t="shared" ca="1" si="527"/>
        <v>4840556.0497859912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2595915.0087308325</v>
      </c>
      <c r="R561" s="25">
        <f t="array" aca="1" ref="R561" ca="1">INDEX('Lorri 401b'!L:L,MATCH('Retirement Calculator'!A561,'Lorri 401b'!N:N,0),0)</f>
        <v>2236428.8270463496</v>
      </c>
      <c r="S561" s="25">
        <f t="shared" ca="1" si="527"/>
        <v>4832343.8357771821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2598802.1822958086</v>
      </c>
      <c r="R562" s="25">
        <f t="array" aca="1" ref="R562" ca="1">INDEX('Lorri 401b'!L:L,MATCH('Retirement Calculator'!A562,'Lorri 401b'!N:N,0),0)</f>
        <v>2225295.221914195</v>
      </c>
      <c r="S562" s="25">
        <f t="shared" ca="1" si="527"/>
        <v>4824097.4042100031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2601701.3857506383</v>
      </c>
      <c r="R563" s="25">
        <f t="array" aca="1" ref="R563" ca="1">INDEX('Lorri 401b'!L:L,MATCH('Retirement Calculator'!A563,'Lorri 401b'!N:N,0),0)</f>
        <v>2214115.2267606561</v>
      </c>
      <c r="S563" s="25">
        <f t="shared" ca="1" si="527"/>
        <v>4815816.612511294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2604612.6692198636</v>
      </c>
      <c r="R564" s="25">
        <f t="array" aca="1" ref="R564" ca="1">INDEX('Lorri 401b'!L:L,MATCH('Retirement Calculator'!A564,'Lorri 401b'!N:N,0),0)</f>
        <v>2202888.6482939776</v>
      </c>
      <c r="S564" s="25">
        <f t="shared" ca="1" si="527"/>
        <v>4807501.3175138412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2607536.0830368772</v>
      </c>
      <c r="R565" s="25">
        <f t="array" aca="1" ref="R565" ca="1">INDEX('Lorri 401b'!L:L,MATCH('Retirement Calculator'!A565,'Lorri 401b'!N:N,0),0)</f>
        <v>2191615.2924170215</v>
      </c>
      <c r="S565" s="25">
        <f t="shared" ca="1" si="527"/>
        <v>4799151.3754538987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2610471.6777447951</v>
      </c>
      <c r="R566" s="25">
        <f t="array" aca="1" ref="R566" ca="1">INDEX('Lorri 401b'!L:L,MATCH('Retirement Calculator'!A566,'Lorri 401b'!N:N,0),0)</f>
        <v>2180294.9642239111</v>
      </c>
      <c r="S566" s="25">
        <f t="shared" ca="1" si="527"/>
        <v>4790766.6419687066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2613419.504097329</v>
      </c>
      <c r="R567" s="25">
        <f t="array" aca="1" ref="R567" ca="1">INDEX('Lorri 401b'!L:L,MATCH('Retirement Calculator'!A567,'Lorri 401b'!N:N,0),0)</f>
        <v>2168927.4679966629</v>
      </c>
      <c r="S567" s="25">
        <f t="shared" ca="1" si="527"/>
        <v>4782346.9720939919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2616379.6130596651</v>
      </c>
      <c r="R568" s="25">
        <f t="array" aca="1" ref="R568" ca="1">INDEX('Lorri 401b'!L:L,MATCH('Retirement Calculator'!A568,'Lorri 401b'!N:N,0),0)</f>
        <v>2157512.6072018011</v>
      </c>
      <c r="S568" s="25">
        <f t="shared" ca="1" si="527"/>
        <v>4773892.2202614658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2619352.0558093446</v>
      </c>
      <c r="R569" s="25">
        <f t="array" aca="1" ref="R569" ca="1">INDEX('Lorri 401b'!L:L,MATCH('Retirement Calculator'!A569,'Lorri 401b'!N:N,0),0)</f>
        <v>2146050.184486961</v>
      </c>
      <c r="S569" s="25">
        <f t="shared" ca="1" si="527"/>
        <v>4765402.2402963061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2622336.8837371478</v>
      </c>
      <c r="R570" s="25">
        <f t="array" aca="1" ref="R570" ca="1">INDEX('Lorri 401b'!L:L,MATCH('Retirement Calculator'!A570,'Lorri 401b'!N:N,0),0)</f>
        <v>2134540.0016774754</v>
      </c>
      <c r="S570" s="25">
        <f t="shared" ca="1" si="527"/>
        <v>4756876.8854146227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2625334.1484479834</v>
      </c>
      <c r="R571" s="25">
        <f t="array" aca="1" ref="R571" ca="1">INDEX('Lorri 401b'!L:L,MATCH('Retirement Calculator'!A571,'Lorri 401b'!N:N,0),0)</f>
        <v>2122981.8597729504</v>
      </c>
      <c r="S571" s="25">
        <f t="shared" ca="1" si="527"/>
        <v>4748316.0082209334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2628343.901761781</v>
      </c>
      <c r="R572" s="25">
        <f t="array" aca="1" ref="R572" ca="1">INDEX('Lorri 401b'!L:L,MATCH('Retirement Calculator'!A572,'Lorri 401b'!N:N,0),0)</f>
        <v>2111375.558943823</v>
      </c>
      <c r="S572" s="25">
        <f t="shared" ca="1" si="527"/>
        <v>4739719.4607056044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2631366.1957143857</v>
      </c>
      <c r="R573" s="25">
        <f t="array" aca="1" ref="R573" ca="1">INDEX('Lorri 401b'!L:L,MATCH('Retirement Calculator'!A573,'Lorri 401b'!N:N,0),0)</f>
        <v>2099720.8985279077</v>
      </c>
      <c r="S573" s="25">
        <f t="shared" ca="1" si="527"/>
        <v>4731087.0942422934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2634401.0825584596</v>
      </c>
      <c r="R574" s="25">
        <f t="array" aca="1" ref="R574" ca="1">INDEX('Lorri 401b'!L:L,MATCH('Retirement Calculator'!A574,'Lorri 401b'!N:N,0),0)</f>
        <v>2088017.6770269261</v>
      </c>
      <c r="S574" s="25">
        <f t="shared" ca="1" si="527"/>
        <v>4722418.7595853861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2637448.614764384</v>
      </c>
      <c r="R575" s="25">
        <f t="array" aca="1" ref="R575" ca="1">INDEX('Lorri 401b'!L:L,MATCH('Retirement Calculator'!A575,'Lorri 401b'!N:N,0),0)</f>
        <v>2076265.6921030236</v>
      </c>
      <c r="S575" s="25">
        <f t="shared" ca="1" si="527"/>
        <v>4713714.3068674076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2640508.8450211664</v>
      </c>
      <c r="R576" s="25">
        <f t="array" aca="1" ref="R576" ca="1">INDEX('Lorri 401b'!L:L,MATCH('Retirement Calculator'!A576,'Lorri 401b'!N:N,0),0)</f>
        <v>2064464.7405752717</v>
      </c>
      <c r="S576" s="25">
        <f t="shared" ca="1" si="527"/>
        <v>4704973.5855964385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2643581.8262373521</v>
      </c>
      <c r="R577" s="25">
        <f t="array" aca="1" ref="R577" ca="1">INDEX('Lorri 401b'!L:L,MATCH('Retirement Calculator'!A577,'Lorri 401b'!N:N,0),0)</f>
        <v>2052614.6184161541</v>
      </c>
      <c r="S577" s="25">
        <f t="shared" ca="1" si="527"/>
        <v>4696196.4446535064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2646667.6115419385</v>
      </c>
      <c r="R578" s="25">
        <f t="array" aca="1" ref="R578" ca="1">INDEX('Lorri 401b'!L:L,MATCH('Retirement Calculator'!A578,'Lorri 401b'!N:N,0),0)</f>
        <v>2040715.1207480403</v>
      </c>
      <c r="S578" s="25">
        <f t="shared" ca="1" si="527"/>
        <v>4687382.7322899792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2649766.2542852941</v>
      </c>
      <c r="R579" s="25">
        <f t="array" aca="1" ref="R579" ca="1">INDEX('Lorri 401b'!L:L,MATCH('Retirement Calculator'!A579,'Lorri 401b'!N:N,0),0)</f>
        <v>2028766.0418396425</v>
      </c>
      <c r="S579" s="25">
        <f t="shared" ca="1" si="527"/>
        <v>4678532.296124937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2652877.8080400801</v>
      </c>
      <c r="R580" s="25">
        <f t="array" aca="1" ref="R580" ca="1">INDEX('Lorri 401b'!L:L,MATCH('Retirement Calculator'!A580,'Lorri 401b'!N:N,0),0)</f>
        <v>2016767.1751024597</v>
      </c>
      <c r="S580" s="25">
        <f t="shared" ca="1" si="527"/>
        <v>4669644.9831425399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2656002.3266021777</v>
      </c>
      <c r="R581" s="25">
        <f t="array" aca="1" ref="R581" ca="1">INDEX('Lorri 401b'!L:L,MATCH('Retirement Calculator'!A581,'Lorri 401b'!N:N,0),0)</f>
        <v>2004718.3130872054</v>
      </c>
      <c r="S581" s="25">
        <f t="shared" ca="1" si="527"/>
        <v>4660720.6396893831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2659139.8639916177</v>
      </c>
      <c r="R582" s="25">
        <f t="array" aca="1" ref="R582" ca="1">INDEX('Lorri 401b'!L:L,MATCH('Retirement Calculator'!A582,'Lorri 401b'!N:N,0),0)</f>
        <v>1992619.2474802209</v>
      </c>
      <c r="S582" s="25">
        <f t="shared" ca="1" si="527"/>
        <v>4651759.1114718383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2662290.4744535135</v>
      </c>
      <c r="R583" s="25">
        <f t="array" aca="1" ref="R583" ca="1">INDEX('Lorri 401b'!L:L,MATCH('Retirement Calculator'!A583,'Lorri 401b'!N:N,0),0)</f>
        <v>1980469.769099874</v>
      </c>
      <c r="S583" s="25">
        <f t="shared" ca="1" si="527"/>
        <v>4642760.243553387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2665454.2124590008</v>
      </c>
      <c r="R584" s="25">
        <f t="array" aca="1" ref="R584" ca="1">INDEX('Lorri 401b'!L:L,MATCH('Retirement Calculator'!A584,'Lorri 401b'!N:N,0),0)</f>
        <v>1968269.6678929422</v>
      </c>
      <c r="S584" s="25">
        <f t="shared" ca="1" si="527"/>
        <v>4633723.880351943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2668631.1327061774</v>
      </c>
      <c r="R585" s="25">
        <f t="array" aca="1" ref="R585" ca="1">INDEX('Lorri 401b'!L:L,MATCH('Retirement Calculator'!A585,'Lorri 401b'!N:N,0),0)</f>
        <v>1956018.7329309816</v>
      </c>
      <c r="S585" s="25">
        <f t="shared" ca="1" si="527"/>
        <v>4624649.865637159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2671821.2901210506</v>
      </c>
      <c r="R586" s="25">
        <f t="array" aca="1" ref="R586" ca="1">INDEX('Lorri 401b'!L:L,MATCH('Retirement Calculator'!A586,'Lorri 401b'!N:N,0),0)</f>
        <v>1943716.7524066793</v>
      </c>
      <c r="S586" s="25">
        <f t="shared" ca="1" si="527"/>
        <v>4615538.0425277296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2675024.7398584858</v>
      </c>
      <c r="R587" s="25">
        <f t="array" aca="1" ref="R587" ca="1">INDEX('Lorri 401b'!L:L,MATCH('Retirement Calculator'!A587,'Lorri 401b'!N:N,0),0)</f>
        <v>1931363.5136301927</v>
      </c>
      <c r="S587" s="25">
        <f t="shared" ca="1" si="527"/>
        <v>4606388.2534886785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2678241.5373031604</v>
      </c>
      <c r="R588" s="25">
        <f t="array" aca="1" ref="R588" ca="1">INDEX('Lorri 401b'!L:L,MATCH('Retirement Calculator'!A588,'Lorri 401b'!N:N,0),0)</f>
        <v>1918958.8030254706</v>
      </c>
      <c r="S588" s="25">
        <f t="shared" ca="1" si="527"/>
        <v>4597200.340328631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2681471.738070521</v>
      </c>
      <c r="R589" s="25">
        <f t="array" aca="1" ref="R589" ca="1">INDEX('Lorri 401b'!L:L,MATCH('Retirement Calculator'!A589,'Lorri 401b'!N:N,0),0)</f>
        <v>1906502.4061265623</v>
      </c>
      <c r="S589" s="25">
        <f t="shared" ca="1" si="527"/>
        <v>4587974.1441970831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2684715.3980077459</v>
      </c>
      <c r="R590" s="25">
        <f t="array" aca="1" ref="R590" ca="1">INDEX('Lorri 401b'!L:L,MATCH('Retirement Calculator'!A590,'Lorri 401b'!N:N,0),0)</f>
        <v>1893994.1075739085</v>
      </c>
      <c r="S590" s="25">
        <f t="shared" ca="1" si="527"/>
        <v>4578709.5055816546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2687972.5731947087</v>
      </c>
      <c r="R591" s="25">
        <f t="array" aca="1" ref="R591" ca="1">INDEX('Lorri 401b'!L:L,MATCH('Retirement Calculator'!A591,'Lorri 401b'!N:N,0),0)</f>
        <v>1881433.6911106186</v>
      </c>
      <c r="S591" s="25">
        <f t="shared" ca="1" si="527"/>
        <v>4569406.2643053271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2691243.3199449508</v>
      </c>
      <c r="R592" s="25">
        <f t="array" aca="1" ref="R592" ca="1">INDEX('Lorri 401b'!L:L,MATCH('Retirement Calculator'!A592,'Lorri 401b'!N:N,0),0)</f>
        <v>1868820.9395787318</v>
      </c>
      <c r="S592" s="25">
        <f t="shared" ca="1" si="527"/>
        <v>4560064.2595236823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2694527.6948066521</v>
      </c>
      <c r="R593" s="25">
        <f t="array" aca="1" ref="R593" ca="1">INDEX('Lorri 401b'!L:L,MATCH('Retirement Calculator'!A593,'Lorri 401b'!N:N,0),0)</f>
        <v>1856155.634915462</v>
      </c>
      <c r="S593" s="25">
        <f t="shared" ca="1" si="527"/>
        <v>4550683.3297221139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2697825.7545636105</v>
      </c>
      <c r="R594" s="25">
        <f t="array" aca="1" ref="R594" ca="1">INDEX('Lorri 401b'!L:L,MATCH('Retirement Calculator'!A594,'Lorri 401b'!N:N,0),0)</f>
        <v>1843437.5581494286</v>
      </c>
      <c r="S594" s="25">
        <f t="shared" ca="1" si="527"/>
        <v>4541263.3127130391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2701137.5562362229</v>
      </c>
      <c r="R595" s="25">
        <f t="array" aca="1" ref="R595" ca="1">INDEX('Lorri 401b'!L:L,MATCH('Retirement Calculator'!A595,'Lorri 401b'!N:N,0),0)</f>
        <v>1830666.4893968699</v>
      </c>
      <c r="S595" s="25">
        <f t="shared" ca="1" si="527"/>
        <v>4531804.0456330925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2704463.1570824711</v>
      </c>
      <c r="R596" s="25">
        <f t="array" aca="1" ref="R596" ca="1">INDEX('Lorri 401b'!L:L,MATCH('Retirement Calculator'!A596,'Lorri 401b'!N:N,0),0)</f>
        <v>1817842.2078578423</v>
      </c>
      <c r="S596" s="25">
        <f t="shared" ca="1" si="527"/>
        <v>4522305.3649403136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2707802.6145989122</v>
      </c>
      <c r="R597" s="25">
        <f t="array" aca="1" ref="R597" ca="1">INDEX('Lorri 401b'!L:L,MATCH('Retirement Calculator'!A597,'Lorri 401b'!N:N,0),0)</f>
        <v>1804964.4918124021</v>
      </c>
      <c r="S597" s="25">
        <f t="shared" ca="1" si="527"/>
        <v>4512767.1064113146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2711155.9865216715</v>
      </c>
      <c r="R598" s="25">
        <f t="array" aca="1" ref="R598" ca="1">INDEX('Lorri 401b'!L:L,MATCH('Retirement Calculator'!A598,'Lorri 401b'!N:N,0),0)</f>
        <v>1792033.1186167726</v>
      </c>
      <c r="S598" s="25">
        <f t="shared" ca="1" si="527"/>
        <v>4503189.1051384443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2714523.3308274425</v>
      </c>
      <c r="R599" s="25">
        <f t="array" aca="1" ref="R599" ca="1">INDEX('Lorri 401b'!L:L,MATCH('Retirement Calculator'!A599,'Lorri 401b'!N:N,0),0)</f>
        <v>1779047.8646994946</v>
      </c>
      <c r="S599" s="25">
        <f t="shared" ca="1" si="527"/>
        <v>4493571.195526937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2717904.7057344876</v>
      </c>
      <c r="R600" s="25">
        <f t="array" aca="1" ref="R600" ca="1">INDEX('Lorri 401b'!L:L,MATCH('Retirement Calculator'!A600,'Lorri 401b'!N:N,0),0)</f>
        <v>1766008.5055575613</v>
      </c>
      <c r="S600" s="25">
        <f t="shared" ca="1" si="527"/>
        <v>4483913.2112920489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2721300.1697036456</v>
      </c>
      <c r="R601" s="25">
        <f t="array" aca="1" ref="R601" ca="1">INDEX('Lorri 401b'!L:L,MATCH('Retirement Calculator'!A601,'Lorri 401b'!N:N,0),0)</f>
        <v>1752914.8157525365</v>
      </c>
      <c r="S601" s="25">
        <f t="shared" ca="1" si="527"/>
        <v>4474214.9854561817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2724709.7814393416</v>
      </c>
      <c r="R602" s="25">
        <f t="array" aca="1" ref="R602" ca="1">INDEX('Lorri 401b'!L:L,MATCH('Retirement Calculator'!A602,'Lorri 401b'!N:N,0),0)</f>
        <v>1739766.5689066576</v>
      </c>
      <c r="S602" s="25">
        <f t="shared" ca="1" si="527"/>
        <v>4464476.350345999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2728133.5998906028</v>
      </c>
      <c r="R603" s="25">
        <f t="array" aca="1" ref="R603" ca="1">INDEX('Lorri 401b'!L:L,MATCH('Retirement Calculator'!A603,'Lorri 401b'!N:N,0),0)</f>
        <v>1726563.5376989208</v>
      </c>
      <c r="S603" s="25">
        <f t="shared" ca="1" si="527"/>
        <v>4454697.1375895236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2731571.6842520777</v>
      </c>
      <c r="R604" s="25">
        <f t="array" aca="1" ref="R604" ca="1">INDEX('Lorri 401b'!L:L,MATCH('Retirement Calculator'!A604,'Lorri 401b'!N:N,0),0)</f>
        <v>1713305.4938611519</v>
      </c>
      <c r="S604" s="25">
        <f t="shared" ca="1" si="527"/>
        <v>4444877.1781132296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2735024.0939650587</v>
      </c>
      <c r="R605" s="25">
        <f t="array" aca="1" ref="R605" ca="1">INDEX('Lorri 401b'!L:L,MATCH('Retirement Calculator'!A605,'Lorri 401b'!N:N,0),0)</f>
        <v>1699992.2081740587</v>
      </c>
      <c r="S605" s="25">
        <f t="shared" ca="1" si="527"/>
        <v>4435016.3021391174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2738490.8887185105</v>
      </c>
      <c r="R606" s="25">
        <f t="array" aca="1" ref="R606" ca="1">INDEX('Lorri 401b'!L:L,MATCH('Retirement Calculator'!A606,'Lorri 401b'!N:N,0),0)</f>
        <v>1686623.4504632694</v>
      </c>
      <c r="S606" s="25">
        <f t="shared" ca="1" si="527"/>
        <v>4425114.3391817799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2741972.1284501017</v>
      </c>
      <c r="R607" s="25">
        <f t="array" aca="1" ref="R607" ca="1">INDEX('Lorri 401b'!L:L,MATCH('Retirement Calculator'!A607,'Lorri 401b'!N:N,0),0)</f>
        <v>1673198.9895953517</v>
      </c>
      <c r="S607" s="25">
        <f t="shared" ca="1" si="527"/>
        <v>4415171.118045453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2745467.8733472414</v>
      </c>
      <c r="R608" s="25">
        <f t="array" aca="1" ref="R608" ca="1">INDEX('Lorri 401b'!L:L,MATCH('Retirement Calculator'!A608,'Lorri 401b'!N:N,0),0)</f>
        <v>1659718.5934738179</v>
      </c>
      <c r="S608" s="25">
        <f t="shared" ca="1" si="527"/>
        <v>4405186.4668210596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2748978.1838481189</v>
      </c>
      <c r="R609" s="25">
        <f t="array" aca="1" ref="R609" ca="1">INDEX('Lorri 401b'!L:L,MATCH('Retirement Calculator'!A609,'Lorri 401b'!N:N,0),0)</f>
        <v>1646182.029035111</v>
      </c>
      <c r="S609" s="25">
        <f t="shared" ca="1" si="527"/>
        <v>4395160.2128832303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2752503.1206427501</v>
      </c>
      <c r="R610" s="25">
        <f t="array" aca="1" ref="R610" ca="1">INDEX('Lorri 401b'!L:L,MATCH('Retirement Calculator'!A610,'Lorri 401b'!N:N,0),0)</f>
        <v>1632589.0622445759</v>
      </c>
      <c r="S610" s="25">
        <f t="shared" ca="1" si="527"/>
        <v>4385092.182887326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2756042.7446740256</v>
      </c>
      <c r="R611" s="25">
        <f t="array" aca="1" ref="R611" ca="1">INDEX('Lorri 401b'!L:L,MATCH('Retirement Calculator'!A611,'Lorri 401b'!N:N,0),0)</f>
        <v>1618939.4580924138</v>
      </c>
      <c r="S611" s="25">
        <f t="shared" ca="1" si="527"/>
        <v>4374982.2027664389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2759597.1171387648</v>
      </c>
      <c r="R612" s="25">
        <f t="array" aca="1" ref="R612" ca="1">INDEX('Lorri 401b'!L:L,MATCH('Retirement Calculator'!A612,'Lorri 401b'!N:N,0),0)</f>
        <v>1605232.9805896177</v>
      </c>
      <c r="S612" s="25">
        <f t="shared" ca="1" si="527"/>
        <v>4364830.0977283828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2763166.2994887736</v>
      </c>
      <c r="R613" s="25">
        <f t="array" aca="1" ref="R613" ca="1">INDEX('Lorri 401b'!L:L,MATCH('Retirement Calculator'!A613,'Lorri 401b'!N:N,0),0)</f>
        <v>1591469.3927638934</v>
      </c>
      <c r="S613" s="25">
        <f t="shared" ca="1" si="527"/>
        <v>4354635.6922526667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2766750.3534319075</v>
      </c>
      <c r="R614" s="25">
        <f t="array" aca="1" ref="R614" ca="1">INDEX('Lorri 401b'!L:L,MATCH('Retirement Calculator'!A614,'Lorri 401b'!N:N,0),0)</f>
        <v>1577648.4566555617</v>
      </c>
      <c r="S614" s="25">
        <f t="shared" ca="1" si="527"/>
        <v>4344398.8100874694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2770349.340933138</v>
      </c>
      <c r="R615" s="25">
        <f t="array" aca="1" ref="R615" ca="1">INDEX('Lorri 401b'!L:L,MATCH('Retirement Calculator'!A615,'Lorri 401b'!N:N,0),0)</f>
        <v>1563769.9333134454</v>
      </c>
      <c r="S615" s="25">
        <f t="shared" ca="1" si="527"/>
        <v>4334119.2742465837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2773963.3242156236</v>
      </c>
      <c r="R616" s="25">
        <f t="array" aca="1" ref="R616" ca="1">INDEX('Lorri 401b'!L:L,MATCH('Retirement Calculator'!A616,'Lorri 401b'!N:N,0),0)</f>
        <v>1549833.5827907368</v>
      </c>
      <c r="S616" s="25">
        <f t="shared" ca="1" si="527"/>
        <v>4323796.9070063606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2777592.3657617862</v>
      </c>
      <c r="R617" s="25">
        <f t="array" aca="1" ref="R617" ca="1">INDEX('Lorri 401b'!L:L,MATCH('Retirement Calculator'!A617,'Lorri 401b'!N:N,0),0)</f>
        <v>1535839.1641408503</v>
      </c>
      <c r="S617" s="25">
        <f t="shared" ca="1" si="527"/>
        <v>4313431.529902637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2781236.5283143912</v>
      </c>
      <c r="R618" s="25">
        <f t="array" aca="1" ref="R618" ca="1">INDEX('Lorri 401b'!L:L,MATCH('Retirement Calculator'!A618,'Lorri 401b'!N:N,0),0)</f>
        <v>1521786.4354132561</v>
      </c>
      <c r="S618" s="25">
        <f t="shared" ca="1" si="527"/>
        <v>4303022.9637276474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2784895.8748776317</v>
      </c>
      <c r="R619" s="25">
        <f t="array" aca="1" ref="R619" ca="1">INDEX('Lorri 401b'!L:L,MATCH('Retirement Calculator'!A619,'Lorri 401b'!N:N,0),0)</f>
        <v>1507675.1536492968</v>
      </c>
      <c r="S619" s="25">
        <f t="shared" ca="1" si="527"/>
        <v>4292571.0285269283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2788570.4687182191</v>
      </c>
      <c r="R620" s="25">
        <f t="array" aca="1" ref="R620" ca="1">INDEX('Lorri 401b'!L:L,MATCH('Retirement Calculator'!A620,'Lorri 401b'!N:N,0),0)</f>
        <v>1493505.0748779876</v>
      </c>
      <c r="S620" s="25">
        <f t="shared" ca="1" si="527"/>
        <v>4282075.5435962062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2792260.3733664756</v>
      </c>
      <c r="R621" s="25">
        <f t="array" aca="1" ref="R621" ca="1">INDEX('Lorri 401b'!L:L,MATCH('Retirement Calculator'!A621,'Lorri 401b'!N:N,0),0)</f>
        <v>1479275.954111798</v>
      </c>
      <c r="S621" s="25">
        <f t="shared" ca="1" si="527"/>
        <v>4271536.3274782738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2795965.6526174331</v>
      </c>
      <c r="R622" s="25">
        <f t="array" aca="1" ref="R622" ca="1">INDEX('Lorri 401b'!L:L,MATCH('Retirement Calculator'!A622,'Lorri 401b'!N:N,0),0)</f>
        <v>1464987.5453424158</v>
      </c>
      <c r="S622" s="25">
        <f t="shared" ca="1" si="527"/>
        <v>4260953.1979598487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2799686.3705319366</v>
      </c>
      <c r="R623" s="25">
        <f t="array" aca="1" ref="R623" ca="1">INDEX('Lorri 401b'!L:L,MATCH('Retirement Calculator'!A623,'Lorri 401b'!N:N,0),0)</f>
        <v>1450639.6015364947</v>
      </c>
      <c r="S623" s="25">
        <f t="shared" ca="1" si="527"/>
        <v>4250325.9720684309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2803422.5914377505</v>
      </c>
      <c r="R624" s="25">
        <f t="array" aca="1" ref="R624" ca="1">INDEX('Lorri 401b'!L:L,MATCH('Retirement Calculator'!A624,'Lorri 401b'!N:N,0),0)</f>
        <v>1436231.8746313823</v>
      </c>
      <c r="S624" s="25">
        <f t="shared" ca="1" si="527"/>
        <v>4239654.466069133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2807174.3799306718</v>
      </c>
      <c r="R625" s="25">
        <f t="array" aca="1" ref="R625" ca="1">INDEX('Lorri 401b'!L:L,MATCH('Retirement Calculator'!A625,'Lorri 401b'!N:N,0),0)</f>
        <v>1421764.1155308317</v>
      </c>
      <c r="S625" s="25">
        <f t="shared" ca="1" si="527"/>
        <v>4228938.495461503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2810941.800875647</v>
      </c>
      <c r="R626" s="25">
        <f t="array" aca="1" ref="R626" ca="1">INDEX('Lorri 401b'!L:L,MATCH('Retirement Calculator'!A626,'Lorri 401b'!N:N,0),0)</f>
        <v>1407236.0741006956</v>
      </c>
      <c r="S626" s="25">
        <f t="shared" ca="1" si="527"/>
        <v>4218177.8749763425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2814724.919407893</v>
      </c>
      <c r="R627" s="25">
        <f t="array" aca="1" ref="R627" ca="1">INDEX('Lorri 401b'!L:L,MATCH('Retirement Calculator'!A627,'Lorri 401b'!N:N,0),0)</f>
        <v>1392647.4991646006</v>
      </c>
      <c r="S627" s="25">
        <f t="shared" ca="1" si="527"/>
        <v>4207372.4185724938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2818523.8009340232</v>
      </c>
      <c r="R628" s="25">
        <f t="array" aca="1" ref="R628" ca="1">INDEX('Lorri 401b'!L:L,MATCH('Retirement Calculator'!A628,'Lorri 401b'!N:N,0),0)</f>
        <v>1377998.1384996052</v>
      </c>
      <c r="S628" s="25">
        <f t="shared" ca="1" si="527"/>
        <v>4196521.9394336287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2822338.5111331791</v>
      </c>
      <c r="R629" s="25">
        <f t="array" aca="1" ref="R629" ca="1">INDEX('Lorri 401b'!L:L,MATCH('Retirement Calculator'!A629,'Lorri 401b'!N:N,0),0)</f>
        <v>1363287.7388318391</v>
      </c>
      <c r="S629" s="25">
        <f t="shared" ca="1" si="527"/>
        <v>4185626.2499650181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2826169.1159581649</v>
      </c>
      <c r="R630" s="25">
        <f t="array" aca="1" ref="R630" ca="1">INDEX('Lorri 401b'!L:L,MATCH('Retirement Calculator'!A630,'Lorri 401b'!N:N,0),0)</f>
        <v>1348516.0458321238</v>
      </c>
      <c r="S630" s="25">
        <f t="shared" ca="1" si="527"/>
        <v>4174685.161790289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2830015.6816365882</v>
      </c>
      <c r="R631" s="25">
        <f t="array" aca="1" ref="R631" ca="1">INDEX('Lorri 401b'!L:L,MATCH('Retirement Calculator'!A631,'Lorri 401b'!N:N,0),0)</f>
        <v>1333682.8041115764</v>
      </c>
      <c r="S631" s="25">
        <f t="shared" ca="1" si="527"/>
        <v>4163698.4857481644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2833878.2746720049</v>
      </c>
      <c r="R632" s="25">
        <f t="array" aca="1" ref="R632" ca="1">INDEX('Lorri 401b'!L:L,MATCH('Retirement Calculator'!A632,'Lorri 401b'!N:N,0),0)</f>
        <v>1318787.7572171935</v>
      </c>
      <c r="S632" s="25">
        <f t="shared" ca="1" si="527"/>
        <v>4152666.0318891983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2837756.9618450692</v>
      </c>
      <c r="R633" s="25">
        <f t="array" aca="1" ref="R633" ca="1">INDEX('Lorri 401b'!L:L,MATCH('Retirement Calculator'!A633,'Lorri 401b'!N:N,0),0)</f>
        <v>1303830.6476274172</v>
      </c>
      <c r="S633" s="25">
        <f t="shared" ca="1" si="527"/>
        <v>4141587.6094724862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2841651.8102146876</v>
      </c>
      <c r="R634" s="25">
        <f t="array" aca="1" ref="R634" ca="1">INDEX('Lorri 401b'!L:L,MATCH('Retirement Calculator'!A634,'Lorri 401b'!N:N,0),0)</f>
        <v>1288811.2167476837</v>
      </c>
      <c r="S634" s="25">
        <f t="shared" ca="1" si="527"/>
        <v>4130463.0269623715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2845562.8871191796</v>
      </c>
      <c r="R635" s="25">
        <f t="array" aca="1" ref="R635" ca="1">INDEX('Lorri 401b'!L:L,MATCH('Retirement Calculator'!A635,'Lorri 401b'!N:N,0),0)</f>
        <v>1273729.2049059512</v>
      </c>
      <c r="S635" s="25">
        <f t="shared" ca="1" si="527"/>
        <v>4119292.092025131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2849490.2601774405</v>
      </c>
      <c r="R636" s="25">
        <f t="array" aca="1" ref="R636" ca="1">INDEX('Lorri 401b'!L:L,MATCH('Retirement Calculator'!A636,'Lorri 401b'!N:N,0),0)</f>
        <v>1258584.3513482115</v>
      </c>
      <c r="S636" s="25">
        <f t="shared" ca="1" si="527"/>
        <v>4108074.611525652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2853433.9972901107</v>
      </c>
      <c r="R637" s="25">
        <f t="array" aca="1" ref="R637" ca="1">INDEX('Lorri 401b'!L:L,MATCH('Retirement Calculator'!A637,'Lorri 401b'!N:N,0),0)</f>
        <v>1243376.3942339811</v>
      </c>
      <c r="S637" s="25">
        <f t="shared" ca="1" si="527"/>
        <v>4096810.3915240918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2857394.1666407501</v>
      </c>
      <c r="R638" s="25">
        <f t="array" aca="1" ref="R638" ca="1">INDEX('Lorri 401b'!L:L,MATCH('Retirement Calculator'!A638,'Lorri 401b'!N:N,0),0)</f>
        <v>1228105.0706317748</v>
      </c>
      <c r="S638" s="25">
        <f t="shared" ca="1" si="527"/>
        <v>4085499.2372725252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2861370.8366970173</v>
      </c>
      <c r="R639" s="25">
        <f t="array" aca="1" ref="R639" ca="1">INDEX('Lorri 401b'!L:L,MATCH('Retirement Calculator'!A639,'Lorri 401b'!N:N,0),0)</f>
        <v>1212770.1165145594</v>
      </c>
      <c r="S639" s="25">
        <f t="shared" ca="1" si="527"/>
        <v>4074140.9532115767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2865364.0762118525</v>
      </c>
      <c r="R640" s="25">
        <f t="array" aca="1" ref="R640" ca="1">INDEX('Lorri 401b'!L:L,MATCH('Retirement Calculator'!A640,'Lorri 401b'!N:N,0),0)</f>
        <v>1197371.2667551888</v>
      </c>
      <c r="S640" s="25">
        <f t="shared" ca="1" si="527"/>
        <v>4062735.3429670413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2869373.9542246661</v>
      </c>
      <c r="R641" s="25">
        <f t="array" aca="1" ref="R641" ca="1">INDEX('Lorri 401b'!L:L,MATCH('Retirement Calculator'!A641,'Lorri 401b'!N:N,0),0)</f>
        <v>1181908.2551218208</v>
      </c>
      <c r="S641" s="25">
        <f t="shared" ca="1" si="527"/>
        <v>4051282.2093464872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2873400.5400625328</v>
      </c>
      <c r="R642" s="25">
        <f t="array" aca="1" ref="R642" ca="1">INDEX('Lorri 401b'!L:L,MATCH('Retirement Calculator'!A642,'Lorri 401b'!N:N,0),0)</f>
        <v>1166380.8142733139</v>
      </c>
      <c r="S642" s="25">
        <f t="shared" ca="1" si="527"/>
        <v>4039781.3543358464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2877443.9033413907</v>
      </c>
      <c r="R643" s="25">
        <f t="array" aca="1" ref="R643" ca="1">INDEX('Lorri 401b'!L:L,MATCH('Retirement Calculator'!A643,'Lorri 401b'!N:N,0),0)</f>
        <v>1150788.6757546049</v>
      </c>
      <c r="S643" s="25">
        <f t="shared" ca="1" si="527"/>
        <v>4028232.5790959955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2881504.113967244</v>
      </c>
      <c r="R644" s="25">
        <f t="array" aca="1" ref="R644" ca="1">INDEX('Lorri 401b'!L:L,MATCH('Retirement Calculator'!A644,'Lorri 401b'!N:N,0),0)</f>
        <v>1135131.5699920678</v>
      </c>
      <c r="S644" s="25">
        <f t="shared" ca="1" si="527"/>
        <v>4016635.6839593118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2885581.2421373716</v>
      </c>
      <c r="R645" s="25">
        <f t="array" aca="1" ref="R645" ca="1">INDEX('Lorri 401b'!L:L,MATCH('Retirement Calculator'!A645,'Lorri 401b'!N:N,0),0)</f>
        <v>1119409.2262888534</v>
      </c>
      <c r="S645" s="25">
        <f t="shared" ca="1" si="527"/>
        <v>4004990.4684262248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2889675.3583415411</v>
      </c>
      <c r="R646" s="25">
        <f t="array" aca="1" ref="R646" ca="1">INDEX('Lorri 401b'!L:L,MATCH('Retirement Calculator'!A646,'Lorri 401b'!N:N,0),0)</f>
        <v>1103621.372820209</v>
      </c>
      <c r="S646" s="25">
        <f t="shared" ca="1" si="527"/>
        <v>3993296.7311617499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2893786.5333632282</v>
      </c>
      <c r="R647" s="25">
        <f t="array" aca="1" ref="R647" ca="1">INDEX('Lorri 401b'!L:L,MATCH('Retirement Calculator'!A647,'Lorri 401b'!N:N,0),0)</f>
        <v>1087767.7366287787</v>
      </c>
      <c r="S647" s="25">
        <f t="shared" ca="1" si="527"/>
        <v>3981554.2699920069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2897914.8382808389</v>
      </c>
      <c r="R648" s="25">
        <f t="array" aca="1" ref="R648" ca="1">INDEX('Lorri 401b'!L:L,MATCH('Retirement Calculator'!A648,'Lorri 401b'!N:N,0),0)</f>
        <v>1071848.0436198842</v>
      </c>
      <c r="S648" s="25">
        <f t="shared" ca="1" si="527"/>
        <v>3969762.8819007231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2902060.34446894</v>
      </c>
      <c r="R649" s="25">
        <f t="array" aca="1" ref="R649" ca="1">INDEX('Lorri 401b'!L:L,MATCH('Retirement Calculator'!A649,'Lorri 401b'!N:N,0),0)</f>
        <v>1055862.0185567858</v>
      </c>
      <c r="S649" s="25">
        <f t="shared" ca="1" si="527"/>
        <v>3957922.3630257258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2906223.1235994915</v>
      </c>
      <c r="R650" s="25">
        <f t="array" aca="1" ref="R650" ca="1">INDEX('Lorri 401b'!L:L,MATCH('Retirement Calculator'!A650,'Lorri 401b'!N:N,0),0)</f>
        <v>1039809.3850559245</v>
      </c>
      <c r="S650" s="25">
        <f t="shared" ca="1" si="527"/>
        <v>3946032.5086554158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2910403.2476430871</v>
      </c>
      <c r="R651" s="25">
        <f t="array" aca="1" ref="R651" ca="1">INDEX('Lorri 401b'!L:L,MATCH('Retirement Calculator'!A651,'Lorri 401b'!N:N,0),0)</f>
        <v>1023689.865582143</v>
      </c>
      <c r="S651" s="25">
        <f t="shared" ca="1" si="527"/>
        <v>3934093.11322523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2914600.7888701973</v>
      </c>
      <c r="R652" s="25">
        <f t="array" aca="1" ref="R652" ca="1">INDEX('Lorri 401b'!L:L,MATCH('Retirement Calculator'!A652,'Lorri 401b'!N:N,0),0)</f>
        <v>1007503.1814438873</v>
      </c>
      <c r="S652" s="25">
        <f t="shared" ca="1" si="527"/>
        <v>3922103.9703140846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2918815.8198524206</v>
      </c>
      <c r="R653" s="25">
        <f t="array" aca="1" ref="R653" ca="1">INDEX('Lorri 401b'!L:L,MATCH('Retirement Calculator'!A653,'Lorri 401b'!N:N,0),0)</f>
        <v>991249.05278838892</v>
      </c>
      <c r="S653" s="25">
        <f t="shared" ca="1" si="527"/>
        <v>3910064.8726408095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2923048.4134637364</v>
      </c>
      <c r="R654" s="25">
        <f t="array" aca="1" ref="R654" ca="1">INDEX('Lorri 401b'!L:L,MATCH('Retirement Calculator'!A654,'Lorri 401b'!N:N,0),0)</f>
        <v>974927.19859682594</v>
      </c>
      <c r="S654" s="25">
        <f t="shared" ca="1" si="527"/>
        <v>3897975.6120605622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2927298.642881766</v>
      </c>
      <c r="R655" s="25">
        <f t="array" aca="1" ref="R655" ca="1">INDEX('Lorri 401b'!L:L,MATCH('Retirement Calculator'!A655,'Lorri 401b'!N:N,0),0)</f>
        <v>958537.33667946479</v>
      </c>
      <c r="S655" s="25">
        <f t="shared" ca="1" si="527"/>
        <v>3885835.9795612306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2931566.5815890376</v>
      </c>
      <c r="R656" s="25">
        <f t="array" aca="1" ref="R656" ca="1">INDEX('Lorri 401b'!L:L,MATCH('Retirement Calculator'!A656,'Lorri 401b'!N:N,0),0)</f>
        <v>942079.18367078132</v>
      </c>
      <c r="S656" s="25">
        <f t="shared" ca="1" si="527"/>
        <v>3873645.7652598191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2935852.303374256</v>
      </c>
      <c r="R657" s="25">
        <f t="array" aca="1" ref="R657" ca="1">INDEX('Lorri 401b'!L:L,MATCH('Retirement Calculator'!A657,'Lorri 401b'!N:N,0),0)</f>
        <v>925552.45502456173</v>
      </c>
      <c r="S657" s="25">
        <f t="shared" ca="1" si="527"/>
        <v>3861404.7583988179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2940155.8823335795</v>
      </c>
      <c r="R658" s="25">
        <f t="array" aca="1" ref="R658" ca="1">INDEX('Lorri 401b'!L:L,MATCH('Retirement Calculator'!A658,'Lorri 401b'!N:N,0),0)</f>
        <v>908956.86500898283</v>
      </c>
      <c r="S658" s="25">
        <f t="shared" ca="1" si="527"/>
        <v>3849112.7473425623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2944477.3928719</v>
      </c>
      <c r="R659" s="25">
        <f t="array" aca="1" ref="R659" ca="1">INDEX('Lorri 401b'!L:L,MATCH('Retirement Calculator'!A659,'Lorri 401b'!N:N,0),0)</f>
        <v>892292.12670167233</v>
      </c>
      <c r="S659" s="25">
        <f t="shared" ca="1" si="527"/>
        <v>3836769.5195735721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2948816.9097041301</v>
      </c>
      <c r="R660" s="25">
        <f t="array" aca="1" ref="R660" ca="1">INDEX('Lorri 401b'!L:L,MATCH('Retirement Calculator'!A660,'Lorri 401b'!N:N,0),0)</f>
        <v>875557.95198474813</v>
      </c>
      <c r="S660" s="25">
        <f t="shared" ca="1" si="527"/>
        <v>3824374.8616888784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2953174.5078564947</v>
      </c>
      <c r="R661" s="25">
        <f t="array" aca="1" ref="R661" ca="1">INDEX('Lorri 401b'!L:L,MATCH('Retirement Calculator'!A661,'Lorri 401b'!N:N,0),0)</f>
        <v>858754.05153983668</v>
      </c>
      <c r="S661" s="25">
        <f t="shared" ca="1" si="527"/>
        <v>3811928.5593963312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2957550.2626678278</v>
      </c>
      <c r="R662" s="25">
        <f t="array" aca="1" ref="R662" ca="1">INDEX('Lorri 401b'!L:L,MATCH('Retirement Calculator'!A662,'Lorri 401b'!N:N,0),0)</f>
        <v>841880.13484307146</v>
      </c>
      <c r="S662" s="25">
        <f t="shared" ca="1" si="527"/>
        <v>3799430.3975108992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2961944.2497908743</v>
      </c>
      <c r="R663" s="25">
        <f t="array" aca="1" ref="R663" ca="1">INDEX('Lorri 401b'!L:L,MATCH('Retirement Calculator'!A663,'Lorri 401b'!N:N,0),0)</f>
        <v>824935.9101600697</v>
      </c>
      <c r="S663" s="25">
        <f t="shared" ca="1" si="527"/>
        <v>3786880.1599509441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2966356.5451936005</v>
      </c>
      <c r="R664" s="25">
        <f t="array" aca="1" ref="R664" ca="1">INDEX('Lorri 401b'!L:L,MATCH('Retirement Calculator'!A664,'Lorri 401b'!N:N,0),0)</f>
        <v>807921.08454088878</v>
      </c>
      <c r="S664" s="25">
        <f t="shared" ca="1" si="527"/>
        <v>3774277.6297344891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2970787.2251605047</v>
      </c>
      <c r="R665" s="25">
        <f t="array" aca="1" ref="R665" ca="1">INDEX('Lorri 401b'!L:L,MATCH('Retirement Calculator'!A665,'Lorri 401b'!N:N,0),0)</f>
        <v>790835.36381496128</v>
      </c>
      <c r="S665" s="25">
        <f t="shared" ca="1" si="527"/>
        <v>3761622.5889754659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2975236.3662939374</v>
      </c>
      <c r="R666" s="25">
        <f t="array" aca="1" ref="R666" ca="1">INDEX('Lorri 401b'!L:L,MATCH('Retirement Calculator'!A666,'Lorri 401b'!N:N,0),0)</f>
        <v>773678.45258600905</v>
      </c>
      <c r="S666" s="25">
        <f t="shared" ca="1" si="527"/>
        <v>3748914.8188799466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2979704.0455154264</v>
      </c>
      <c r="R667" s="25">
        <f t="array" aca="1" ref="R667" ca="1">INDEX('Lorri 401b'!L:L,MATCH('Retirement Calculator'!A667,'Lorri 401b'!N:N,0),0)</f>
        <v>756450.05422693619</v>
      </c>
      <c r="S667" s="25">
        <f t="shared" ca="1" si="527"/>
        <v>3736154.0997423627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2984190.3400670048</v>
      </c>
      <c r="R668" s="25">
        <f t="array" aca="1" ref="R668" ca="1">INDEX('Lorri 401b'!L:L,MATCH('Retirement Calculator'!A668,'Lorri 401b'!N:N,0),0)</f>
        <v>739149.8708747006</v>
      </c>
      <c r="S668" s="25">
        <f t="shared" ca="1" si="527"/>
        <v>3723340.2109417054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2988695.3275125478</v>
      </c>
      <c r="R669" s="25">
        <f t="array" aca="1" ref="R669" ca="1">INDEX('Lorri 401b'!L:L,MATCH('Retirement Calculator'!A669,'Lorri 401b'!N:N,0),0)</f>
        <v>721777.60342516401</v>
      </c>
      <c r="S669" s="25">
        <f t="shared" ca="1" si="527"/>
        <v>3710472.9309377121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2993219.0857391143</v>
      </c>
      <c r="R670" s="25">
        <f t="array" aca="1" ref="R670" ca="1">INDEX('Lorri 401b'!L:L,MATCH('Retirement Calculator'!A670,'Lorri 401b'!N:N,0),0)</f>
        <v>704332.95152792102</v>
      </c>
      <c r="S670" s="25">
        <f t="shared" ca="1" si="527"/>
        <v>3697552.0372670353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2997761.6929582912</v>
      </c>
      <c r="R671" s="25">
        <f t="array" aca="1" ref="R671" ca="1">INDEX('Lorri 401b'!L:L,MATCH('Retirement Calculator'!A671,'Lorri 401b'!N:N,0),0)</f>
        <v>686815.61358110618</v>
      </c>
      <c r="S671" s="25">
        <f t="shared" ca="1" si="527"/>
        <v>3684577.3065393972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3002323.2277075481</v>
      </c>
      <c r="R672" s="25">
        <f t="array" aca="1" ref="R672" ca="1">INDEX('Lorri 401b'!L:L,MATCH('Retirement Calculator'!A672,'Lorri 401b'!N:N,0),0)</f>
        <v>669225.28672617953</v>
      </c>
      <c r="S672" s="25">
        <f t="shared" ca="1" si="527"/>
        <v>3671548.5144337276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3006903.7688515936</v>
      </c>
      <c r="R673" s="25">
        <f t="array" aca="1" ref="R673" ca="1">INDEX('Lorri 401b'!L:L,MATCH('Retirement Calculator'!A673,'Lorri 401b'!N:N,0),0)</f>
        <v>651561.66684269079</v>
      </c>
      <c r="S673" s="25">
        <f t="shared" ca="1" si="527"/>
        <v>3658465.4356942843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3011503.3955837395</v>
      </c>
      <c r="R674" s="25">
        <f t="array" aca="1" ref="R674" ca="1">INDEX('Lorri 401b'!L:L,MATCH('Retirement Calculator'!A674,'Lorri 401b'!N:N,0),0)</f>
        <v>633824.44854302076</v>
      </c>
      <c r="S674" s="25">
        <f t="shared" ca="1" si="527"/>
        <v>3645327.84412676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3016122.1874272693</v>
      </c>
      <c r="R675" s="25">
        <f t="array" aca="1" ref="R675" ca="1">INDEX('Lorri 401b'!L:L,MATCH('Retirement Calculator'!A675,'Lorri 401b'!N:N,0),0)</f>
        <v>616013.32516710216</v>
      </c>
      <c r="S675" s="25">
        <f t="shared" ca="1" si="527"/>
        <v>3632135.5125943716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3020760.2242368138</v>
      </c>
      <c r="R676" s="25">
        <f t="array" aca="1" ref="R676" ca="1">INDEX('Lorri 401b'!L:L,MATCH('Retirement Calculator'!A676,'Lorri 401b'!N:N,0),0)</f>
        <v>598127.98877711722</v>
      </c>
      <c r="S676" s="25">
        <f t="shared" ca="1" si="527"/>
        <v>3618888.2130139312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3025417.5861997311</v>
      </c>
      <c r="R677" s="25">
        <f t="array" aca="1" ref="R677" ca="1">INDEX('Lorri 401b'!L:L,MATCH('Retirement Calculator'!A677,'Lorri 401b'!N:N,0),0)</f>
        <v>580168.13015217404</v>
      </c>
      <c r="S677" s="25">
        <f t="shared" ca="1" si="527"/>
        <v>3605585.7163519049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3030094.3538374943</v>
      </c>
      <c r="R678" s="25">
        <f t="array" aca="1" ref="R678" ca="1">INDEX('Lorri 401b'!L:L,MATCH('Retirement Calculator'!A678,'Lorri 401b'!N:N,0),0)</f>
        <v>562133.43878296018</v>
      </c>
      <c r="S678" s="25">
        <f t="shared" ca="1" si="527"/>
        <v>3592227.7926204544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3034790.6080070813</v>
      </c>
      <c r="R679" s="25">
        <f t="array" aca="1" ref="R679" ca="1">INDEX('Lorri 401b'!L:L,MATCH('Retirement Calculator'!A679,'Lorri 401b'!N:N,0),0)</f>
        <v>544023.60286637465</v>
      </c>
      <c r="S679" s="25">
        <f t="shared" ca="1" si="527"/>
        <v>3578814.2108734557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3039506.4299023747</v>
      </c>
      <c r="R680" s="25">
        <f t="array" aca="1" ref="R680" ca="1">INDEX('Lorri 401b'!L:L,MATCH('Retirement Calculator'!A680,'Lorri 401b'!N:N,0),0)</f>
        <v>525838.30930013664</v>
      </c>
      <c r="S680" s="25">
        <f t="shared" ca="1" si="527"/>
        <v>3565344.7392025115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3044241.9010555656</v>
      </c>
      <c r="R681" s="25">
        <f t="array" aca="1" ref="R681" ca="1">INDEX('Lorri 401b'!L:L,MATCH('Retirement Calculator'!A681,'Lorri 401b'!N:N,0),0)</f>
        <v>507577.24367737264</v>
      </c>
      <c r="S681" s="25">
        <f t="shared" ca="1" si="527"/>
        <v>3551819.1447329381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3048997.103338561</v>
      </c>
      <c r="R682" s="25">
        <f t="array" aca="1" ref="R682" ca="1">INDEX('Lorri 401b'!L:L,MATCH('Retirement Calculator'!A682,'Lorri 401b'!N:N,0),0)</f>
        <v>489240.09028118046</v>
      </c>
      <c r="S682" s="25">
        <f t="shared" ca="1" si="527"/>
        <v>3538237.1936197416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3053772.1189644025</v>
      </c>
      <c r="R683" s="25">
        <f t="array" aca="1" ref="R683" ca="1">INDEX('Lorri 401b'!L:L,MATCH('Retirement Calculator'!A683,'Lorri 401b'!N:N,0),0)</f>
        <v>470826.53207917081</v>
      </c>
      <c r="S683" s="25">
        <f t="shared" ca="1" si="527"/>
        <v>3524598.6510435734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3058567.0304886848</v>
      </c>
      <c r="R684" s="25">
        <f t="array" aca="1" ref="R684" ca="1">INDEX('Lorri 401b'!L:L,MATCH('Retirement Calculator'!A684,'Lorri 401b'!N:N,0),0)</f>
        <v>452336.25071798614</v>
      </c>
      <c r="S684" s="25">
        <f t="shared" ca="1" si="527"/>
        <v>3510903.2812066711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3063381.9208109849</v>
      </c>
      <c r="R685" s="25">
        <f t="array" aca="1" ref="R685" ca="1">INDEX('Lorri 401b'!L:L,MATCH('Retirement Calculator'!A685,'Lorri 401b'!N:N,0),0)</f>
        <v>433768.92651779653</v>
      </c>
      <c r="S685" s="25">
        <f t="shared" ca="1" si="527"/>
        <v>3497150.8473287816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3068216.8731762948</v>
      </c>
      <c r="R686" s="25">
        <f t="array" aca="1" ref="R686" ca="1">INDEX('Lorri 401b'!L:L,MATCH('Retirement Calculator'!A686,'Lorri 401b'!N:N,0),0)</f>
        <v>415124.23846677283</v>
      </c>
      <c r="S686" s="25">
        <f t="shared" ca="1" si="527"/>
        <v>3483341.1116430676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3073071.9711764604</v>
      </c>
      <c r="R687" s="25">
        <f t="array" aca="1" ref="R687" ca="1">INDEX('Lorri 401b'!L:L,MATCH('Retirement Calculator'!A687,'Lorri 401b'!N:N,0),0)</f>
        <v>396401.86421553651</v>
      </c>
      <c r="S687" s="25">
        <f t="shared" ca="1" si="527"/>
        <v>3469473.8353919969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3077947.2987516262</v>
      </c>
      <c r="R688" s="25">
        <f t="array" aca="1" ref="R688" ca="1">INDEX('Lorri 401b'!L:L,MATCH('Retirement Calculator'!A688,'Lorri 401b'!N:N,0),0)</f>
        <v>377601.48007158667</v>
      </c>
      <c r="S688" s="25">
        <f t="shared" ca="1" si="527"/>
        <v>3455548.7788232127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3082842.9401916885</v>
      </c>
      <c r="R689" s="25">
        <f t="array" aca="1" ref="R689" ca="1">INDEX('Lorri 401b'!L:L,MATCH('Retirement Calculator'!A689,'Lorri 401b'!N:N,0),0)</f>
        <v>358722.76099370373</v>
      </c>
      <c r="S689" s="25">
        <f t="shared" ca="1" si="527"/>
        <v>3441565.7011853922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3087758.9801377514</v>
      </c>
      <c r="R690" s="25">
        <f t="array" aca="1" ref="R690" ca="1">INDEX('Lorri 401b'!L:L,MATCH('Retirement Calculator'!A690,'Lorri 401b'!N:N,0),0)</f>
        <v>339765.38058632961</v>
      </c>
      <c r="S690" s="25">
        <f t="shared" ca="1" si="527"/>
        <v>3427524.3607240813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3092695.5035835896</v>
      </c>
      <c r="R691" s="25">
        <f t="array" aca="1" ref="R691" ca="1">INDEX('Lorri 401b'!L:L,MATCH('Retirement Calculator'!A691,'Lorri 401b'!N:N,0),0)</f>
        <v>320729.01109392475</v>
      </c>
      <c r="S691" s="25">
        <f t="shared" ca="1" si="527"/>
        <v>3413424.5146775143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3097652.5958771184</v>
      </c>
      <c r="R692" s="25">
        <f t="array" aca="1" ref="R692" ca="1">INDEX('Lorri 401b'!L:L,MATCH('Retirement Calculator'!A692,'Lorri 401b'!N:N,0),0)</f>
        <v>301613.32339530159</v>
      </c>
      <c r="S692" s="25">
        <f t="shared" ca="1" si="527"/>
        <v>3399265.91927242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3102630.3427218706</v>
      </c>
      <c r="R693" s="25">
        <f t="array" aca="1" ref="R693" ca="1">INDEX('Lorri 401b'!L:L,MATCH('Retirement Calculator'!A693,'Lorri 401b'!N:N,0),0)</f>
        <v>282417.98699793412</v>
      </c>
      <c r="S693" s="25">
        <f t="shared" ca="1" si="527"/>
        <v>3385048.3297198047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3107628.8301784759</v>
      </c>
      <c r="R694" s="25">
        <f t="array" aca="1" ref="R694" ca="1">INDEX('Lorri 401b'!L:L,MATCH('Retirement Calculator'!A694,'Lorri 401b'!N:N,0),0)</f>
        <v>263142.67003224429</v>
      </c>
      <c r="S694" s="25">
        <f t="shared" ca="1" si="527"/>
        <v>3370771.5002107201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3112648.1446661502</v>
      </c>
      <c r="R695" s="25">
        <f t="array" aca="1" ref="R695" ca="1">INDEX('Lorri 401b'!L:L,MATCH('Retirement Calculator'!A695,'Lorri 401b'!N:N,0),0)</f>
        <v>243787.03924586411</v>
      </c>
      <c r="S695" s="25">
        <f t="shared" ca="1" si="527"/>
        <v>3356435.1839120141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3117688.3729641899</v>
      </c>
      <c r="R696" s="25">
        <f t="array" aca="1" ref="R696" ca="1">INDEX('Lorri 401b'!L:L,MATCH('Retirement Calculator'!A696,'Lorri 401b'!N:N,0),0)</f>
        <v>224350.759997874</v>
      </c>
      <c r="S696" s="25">
        <f t="shared" ca="1" si="527"/>
        <v>3342039.1329620639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3122749.6022134712</v>
      </c>
      <c r="R697" s="25">
        <f t="array" aca="1" ref="R697" ca="1">INDEX('Lorri 401b'!L:L,MATCH('Retirement Calculator'!A697,'Lorri 401b'!N:N,0),0)</f>
        <v>204833.49625301728</v>
      </c>
      <c r="S697" s="25">
        <f t="shared" ca="1" si="527"/>
        <v>3327583.0984664885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3127831.9199179579</v>
      </c>
      <c r="R698" s="25">
        <f t="array" aca="1" ref="R698" ca="1">INDEX('Lorri 401b'!L:L,MATCH('Retirement Calculator'!A698,'Lorri 401b'!N:N,0),0)</f>
        <v>185234.9105758903</v>
      </c>
      <c r="S698" s="25">
        <f t="shared" ca="1" si="527"/>
        <v>3313066.8304938483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3132935.4139462132</v>
      </c>
      <c r="R699" s="25">
        <f t="array" aca="1" ref="R699" ca="1">INDEX('Lorri 401b'!L:L,MATCH('Retirement Calculator'!A699,'Lorri 401b'!N:N,0),0)</f>
        <v>165554.66412510863</v>
      </c>
      <c r="S699" s="25">
        <f t="shared" ca="1" si="527"/>
        <v>3298490.0780713218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3138060.1725329198</v>
      </c>
      <c r="R700" s="25">
        <f t="array" aca="1" ref="R700" ca="1">INDEX('Lorri 401b'!L:L,MATCH('Retirement Calculator'!A700,'Lorri 401b'!N:N,0),0)</f>
        <v>145792.4166474487</v>
      </c>
      <c r="S700" s="25">
        <f t="shared" ca="1" si="527"/>
        <v>3283852.5891803685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3143206.2842804044</v>
      </c>
      <c r="R701" s="25">
        <f t="array" aca="1" ref="R701" ca="1">INDEX('Lorri 401b'!L:L,MATCH('Retirement Calculator'!A701,'Lorri 401b'!N:N,0),0)</f>
        <v>125947.82647196521</v>
      </c>
      <c r="S701" s="25">
        <f t="shared" ca="1" si="527"/>
        <v>3269154.1107523697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3148373.8381601702</v>
      </c>
      <c r="R702" s="25">
        <f t="array" aca="1" ref="R702" ca="1">INDEX('Lorri 401b'!L:L,MATCH('Retirement Calculator'!A702,'Lorri 401b'!N:N,0),0)</f>
        <v>106020.55050408386</v>
      </c>
      <c r="S702" s="25">
        <f t="shared" ca="1" si="527"/>
        <v>3254394.388664254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3153562.9235144351</v>
      </c>
      <c r="R703" s="25">
        <f t="array" aca="1" ref="R703" ca="1">INDEX('Lorri 401b'!L:L,MATCH('Retirement Calculator'!A703,'Lorri 401b'!N:N,0),0)</f>
        <v>86010.244219669679</v>
      </c>
      <c r="S703" s="25">
        <f t="shared" ca="1" si="527"/>
        <v>3239573.1677341047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3158773.6300576758</v>
      </c>
      <c r="R704" s="25">
        <f t="array" aca="1" ref="R704" ca="1">INDEX('Lorri 401b'!L:L,MATCH('Retirement Calculator'!A704,'Lorri 401b'!N:N,0),0)</f>
        <v>65916.561659070445</v>
      </c>
      <c r="S704" s="25">
        <f t="shared" ca="1" si="527"/>
        <v>3224690.1917167464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3164006.0478781802</v>
      </c>
      <c r="R705" s="25">
        <f t="array" aca="1" ref="R705" ca="1">INDEX('Lorri 401b'!L:L,MATCH('Retirement Calculator'!A705,'Lorri 401b'!N:N,0),0)</f>
        <v>45739.15542113538</v>
      </c>
      <c r="S705" s="25">
        <f t="shared" ca="1" si="527"/>
        <v>3209745.2032993156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3169260.2674396033</v>
      </c>
      <c r="R706" s="25">
        <f t="array" aca="1" ref="R706" ca="1">INDEX('Lorri 401b'!L:L,MATCH('Retirement Calculator'!A706,'Lorri 401b'!N:N,0),0)</f>
        <v>25477.676657208911</v>
      </c>
      <c r="S706" s="25">
        <f t="shared" ca="1" si="527"/>
        <v>3194737.944096812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3174536.3795825322</v>
      </c>
      <c r="R707" s="25">
        <f t="array" aca="1" ref="R707" ca="1">INDEX('Lorri 401b'!L:L,MATCH('Retirement Calculator'!A707,'Lorri 401b'!N:N,0),0)</f>
        <v>5131.7750650994167</v>
      </c>
      <c r="S707" s="25">
        <f t="shared" ca="1" si="527"/>
        <v>3179668.1546476316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3179834.4755260567</v>
      </c>
      <c r="R708" s="25">
        <f t="array" aca="1" ref="R708" ca="1">INDEX('Lorri 401b'!L:L,MATCH('Retirement Calculator'!A708,'Lorri 401b'!N:N,0),0)</f>
        <v>-15298.9011169772</v>
      </c>
      <c r="S708" s="25">
        <f t="shared" ca="1" si="527"/>
        <v>3164535.5744090797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3185154.646869346</v>
      </c>
      <c r="R709" s="25">
        <f t="array" aca="1" ref="R709" ca="1">INDEX('Lorri 401b'!L:L,MATCH('Retirement Calculator'!A709,'Lorri 401b'!N:N,0),0)</f>
        <v>-35814.705116479141</v>
      </c>
      <c r="S709" s="25">
        <f t="shared" ca="1" si="527"/>
        <v>3149339.9417528668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3190496.9855932323</v>
      </c>
      <c r="R710" s="25">
        <f t="array" aca="1" ref="R710" ca="1">INDEX('Lorri 401b'!L:L,MATCH('Retirement Calculator'!A710,'Lorri 401b'!N:N,0),0)</f>
        <v>-56415.991632645673</v>
      </c>
      <c r="S710" s="25">
        <f t="shared" ca="1" si="527"/>
        <v>3134080.9939605868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3195861.5840618014</v>
      </c>
      <c r="R711" s="25">
        <f t="array" aca="1" ref="R711" ca="1">INDEX('Lorri 401b'!L:L,MATCH('Retirement Calculator'!A711,'Lorri 401b'!N:N,0),0)</f>
        <v>-77103.116842629563</v>
      </c>
      <c r="S711" s="25">
        <f t="shared" ca="1" si="527"/>
        <v>3118758.467219172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3201248.5350239896</v>
      </c>
      <c r="R712" s="25">
        <f t="array" aca="1" ref="R712" ca="1">INDEX('Lorri 401b'!L:L,MATCH('Retirement Calculator'!A712,'Lorri 401b'!N:N,0),0)</f>
        <v>-97876.438407655049</v>
      </c>
      <c r="S712" s="25">
        <f t="shared" ca="1" si="527"/>
        <v>3103372.0966163347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3206657.9316151869</v>
      </c>
      <c r="R713" s="25">
        <f t="array" aca="1" ref="R713" ca="1">INDEX('Lorri 401b'!L:L,MATCH('Retirement Calculator'!A713,'Lorri 401b'!N:N,0),0)</f>
        <v>-118736.31547920147</v>
      </c>
      <c r="S713" s="25">
        <f t="shared" ca="1" si="527"/>
        <v>3087921.6161359856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3212089.8673588475</v>
      </c>
      <c r="R714" s="25">
        <f t="array" aca="1" ref="R714" ca="1">INDEX('Lorri 401b'!L:L,MATCH('Retirement Calculator'!A714,'Lorri 401b'!N:N,0),0)</f>
        <v>-139683.10870521268</v>
      </c>
      <c r="S714" s="25">
        <f t="shared" ca="1" si="527"/>
        <v>3072406.7586536347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3217544.4361681067</v>
      </c>
      <c r="R715" s="25">
        <f t="array" aca="1" ref="R715" ca="1">INDEX('Lorri 401b'!L:L,MATCH('Retirement Calculator'!A715,'Lorri 401b'!N:N,0),0)</f>
        <v>-160717.18023633226</v>
      </c>
      <c r="S715" s="25">
        <f t="shared" ca="1" si="527"/>
        <v>3056827.2559317746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3223021.7323474046</v>
      </c>
      <c r="R716" s="25">
        <f t="array" aca="1" ref="R716" ca="1">INDEX('Lorri 401b'!L:L,MATCH('Retirement Calculator'!A716,'Lorri 401b'!N:N,0),0)</f>
        <v>-181838.89373216487</v>
      </c>
      <c r="S716" s="25">
        <f t="shared" ca="1" si="527"/>
        <v>3041182.8386152396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3228521.8505941164</v>
      </c>
      <c r="R717" s="25">
        <f t="array" aca="1" ref="R717" ca="1">INDEX('Lorri 401b'!L:L,MATCH('Retirement Calculator'!A717,'Lorri 401b'!N:N,0),0)</f>
        <v>-203048.61436756342</v>
      </c>
      <c r="S717" s="25">
        <f t="shared" ca="1" si="527"/>
        <v>3025473.2362265531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3234044.8860001895</v>
      </c>
      <c r="R718" s="25">
        <f t="array" aca="1" ref="R718" ca="1">INDEX('Lorri 401b'!L:L,MATCH('Retirement Calculator'!A718,'Lorri 401b'!N:N,0),0)</f>
        <v>-224346.70883894281</v>
      </c>
      <c r="S718" s="25">
        <f t="shared" ca="1" si="527"/>
        <v>3009698.1771612465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3239590.9340537875</v>
      </c>
      <c r="R719" s="25">
        <f t="array" aca="1" ref="R719" ca="1">INDEX('Lorri 401b'!L:L,MATCH('Retirement Calculator'!A719,'Lorri 401b'!N:N,0),0)</f>
        <v>-245733.54537061963</v>
      </c>
      <c r="S719" s="25">
        <f t="shared" ca="1" si="527"/>
        <v>2993857.3886831678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3245160.0906409426</v>
      </c>
      <c r="R720" s="25">
        <f t="array" aca="1" ref="R720" ca="1">INDEX('Lorri 401b'!L:L,MATCH('Retirement Calculator'!A720,'Lorri 401b'!N:N,0),0)</f>
        <v>-267209.49372117844</v>
      </c>
      <c r="S720" s="25">
        <f t="shared" ca="1" si="527"/>
        <v>2977950.5969197643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3250752.4520472107</v>
      </c>
      <c r="R721" s="25">
        <f t="array" aca="1" ref="R721" ca="1">INDEX('Lorri 401b'!L:L,MATCH('Retirement Calculator'!A721,'Lorri 401b'!N:N,0),0)</f>
        <v>-288774.92518986459</v>
      </c>
      <c r="S721" s="25">
        <f t="shared" ca="1" si="527"/>
        <v>2961977.5268573463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3256368.1149593382</v>
      </c>
      <c r="R722" s="25">
        <f t="array" aca="1" ref="R722" ca="1">INDEX('Lorri 401b'!L:L,MATCH('Retirement Calculator'!A722,'Lorri 401b'!N:N,0),0)</f>
        <v>-310430.21262300358</v>
      </c>
      <c r="S722" s="25">
        <f t="shared" ca="1" si="527"/>
        <v>2945937.9023363348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3262007.176466933</v>
      </c>
      <c r="R723" s="25">
        <f t="array" aca="1" ref="R723" ca="1">INDEX('Lorri 401b'!L:L,MATCH('Retirement Calculator'!A723,'Lorri 401b'!N:N,0),0)</f>
        <v>-332175.7304204473</v>
      </c>
      <c r="S723" s="25">
        <f t="shared" ca="1" si="527"/>
        <v>2929831.4460464856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3267669.7340641427</v>
      </c>
      <c r="R724" s="25">
        <f t="array" aca="1" ref="R724" ca="1">INDEX('Lorri 401b'!L:L,MATCH('Retirement Calculator'!A724,'Lorri 401b'!N:N,0),0)</f>
        <v>-354011.85454204702</v>
      </c>
      <c r="S724" s="25">
        <f t="shared" ca="1" si="527"/>
        <v>2913657.8795220954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3273355.8856513407</v>
      </c>
      <c r="R725" s="25">
        <f t="array" aca="1" ref="R725" ca="1">INDEX('Lorri 401b'!L:L,MATCH('Retirement Calculator'!A725,'Lorri 401b'!N:N,0),0)</f>
        <v>-375938.96251415345</v>
      </c>
      <c r="S725" s="25">
        <f t="shared" ca="1" si="527"/>
        <v>2897416.923137187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3279065.7295368188</v>
      </c>
      <c r="R726" s="25">
        <f t="array" aca="1" ref="R726" ca="1">INDEX('Lorri 401b'!L:L,MATCH('Retirement Calculator'!A726,'Lorri 401b'!N:N,0),0)</f>
        <v>-397957.43343614362</v>
      </c>
      <c r="S726" s="25">
        <f t="shared" ca="1" si="527"/>
        <v>2881108.2961006751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3284799.3644384863</v>
      </c>
      <c r="R727" s="25">
        <f t="array" aca="1" ref="R727" ca="1">INDEX('Lorri 401b'!L:L,MATCH('Retirement Calculator'!A727,'Lorri 401b'!N:N,0),0)</f>
        <v>-420067.64798697544</v>
      </c>
      <c r="S727" s="25">
        <f t="shared" ca="1" si="527"/>
        <v>2864731.7164515108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3290556.8894855776</v>
      </c>
      <c r="R728" s="25">
        <f t="array" aca="1" ref="R728" ca="1">INDEX('Lorri 401b'!L:L,MATCH('Retirement Calculator'!A728,'Lorri 401b'!N:N,0),0)</f>
        <v>-442269.98843176907</v>
      </c>
      <c r="S728" s="25">
        <f t="shared" ca="1" si="527"/>
        <v>2848286.9010538086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3296338.404220365</v>
      </c>
      <c r="R729" s="25">
        <f t="array" aca="1" ref="R729" ca="1">INDEX('Lorri 401b'!L:L,MATCH('Retirement Calculator'!A729,'Lorri 401b'!N:N,0),0)</f>
        <v>-464564.83862841601</v>
      </c>
      <c r="S729" s="25">
        <f t="shared" ca="1" si="527"/>
        <v>2831773.565591949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3302144.0085998806</v>
      </c>
      <c r="R730" s="25">
        <f t="array" aca="1" ref="R730" ca="1">INDEX('Lorri 401b'!L:L,MATCH('Retirement Calculator'!A730,'Lorri 401b'!N:N,0),0)</f>
        <v>-486952.5840342156</v>
      </c>
      <c r="S730" s="25">
        <f t="shared" ca="1" si="527"/>
        <v>2815191.424565665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3307973.8029976441</v>
      </c>
      <c r="R731" s="25">
        <f t="array" aca="1" ref="R731" ca="1">INDEX('Lorri 401b'!L:L,MATCH('Retirement Calculator'!A731,'Lorri 401b'!N:N,0),0)</f>
        <v>-509433.61171253939</v>
      </c>
      <c r="S731" s="25">
        <f t="shared" ca="1" si="527"/>
        <v>2798540.1912851045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3313827.8882053983</v>
      </c>
      <c r="R732" s="25">
        <f t="array" aca="1" ref="R732" ca="1">INDEX('Lorri 401b'!L:L,MATCH('Retirement Calculator'!A732,'Lorri 401b'!N:N,0),0)</f>
        <v>-532008.31033952278</v>
      </c>
      <c r="S732" s="25">
        <f t="shared" ca="1" si="527"/>
        <v>2781819.5778658753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3319706.3654348515</v>
      </c>
      <c r="R733" s="25">
        <f t="array" aca="1" ref="R733" ca="1">INDEX('Lorri 401b'!L:L,MATCH('Retirement Calculator'!A733,'Lorri 401b'!N:N,0),0)</f>
        <v>-554677.07021078537</v>
      </c>
      <c r="S733" s="25">
        <f t="shared" ca="1" si="527"/>
        <v>2765029.2952240659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3325609.3363194275</v>
      </c>
      <c r="R734" s="25">
        <f t="array" aca="1" ref="R734" ca="1">INDEX('Lorri 401b'!L:L,MATCH('Retirement Calculator'!A734,'Lorri 401b'!N:N,0),0)</f>
        <v>-577440.2832481782</v>
      </c>
      <c r="S734" s="25">
        <f t="shared" ca="1" si="527"/>
        <v>2748169.0530712493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3331536.9029160226</v>
      </c>
      <c r="R735" s="25">
        <f t="array" aca="1" ref="R735" ca="1">INDEX('Lorri 401b'!L:L,MATCH('Retirement Calculator'!A735,'Lorri 401b'!N:N,0),0)</f>
        <v>-600298.34300656011</v>
      </c>
      <c r="S735" s="25">
        <f t="shared" ca="1" si="527"/>
        <v>2731238.5599094625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3337489.1677067699</v>
      </c>
      <c r="R736" s="25">
        <f t="array" aca="1" ref="R736" ca="1">INDEX('Lorri 401b'!L:L,MATCH('Retirement Calculator'!A736,'Lorri 401b'!N:N,0),0)</f>
        <v>-623251.64468060201</v>
      </c>
      <c r="S736" s="25">
        <f t="shared" ca="1" si="527"/>
        <v>2714237.5230261679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3343466.233600812</v>
      </c>
      <c r="R737" s="25">
        <f t="array" aca="1" ref="R737" ca="1">INDEX('Lorri 401b'!L:L,MATCH('Retirement Calculator'!A737,'Lorri 401b'!N:N,0),0)</f>
        <v>-646300.58511161909</v>
      </c>
      <c r="S737" s="25">
        <f t="shared" ca="1" si="527"/>
        <v>2697165.6484891931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3349468.2039360795</v>
      </c>
      <c r="R738" s="25">
        <f t="array" aca="1" ref="R738" ca="1">INDEX('Lorri 401b'!L:L,MATCH('Retirement Calculator'!A738,'Lorri 401b'!N:N,0),0)</f>
        <v>-669445.56279443204</v>
      </c>
      <c r="S738" s="25">
        <f t="shared" ca="1" si="527"/>
        <v>2680022.6411416475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3355495.1824810775</v>
      </c>
      <c r="R739" s="25">
        <f t="array" aca="1" ref="R739" ca="1">INDEX('Lorri 401b'!L:L,MATCH('Retirement Calculator'!A739,'Lorri 401b'!N:N,0),0)</f>
        <v>-692686.97788425675</v>
      </c>
      <c r="S739" s="25">
        <f t="shared" ca="1" si="527"/>
        <v>2662808.2045968208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3361547.2734366795</v>
      </c>
      <c r="R740" s="25">
        <f t="array" aca="1" ref="R740" ca="1">INDEX('Lorri 401b'!L:L,MATCH('Retirement Calculator'!A740,'Lorri 401b'!N:N,0),0)</f>
        <v>-716025.23220362235</v>
      </c>
      <c r="S740" s="25">
        <f t="shared" ca="1" si="527"/>
        <v>2645522.0412330572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3367624.5814379295</v>
      </c>
      <c r="R741" s="25">
        <f t="array" aca="1" ref="R741" ca="1">INDEX('Lorri 401b'!L:L,MATCH('Retirement Calculator'!A741,'Lorri 401b'!N:N,0),0)</f>
        <v>-739460.7292493186</v>
      </c>
      <c r="S741" s="25">
        <f t="shared" ca="1" si="527"/>
        <v>2628163.8521886109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3373727.2115558516</v>
      </c>
      <c r="R742" s="25">
        <f t="array" aca="1" ref="R742" ca="1">INDEX('Lorri 401b'!L:L,MATCH('Retirement Calculator'!A742,'Lorri 401b'!N:N,0),0)</f>
        <v>-762993.87419937202</v>
      </c>
      <c r="S742" s="25">
        <f t="shared" ca="1" si="527"/>
        <v>2610733.3373564798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3379855.269299265</v>
      </c>
      <c r="R743" s="25">
        <f t="array" aca="1" ref="R743" ca="1">INDEX('Lorri 401b'!L:L,MATCH('Retirement Calculator'!A743,'Lorri 401b'!N:N,0),0)</f>
        <v>-786625.07392005064</v>
      </c>
      <c r="S743" s="25">
        <f t="shared" ca="1" si="527"/>
        <v>2593230.1953792144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3386008.8606166095</v>
      </c>
      <c r="R744" s="25">
        <f t="array" aca="1" ref="R744" ca="1">INDEX('Lorri 401b'!L:L,MATCH('Retirement Calculator'!A744,'Lorri 401b'!N:N,0),0)</f>
        <v>-810354.73697289871</v>
      </c>
      <c r="S744" s="25">
        <f t="shared" ca="1" si="527"/>
        <v>2575654.1236437107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3392188.0918977759</v>
      </c>
      <c r="R745" s="25">
        <f t="array" aca="1" ref="R745" ca="1">INDEX('Lorri 401b'!L:L,MATCH('Retirement Calculator'!A745,'Lorri 401b'!N:N,0),0)</f>
        <v>-834183.27362180036</v>
      </c>
      <c r="S745" s="25">
        <f t="shared" ca="1" si="527"/>
        <v>2558004.8182759755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3398393.0699759475</v>
      </c>
      <c r="R746" s="25">
        <f t="array" aca="1" ref="R746" ca="1">INDEX('Lorri 401b'!L:L,MATCH('Retirement Calculator'!A746,'Lorri 401b'!N:N,0),0)</f>
        <v>-858111.09584007238</v>
      </c>
      <c r="S746" s="25">
        <f t="shared" ca="1" si="527"/>
        <v>2540281.9741358752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3404623.9021294448</v>
      </c>
      <c r="R747" s="25">
        <f t="array" aca="1" ref="R747" ca="1">INDEX('Lorri 401b'!L:L,MATCH('Retirement Calculator'!A747,'Lorri 401b'!N:N,0),0)</f>
        <v>-882138.61731758725</v>
      </c>
      <c r="S747" s="25">
        <f t="shared" ca="1" si="527"/>
        <v>2522485.2848118576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3410880.6960835815</v>
      </c>
      <c r="R748" s="25">
        <f t="array" aca="1" ref="R748" ca="1">INDEX('Lorri 401b'!L:L,MATCH('Retirement Calculator'!A748,'Lorri 401b'!N:N,0),0)</f>
        <v>-906266.25346792513</v>
      </c>
      <c r="S748" s="25">
        <f t="shared" ca="1" si="527"/>
        <v>2504614.4426156562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3417163.5600125273</v>
      </c>
      <c r="R749" s="25">
        <f t="array" aca="1" ref="R749" ca="1">INDEX('Lorri 401b'!L:L,MATCH('Retirement Calculator'!A749,'Lorri 401b'!N:N,0),0)</f>
        <v>-930494.42143555603</v>
      </c>
      <c r="S749" s="25">
        <f t="shared" ca="1" si="527"/>
        <v>2486669.1385769714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3423472.6025411771</v>
      </c>
      <c r="R750" s="25">
        <f t="array" aca="1" ref="R750" ca="1">INDEX('Lorri 401b'!L:L,MATCH('Retirement Calculator'!A750,'Lorri 401b'!N:N,0),0)</f>
        <v>-954823.54010305204</v>
      </c>
      <c r="S750" s="25">
        <f t="shared" ca="1" si="527"/>
        <v>2468649.0624381248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3429807.9327470292</v>
      </c>
      <c r="R751" s="25">
        <f t="array" aca="1" ref="R751" ca="1">INDEX('Lorri 401b'!L:L,MATCH('Retirement Calculator'!A751,'Lorri 401b'!N:N,0),0)</f>
        <v>-979254.0300983293</v>
      </c>
      <c r="S751" s="25">
        <f t="shared" ca="1" si="527"/>
        <v>2450553.9026486999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3436169.6601620726</v>
      </c>
      <c r="R752" s="25">
        <f t="array" aca="1" ref="R752" ca="1">INDEX('Lorri 401b'!L:L,MATCH('Retirement Calculator'!A752,'Lorri 401b'!N:N,0),0)</f>
        <v>-1003786.3138019202</v>
      </c>
      <c r="S752" s="25">
        <f t="shared" ca="1" si="527"/>
        <v>2432383.3463601526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3442557.8947746786</v>
      </c>
      <c r="R753" s="25">
        <f t="array" aca="1" ref="R753" ca="1">INDEX('Lorri 401b'!L:L,MATCH('Retirement Calculator'!A753,'Lorri 401b'!N:N,0),0)</f>
        <v>-1028420.815354276</v>
      </c>
      <c r="S753" s="25">
        <f t="shared" ca="1" si="527"/>
        <v>2414137.0794204026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3448972.7470315038</v>
      </c>
      <c r="R754" s="25">
        <f t="array" aca="1" ref="R754" ca="1">INDEX('Lorri 401b'!L:L,MATCH('Retirement Calculator'!A754,'Lorri 401b'!N:N,0),0)</f>
        <v>-1053157.9606631</v>
      </c>
      <c r="S754" s="25">
        <f t="shared" ca="1" si="527"/>
        <v>2395814.7863684036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3455414.3278393992</v>
      </c>
      <c r="R755" s="25">
        <f t="array" aca="1" ref="R755" ca="1">INDEX('Lorri 401b'!L:L,MATCH('Retirement Calculator'!A755,'Lorri 401b'!N:N,0),0)</f>
        <v>-1077998.1774107108</v>
      </c>
      <c r="S755" s="25">
        <f t="shared" ca="1" si="527"/>
        <v>2377416.1504286882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3461882.7485673274</v>
      </c>
      <c r="R756" s="25">
        <f t="array" aca="1" ref="R756" ca="1">INDEX('Lorri 401b'!L:L,MATCH('Retirement Calculator'!A756,'Lorri 401b'!N:N,0),0)</f>
        <v>-1102941.8950614366</v>
      </c>
      <c r="S756" s="25">
        <f t="shared" ca="1" si="527"/>
        <v>2358940.8535058908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3468378.1210482889</v>
      </c>
      <c r="R757" s="25">
        <f t="array" aca="1" ref="R757" ca="1">INDEX('Lorri 401b'!L:L,MATCH('Retirement Calculator'!A757,'Lorri 401b'!N:N,0),0)</f>
        <v>-1127989.5448690404</v>
      </c>
      <c r="S757" s="25">
        <f t="shared" ca="1" si="527"/>
        <v>2340388.5761792483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3474900.5575812543</v>
      </c>
      <c r="R758" s="25">
        <f t="array" aca="1" ref="R758" ca="1">INDEX('Lorri 401b'!L:L,MATCH('Retirement Calculator'!A758,'Lorri 401b'!N:N,0),0)</f>
        <v>-1153141.5598841759</v>
      </c>
      <c r="S758" s="25">
        <f t="shared" ca="1" si="527"/>
        <v>2321758.9976970786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3481450.1709331069</v>
      </c>
      <c r="R759" s="25">
        <f t="array" aca="1" ref="R759" ca="1">INDEX('Lorri 401b'!L:L,MATCH('Retirement Calculator'!A759,'Lorri 401b'!N:N,0),0)</f>
        <v>-1178398.3749618744</v>
      </c>
      <c r="S759" s="25">
        <f t="shared" ca="1" si="527"/>
        <v>2303051.7959712325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3488027.0743405921</v>
      </c>
      <c r="R760" s="25">
        <f t="array" aca="1" ref="R760" ca="1">INDEX('Lorri 401b'!L:L,MATCH('Retirement Calculator'!A760,'Lorri 401b'!N:N,0),0)</f>
        <v>-1203760.4267690636</v>
      </c>
      <c r="S760" s="25">
        <f t="shared" ca="1" si="527"/>
        <v>2284266.6475715283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3494631.3815122754</v>
      </c>
      <c r="R761" s="25">
        <f t="array" aca="1" ref="R761" ca="1">INDEX('Lorri 401b'!L:L,MATCH('Retirement Calculator'!A761,'Lorri 401b'!N:N,0),0)</f>
        <v>-1229228.1537921159</v>
      </c>
      <c r="S761" s="25">
        <f t="shared" ca="1" si="527"/>
        <v>2265403.2277201596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3501263.2066305075</v>
      </c>
      <c r="R762" s="25">
        <f t="array" aca="1" ref="R762" ca="1">INDEX('Lorri 401b'!L:L,MATCH('Retirement Calculator'!A762,'Lorri 401b'!N:N,0),0)</f>
        <v>-1254801.9963444308</v>
      </c>
      <c r="S762" s="25">
        <f t="shared" ca="1" si="527"/>
        <v>2246461.2102860766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3507922.6643533986</v>
      </c>
      <c r="R763" s="25">
        <f t="array" aca="1" ref="R763" ca="1">INDEX('Lorri 401b'!L:L,MATCH('Retirement Calculator'!A763,'Lorri 401b'!N:N,0),0)</f>
        <v>-1280482.3965740472</v>
      </c>
      <c r="S763" s="25">
        <f t="shared" ca="1" si="527"/>
        <v>2227440.2677793512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3514609.869816802</v>
      </c>
      <c r="R764" s="25">
        <f t="array" aca="1" ref="R764" ca="1">INDEX('Lorri 401b'!L:L,MATCH('Retirement Calculator'!A764,'Lorri 401b'!N:N,0),0)</f>
        <v>-1306269.7984712869</v>
      </c>
      <c r="S764" s="25">
        <f t="shared" ca="1" si="527"/>
        <v>2208340.0713455151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3521324.9386363029</v>
      </c>
      <c r="R765" s="25">
        <f t="array" aca="1" ref="R765" ca="1">INDEX('Lorri 401b'!L:L,MATCH('Retirement Calculator'!A765,'Lorri 401b'!N:N,0),0)</f>
        <v>-1332164.6478764317</v>
      </c>
      <c r="S765" s="25">
        <f t="shared" ca="1" si="527"/>
        <v>2189160.2907598712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3528067.9869092181</v>
      </c>
      <c r="R766" s="25">
        <f t="array" aca="1" ref="R766" ca="1">INDEX('Lorri 401b'!L:L,MATCH('Retirement Calculator'!A766,'Lorri 401b'!N:N,0),0)</f>
        <v>-1358167.3924874314</v>
      </c>
      <c r="S766" s="25">
        <f t="shared" ca="1" si="527"/>
        <v>2169900.5944217867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3534839.1312166038</v>
      </c>
      <c r="R767" s="25">
        <f t="array" aca="1" ref="R767" ca="1">INDEX('Lorri 401b'!L:L,MATCH('Retirement Calculator'!A767,'Lorri 401b'!N:N,0),0)</f>
        <v>-1384278.4818676435</v>
      </c>
      <c r="S767" s="25">
        <f t="shared" ca="1" si="527"/>
        <v>2150560.6493489603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3541638.4886252703</v>
      </c>
      <c r="R768" s="25">
        <f t="array" aca="1" ref="R768" ca="1">INDEX('Lorri 401b'!L:L,MATCH('Retirement Calculator'!A768,'Lorri 401b'!N:N,0),0)</f>
        <v>-1410498.3674536066</v>
      </c>
      <c r="S768" s="25">
        <f t="shared" ca="1" si="527"/>
        <v>2131140.1211716635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3548466.1766898064</v>
      </c>
      <c r="R769" s="25">
        <f t="array" aca="1" ref="R769" ca="1">INDEX('Lorri 401b'!L:L,MATCH('Retirement Calculator'!A769,'Lorri 401b'!N:N,0),0)</f>
        <v>-1436827.5025628444</v>
      </c>
      <c r="S769" s="25">
        <f t="shared" ca="1" si="527"/>
        <v>2111638.6741269622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3555322.3134546112</v>
      </c>
      <c r="R770" s="25">
        <f t="array" aca="1" ref="R770" ca="1">INDEX('Lorri 401b'!L:L,MATCH('Retirement Calculator'!A770,'Lorri 401b'!N:N,0),0)</f>
        <v>-1463266.3424017041</v>
      </c>
      <c r="S770" s="25">
        <f t="shared" ca="1" si="527"/>
        <v>2092055.9710529072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3562207.0174559364</v>
      </c>
      <c r="R771" s="25">
        <f t="array" aca="1" ref="R771" ca="1">INDEX('Lorri 401b'!L:L,MATCH('Retirement Calculator'!A771,'Lorri 401b'!N:N,0),0)</f>
        <v>-1489815.3440732257</v>
      </c>
      <c r="S771" s="25">
        <f t="shared" ca="1" si="527"/>
        <v>2072391.6733827107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3569120.4077239335</v>
      </c>
      <c r="R772" s="25">
        <f t="array" aca="1" ref="R772" ca="1">INDEX('Lorri 401b'!L:L,MATCH('Retirement Calculator'!A772,'Lorri 401b'!N:N,0),0)</f>
        <v>-1516474.9665850454</v>
      </c>
      <c r="S772" s="25">
        <f t="shared" ca="1" si="527"/>
        <v>2052645.441138888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3576062.6037847139</v>
      </c>
      <c r="R773" s="25">
        <f t="array" aca="1" ref="R773" ca="1">INDEX('Lorri 401b'!L:L,MATCH('Retirement Calculator'!A773,'Lorri 401b'!N:N,0),0)</f>
        <v>-1543245.670857331</v>
      </c>
      <c r="S773" s="25">
        <f t="shared" ca="1" si="527"/>
        <v>2032816.9329273829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3583033.7256624145</v>
      </c>
      <c r="R774" s="25">
        <f t="array" aca="1" ref="R774" ca="1">INDEX('Lorri 401b'!L:L,MATCH('Retirement Calculator'!A774,'Lorri 401b'!N:N,0),0)</f>
        <v>-1570127.9197307511</v>
      </c>
      <c r="S774" s="25">
        <f t="shared" ca="1" si="527"/>
        <v>2012905.8059316634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3590033.8938812721</v>
      </c>
      <c r="R775" s="25">
        <f t="array" aca="1" ref="R775" ca="1">INDEX('Lorri 401b'!L:L,MATCH('Retirement Calculator'!A775,'Lorri 401b'!N:N,0),0)</f>
        <v>-1597122.1779744772</v>
      </c>
      <c r="S775" s="25">
        <f t="shared" ca="1" si="527"/>
        <v>1992911.7159067949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3597063.2294677082</v>
      </c>
      <c r="R776" s="25">
        <f t="array" aca="1" ref="R776" ca="1">INDEX('Lorri 401b'!L:L,MATCH('Retirement Calculator'!A776,'Lorri 401b'!N:N,0),0)</f>
        <v>-1624228.9122942188</v>
      </c>
      <c r="S776" s="25">
        <f t="shared" ref="S776:S1030" ca="1" si="787">SUM(Q776:R776)</f>
        <v>1972834.3171734894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3604121.8539524209</v>
      </c>
      <c r="R777" s="25">
        <f t="array" aca="1" ref="R777" ca="1">INDEX('Lorri 401b'!L:L,MATCH('Retirement Calculator'!A777,'Lorri 401b'!N:N,0),0)</f>
        <v>-1651448.5913402925</v>
      </c>
      <c r="S777" s="25">
        <f t="shared" ca="1" si="787"/>
        <v>1952673.2626121284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3611209.8893724866</v>
      </c>
      <c r="R778" s="25">
        <f t="array" aca="1" ref="R778" ca="1">INDEX('Lorri 401b'!L:L,MATCH('Retirement Calculator'!A778,'Lorri 401b'!N:N,0),0)</f>
        <v>-1678781.6857157249</v>
      </c>
      <c r="S778" s="25">
        <f t="shared" ca="1" si="787"/>
        <v>1932428.2036567617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3618327.4582734695</v>
      </c>
      <c r="R779" s="25">
        <f t="array" aca="1" ref="R779" ca="1">INDEX('Lorri 401b'!L:L,MATCH('Retirement Calculator'!A779,'Lorri 401b'!N:N,0),0)</f>
        <v>-1706228.6679843883</v>
      </c>
      <c r="S779" s="25">
        <f t="shared" ca="1" si="787"/>
        <v>1912098.7902890812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3625474.6837115395</v>
      </c>
      <c r="R780" s="25">
        <f t="array" aca="1" ref="R780" ca="1">INDEX('Lorri 401b'!L:L,MATCH('Retirement Calculator'!A780,'Lorri 401b'!N:N,0),0)</f>
        <v>-1733790.012679171</v>
      </c>
      <c r="S780" s="25">
        <f t="shared" ca="1" si="787"/>
        <v>1891684.6710323684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3632651.6892556017</v>
      </c>
      <c r="R781" s="25">
        <f t="array" aca="1" ref="R781" ca="1">INDEX('Lorri 401b'!L:L,MATCH('Retirement Calculator'!A781,'Lorri 401b'!N:N,0),0)</f>
        <v>-1761466.1963101821</v>
      </c>
      <c r="S781" s="25">
        <f t="shared" ca="1" si="787"/>
        <v>1871185.4929454196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3639858.5989894308</v>
      </c>
      <c r="R782" s="25">
        <f t="array" aca="1" ref="R782" ca="1">INDEX('Lorri 401b'!L:L,MATCH('Retirement Calculator'!A782,'Lorri 401b'!N:N,0),0)</f>
        <v>-1789257.697372989</v>
      </c>
      <c r="S782" s="25">
        <f t="shared" ca="1" si="787"/>
        <v>1850600.9016164418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3647095.5375138177</v>
      </c>
      <c r="R783" s="25">
        <f t="array" aca="1" ref="R783" ca="1">INDEX('Lorri 401b'!L:L,MATCH('Retirement Calculator'!A783,'Lorri 401b'!N:N,0),0)</f>
        <v>-1817164.996356891</v>
      </c>
      <c r="S783" s="25">
        <f t="shared" ca="1" si="787"/>
        <v>1829930.5411569267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3654362.6299487227</v>
      </c>
      <c r="R784" s="25">
        <f t="array" aca="1" ref="R784" ca="1">INDEX('Lorri 401b'!L:L,MATCH('Retirement Calculator'!A784,'Lorri 401b'!N:N,0),0)</f>
        <v>-1845188.5757532259</v>
      </c>
      <c r="S784" s="25">
        <f t="shared" ca="1" si="787"/>
        <v>1809174.0541954967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3661660.0019354396</v>
      </c>
      <c r="R785" s="25">
        <f t="array" aca="1" ref="R785" ca="1">INDEX('Lorri 401b'!L:L,MATCH('Retirement Calculator'!A785,'Lorri 401b'!N:N,0),0)</f>
        <v>-1873328.9200637122</v>
      </c>
      <c r="S785" s="25">
        <f t="shared" ca="1" si="787"/>
        <v>1788331.0818717275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3668987.7796387682</v>
      </c>
      <c r="R786" s="25">
        <f t="array" aca="1" ref="R786" ca="1">INDEX('Lorri 401b'!L:L,MATCH('Retirement Calculator'!A786,'Lorri 401b'!N:N,0),0)</f>
        <v>-1901586.5158088256</v>
      </c>
      <c r="S786" s="25">
        <f t="shared" ca="1" si="787"/>
        <v>1767401.2638299426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3676346.0897491938</v>
      </c>
      <c r="R787" s="25">
        <f t="array" aca="1" ref="R787" ca="1">INDEX('Lorri 401b'!L:L,MATCH('Retirement Calculator'!A787,'Lorri 401b'!N:N,0),0)</f>
        <v>-1929961.8515362102</v>
      </c>
      <c r="S787" s="25">
        <f t="shared" ca="1" si="787"/>
        <v>1746384.2382129836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3683735.0594850793</v>
      </c>
      <c r="R788" s="25">
        <f t="array" aca="1" ref="R788" ca="1">INDEX('Lorri 401b'!L:L,MATCH('Retirement Calculator'!A788,'Lorri 401b'!N:N,0),0)</f>
        <v>-1958455.4178291257</v>
      </c>
      <c r="S788" s="25">
        <f t="shared" ca="1" si="787"/>
        <v>1725279.6416559536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3691154.8165948647</v>
      </c>
      <c r="R789" s="25">
        <f t="array" aca="1" ref="R789" ca="1">INDEX('Lorri 401b'!L:L,MATCH('Retirement Calculator'!A789,'Lorri 401b'!N:N,0),0)</f>
        <v>-1987067.7073149283</v>
      </c>
      <c r="S789" s="25">
        <f t="shared" ca="1" si="787"/>
        <v>1704087.1092799364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3698605.489359274</v>
      </c>
      <c r="R790" s="25">
        <f t="array" aca="1" ref="R790" ca="1">INDEX('Lorri 401b'!L:L,MATCH('Retirement Calculator'!A790,'Lorri 401b'!N:N,0),0)</f>
        <v>-2015799.2146735883</v>
      </c>
      <c r="S790" s="25">
        <f t="shared" ca="1" si="787"/>
        <v>1682806.2746856858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3706087.2065935349</v>
      </c>
      <c r="R791" s="25">
        <f t="array" aca="1" ref="R791" ca="1">INDEX('Lorri 401b'!L:L,MATCH('Retirement Calculator'!A791,'Lorri 401b'!N:N,0),0)</f>
        <v>-2044650.4366462429</v>
      </c>
      <c r="S791" s="25">
        <f t="shared" ca="1" si="787"/>
        <v>1661436.7699472921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3713600.0976496055</v>
      </c>
      <c r="R792" s="25">
        <f t="array" aca="1" ref="R792" ca="1">INDEX('Lorri 401b'!L:L,MATCH('Retirement Calculator'!A792,'Lorri 401b'!N:N,0),0)</f>
        <v>-2073621.8720437833</v>
      </c>
      <c r="S792" s="25">
        <f t="shared" ca="1" si="787"/>
        <v>1639978.2256058222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3721144.2924184096</v>
      </c>
      <c r="R793" s="25">
        <f t="array" aca="1" ref="R793" ca="1">INDEX('Lorri 401b'!L:L,MATCH('Retirement Calculator'!A793,'Lorri 401b'!N:N,0),0)</f>
        <v>-2102714.0217554802</v>
      </c>
      <c r="S793" s="25">
        <f t="shared" ca="1" si="787"/>
        <v>1618430.2706629294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3728719.9213320836</v>
      </c>
      <c r="R794" s="25">
        <f t="array" aca="1" ref="R794" ca="1">INDEX('Lorri 401b'!L:L,MATCH('Retirement Calculator'!A794,'Lorri 401b'!N:N,0),0)</f>
        <v>-2131927.3887576424</v>
      </c>
      <c r="S794" s="25">
        <f t="shared" ca="1" si="787"/>
        <v>1596792.5325744413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3736327.1153662312</v>
      </c>
      <c r="R795" s="25">
        <f t="array" aca="1" ref="R795" ca="1">INDEX('Lorri 401b'!L:L,MATCH('Retirement Calculator'!A795,'Lorri 401b'!N:N,0),0)</f>
        <v>-2161262.478122314</v>
      </c>
      <c r="S795" s="25">
        <f t="shared" ca="1" si="787"/>
        <v>1575064.6372439172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3743966.006042188</v>
      </c>
      <c r="R796" s="25">
        <f t="array" aca="1" ref="R796" ca="1">INDEX('Lorri 401b'!L:L,MATCH('Retirement Calculator'!A796,'Lorri 401b'!N:N,0),0)</f>
        <v>-2190719.7970260046</v>
      </c>
      <c r="S796" s="25">
        <f t="shared" ca="1" si="787"/>
        <v>1553246.2090161834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3751636.7254292946</v>
      </c>
      <c r="R797" s="25">
        <f t="array" aca="1" ref="R797" ca="1">INDEX('Lorri 401b'!L:L,MATCH('Retirement Calculator'!A797,'Lorri 401b'!N:N,0),0)</f>
        <v>-2220299.854758461</v>
      </c>
      <c r="S797" s="25">
        <f t="shared" ca="1" si="787"/>
        <v>1531336.8706708336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3759339.4061471806</v>
      </c>
      <c r="R798" s="25">
        <f t="array" aca="1" ref="R798" ca="1">INDEX('Lorri 401b'!L:L,MATCH('Retirement Calculator'!A798,'Lorri 401b'!N:N,0),0)</f>
        <v>-2250003.1627314691</v>
      </c>
      <c r="S798" s="25">
        <f t="shared" ca="1" si="787"/>
        <v>1509336.2434157114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3767074.1813680581</v>
      </c>
      <c r="R799" s="25">
        <f t="array" aca="1" ref="R799" ca="1">INDEX('Lorri 401b'!L:L,MATCH('Retirement Calculator'!A799,'Lorri 401b'!N:N,0),0)</f>
        <v>-2279830.2344876979</v>
      </c>
      <c r="S799" s="25">
        <f t="shared" ca="1" si="787"/>
        <v>1487243.9468803601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3774841.1848190222</v>
      </c>
      <c r="R800" s="25">
        <f t="array" aca="1" ref="R800" ca="1">INDEX('Lorri 401b'!L:L,MATCH('Retirement Calculator'!A800,'Lorri 401b'!N:N,0),0)</f>
        <v>-2309781.5857095779</v>
      </c>
      <c r="S800" s="25">
        <f t="shared" ca="1" si="787"/>
        <v>1465059.5991094443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3782640.5507843657</v>
      </c>
      <c r="R801" s="25">
        <f t="array" aca="1" ref="R801" ca="1">INDEX('Lorri 401b'!L:L,MATCH('Retirement Calculator'!A801,'Lorri 401b'!N:N,0),0)</f>
        <v>-2339857.7342282156</v>
      </c>
      <c r="S801" s="25">
        <f t="shared" ca="1" si="787"/>
        <v>1442782.8165561501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3790472.4141078983</v>
      </c>
      <c r="R802" s="25">
        <f t="array" aca="1" ref="R802" ca="1">INDEX('Lorri 401b'!L:L,MATCH('Retirement Calculator'!A802,'Lorri 401b'!N:N,0),0)</f>
        <v>-2370059.2000323478</v>
      </c>
      <c r="S802" s="25">
        <f t="shared" ca="1" si="787"/>
        <v>1420413.2140755504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3798336.9101952785</v>
      </c>
      <c r="R803" s="25">
        <f t="array" aca="1" ref="R803" ca="1">INDEX('Lorri 401b'!L:L,MATCH('Retirement Calculator'!A803,'Lorri 401b'!N:N,0),0)</f>
        <v>-2400386.5052773305</v>
      </c>
      <c r="S803" s="25">
        <f t="shared" ca="1" si="787"/>
        <v>1397950.4049179479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3806234.1750163562</v>
      </c>
      <c r="R804" s="25">
        <f t="array" aca="1" ref="R804" ca="1">INDEX('Lorri 401b'!L:L,MATCH('Retirement Calculator'!A804,'Lorri 401b'!N:N,0),0)</f>
        <v>-2430840.1742941672</v>
      </c>
      <c r="S804" s="25">
        <f t="shared" ca="1" si="787"/>
        <v>1375394.000722189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3814164.3451075219</v>
      </c>
      <c r="R805" s="25">
        <f t="array" aca="1" ref="R805" ca="1">INDEX('Lorri 401b'!L:L,MATCH('Retirement Calculator'!A805,'Lorri 401b'!N:N,0),0)</f>
        <v>-2461420.7335985741</v>
      </c>
      <c r="S805" s="25">
        <f t="shared" ca="1" si="787"/>
        <v>1352743.6115089478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3822127.5575740673</v>
      </c>
      <c r="R806" s="25">
        <f t="array" aca="1" ref="R806" ca="1">INDEX('Lorri 401b'!L:L,MATCH('Retirement Calculator'!A806,'Lorri 401b'!N:N,0),0)</f>
        <v>-2492128.7119000829</v>
      </c>
      <c r="S806" s="25">
        <f t="shared" ca="1" si="787"/>
        <v>1329998.8456739844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3830123.9500925564</v>
      </c>
      <c r="R807" s="25">
        <f t="array" aca="1" ref="R807" ca="1">INDEX('Lorri 401b'!L:L,MATCH('Retirement Calculator'!A807,'Lorri 401b'!N:N,0),0)</f>
        <v>-2522964.640111181</v>
      </c>
      <c r="S807" s="25">
        <f t="shared" ca="1" si="787"/>
        <v>1307159.3099813755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3838153.6609132062</v>
      </c>
      <c r="R808" s="25">
        <f t="array" aca="1" ref="R808" ca="1">INDEX('Lorri 401b'!L:L,MATCH('Retirement Calculator'!A808,'Lorri 401b'!N:N,0),0)</f>
        <v>-2553929.0513564921</v>
      </c>
      <c r="S808" s="25">
        <f t="shared" ca="1" si="787"/>
        <v>1284224.6095567141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3846216.8288622755</v>
      </c>
      <c r="R809" s="25">
        <f t="array" aca="1" ref="R809" ca="1">INDEX('Lorri 401b'!L:L,MATCH('Retirement Calculator'!A809,'Lorri 401b'!N:N,0),0)</f>
        <v>-2585022.4809819921</v>
      </c>
      <c r="S809" s="25">
        <f t="shared" ca="1" si="787"/>
        <v>1261194.3478802834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3854313.5933444658</v>
      </c>
      <c r="R810" s="25">
        <f t="array" aca="1" ref="R810" ca="1">INDEX('Lorri 401b'!L:L,MATCH('Retirement Calculator'!A810,'Lorri 401b'!N:N,0),0)</f>
        <v>-2616245.4665642651</v>
      </c>
      <c r="S810" s="25">
        <f t="shared" ca="1" si="787"/>
        <v>1238068.1267802007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3862444.0943453317</v>
      </c>
      <c r="R811" s="25">
        <f t="array" aca="1" ref="R811" ca="1">INDEX('Lorri 401b'!L:L,MATCH('Retirement Calculator'!A811,'Lorri 401b'!N:N,0),0)</f>
        <v>-2647598.5479197972</v>
      </c>
      <c r="S811" s="25">
        <f t="shared" ca="1" si="787"/>
        <v>1214845.5464255344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3870608.4724337012</v>
      </c>
      <c r="R812" s="25">
        <f t="array" aca="1" ref="R812" ca="1">INDEX('Lorri 401b'!L:L,MATCH('Retirement Calculator'!A812,'Lorri 401b'!N:N,0),0)</f>
        <v>-2679082.267114311</v>
      </c>
      <c r="S812" s="25">
        <f t="shared" ca="1" si="787"/>
        <v>1191526.2053193902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3878806.8687641057</v>
      </c>
      <c r="R813" s="25">
        <f t="array" aca="1" ref="R813" ca="1">INDEX('Lorri 401b'!L:L,MATCH('Retirement Calculator'!A813,'Lorri 401b'!N:N,0),0)</f>
        <v>-2710697.168472135</v>
      </c>
      <c r="S813" s="25">
        <f t="shared" ca="1" si="787"/>
        <v>1168109.7002919707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3887039.4250792204</v>
      </c>
      <c r="R814" s="25">
        <f t="array" aca="1" ref="R814" ca="1">INDEX('Lorri 401b'!L:L,MATCH('Retirement Calculator'!A814,'Lorri 401b'!N:N,0),0)</f>
        <v>-2742443.7985856165</v>
      </c>
      <c r="S814" s="25">
        <f t="shared" ca="1" si="787"/>
        <v>1144595.6264936039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3895306.2837123144</v>
      </c>
      <c r="R815" s="25">
        <f t="array" aca="1" ref="R815" ca="1">INDEX('Lorri 401b'!L:L,MATCH('Retirement Calculator'!A815,'Lorri 401b'!N:N,0),0)</f>
        <v>-2774322.7063245713</v>
      </c>
      <c r="S815" s="25">
        <f t="shared" ca="1" si="787"/>
        <v>1120983.5773877432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3903607.5875897133</v>
      </c>
      <c r="R816" s="25">
        <f t="array" aca="1" ref="R816" ca="1">INDEX('Lorri 401b'!L:L,MATCH('Retirement Calculator'!A816,'Lorri 401b'!N:N,0),0)</f>
        <v>-2806334.4428457716</v>
      </c>
      <c r="S816" s="25">
        <f t="shared" ca="1" si="787"/>
        <v>1097273.1447439417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3911943.4802332679</v>
      </c>
      <c r="R817" s="25">
        <f t="array" aca="1" ref="R817" ca="1">INDEX('Lorri 401b'!L:L,MATCH('Retirement Calculator'!A817,'Lorri 401b'!N:N,0),0)</f>
        <v>-2838479.561602477</v>
      </c>
      <c r="S817" s="25">
        <f t="shared" ca="1" si="787"/>
        <v>1073463.9186307909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3920314.1057628375</v>
      </c>
      <c r="R818" s="25">
        <f t="array" aca="1" ref="R818" ca="1">INDEX('Lorri 401b'!L:L,MATCH('Retirement Calculator'!A818,'Lorri 401b'!N:N,0),0)</f>
        <v>-2870758.618354002</v>
      </c>
      <c r="S818" s="25">
        <f t="shared" ca="1" si="787"/>
        <v>1049555.4874088354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3928719.6088987798</v>
      </c>
      <c r="R819" s="25">
        <f t="array" aca="1" ref="R819" ca="1">INDEX('Lorri 401b'!L:L,MATCH('Retirement Calculator'!A819,'Lorri 401b'!N:N,0),0)</f>
        <v>-2903172.1711753248</v>
      </c>
      <c r="S819" s="25">
        <f t="shared" ca="1" si="787"/>
        <v>1025547.437723455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3937160.1349644554</v>
      </c>
      <c r="R820" s="25">
        <f t="array" aca="1" ref="R820" ca="1">INDEX('Lorri 401b'!L:L,MATCH('Retirement Calculator'!A820,'Lorri 401b'!N:N,0),0)</f>
        <v>-2935720.7804667368</v>
      </c>
      <c r="S820" s="25">
        <f t="shared" ca="1" si="787"/>
        <v>1001439.3544977186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3945635.8298887382</v>
      </c>
      <c r="R821" s="25">
        <f t="array" aca="1" ref="R821" ca="1">INDEX('Lorri 401b'!L:L,MATCH('Retirement Calculator'!A821,'Lorri 401b'!N:N,0),0)</f>
        <v>-2968405.0089635295</v>
      </c>
      <c r="S821" s="25">
        <f t="shared" ca="1" si="787"/>
        <v>977230.82092520874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3954146.8402085388</v>
      </c>
      <c r="R822" s="25">
        <f t="array" aca="1" ref="R822" ca="1">INDEX('Lorri 401b'!L:L,MATCH('Retirement Calculator'!A822,'Lorri 401b'!N:N,0),0)</f>
        <v>-3001225.4217457254</v>
      </c>
      <c r="S822" s="25">
        <f t="shared" ca="1" si="787"/>
        <v>952921.41846281337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3962693.3130713385</v>
      </c>
      <c r="R823" s="25">
        <f t="array" aca="1" ref="R823" ca="1">INDEX('Lorri 401b'!L:L,MATCH('Retirement Calculator'!A823,'Lorri 401b'!N:N,0),0)</f>
        <v>-3034182.5862478469</v>
      </c>
      <c r="S823" s="25">
        <f t="shared" ca="1" si="787"/>
        <v>928510.72682349151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3971275.3962377333</v>
      </c>
      <c r="R824" s="25">
        <f t="array" aca="1" ref="R824" ca="1">INDEX('Lorri 401b'!L:L,MATCH('Retirement Calculator'!A824,'Lorri 401b'!N:N,0),0)</f>
        <v>-3067277.0722687277</v>
      </c>
      <c r="S824" s="25">
        <f t="shared" ca="1" si="787"/>
        <v>903998.32396900561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3979893.238083988</v>
      </c>
      <c r="R825" s="25">
        <f t="array" aca="1" ref="R825" ca="1">INDEX('Lorri 401b'!L:L,MATCH('Retirement Calculator'!A825,'Lorri 401b'!N:N,0),0)</f>
        <v>-3100509.451981362</v>
      </c>
      <c r="S825" s="25">
        <f t="shared" ca="1" si="787"/>
        <v>879383.78610262601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3988546.9876046018</v>
      </c>
      <c r="R826" s="25">
        <f t="array" aca="1" ref="R826" ca="1">INDEX('Lorri 401b'!L:L,MATCH('Retirement Calculator'!A826,'Lorri 401b'!N:N,0),0)</f>
        <v>-3133880.2999427989</v>
      </c>
      <c r="S826" s="25">
        <f t="shared" ca="1" si="787"/>
        <v>854666.68766180286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3997236.7944148849</v>
      </c>
      <c r="R827" s="25">
        <f t="array" aca="1" ref="R827" ca="1">INDEX('Lorri 401b'!L:L,MATCH('Retirement Calculator'!A827,'Lorri 401b'!N:N,0),0)</f>
        <v>-3167390.1931040753</v>
      </c>
      <c r="S827" s="25">
        <f t="shared" ca="1" si="787"/>
        <v>829846.60131080961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4005962.8087535445</v>
      </c>
      <c r="R828" s="25">
        <f t="array" aca="1" ref="R828" ca="1">INDEX('Lorri 401b'!L:L,MATCH('Retirement Calculator'!A828,'Lorri 401b'!N:N,0),0)</f>
        <v>-3201039.7108201901</v>
      </c>
      <c r="S828" s="25">
        <f t="shared" ca="1" si="787"/>
        <v>804923.09793335432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4014725.1814852818</v>
      </c>
      <c r="R829" s="25">
        <f t="array" aca="1" ref="R829" ca="1">INDEX('Lorri 401b'!L:L,MATCH('Retirement Calculator'!A829,'Lorri 401b'!N:N,0),0)</f>
        <v>-3234829.4348601219</v>
      </c>
      <c r="S829" s="25">
        <f t="shared" ca="1" si="787"/>
        <v>779895.74662515987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4023524.0641034013</v>
      </c>
      <c r="R830" s="25">
        <f t="array" aca="1" ref="R830" ca="1">INDEX('Lorri 401b'!L:L,MATCH('Retirement Calculator'!A830,'Lorri 401b'!N:N,0),0)</f>
        <v>-3268759.949416887</v>
      </c>
      <c r="S830" s="25">
        <f t="shared" ca="1" si="787"/>
        <v>754764.11468651425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4032359.6087324293</v>
      </c>
      <c r="R831" s="25">
        <f t="array" aca="1" ref="R831" ca="1">INDEX('Lorri 401b'!L:L,MATCH('Retirement Calculator'!A831,'Lorri 401b'!N:N,0),0)</f>
        <v>-3302831.8411176386</v>
      </c>
      <c r="S831" s="25">
        <f t="shared" ca="1" si="787"/>
        <v>729527.7676147907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4041231.968130745</v>
      </c>
      <c r="R832" s="25">
        <f t="array" aca="1" ref="R832" ca="1">INDEX('Lorri 401b'!L:L,MATCH('Retirement Calculator'!A832,'Lorri 401b'!N:N,0),0)</f>
        <v>-3337045.6990338098</v>
      </c>
      <c r="S832" s="25">
        <f t="shared" ca="1" si="787"/>
        <v>704186.26909693517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4050141.2956932206</v>
      </c>
      <c r="R833" s="25">
        <f t="array" aca="1" ref="R833" ca="1">INDEX('Lorri 401b'!L:L,MATCH('Retirement Calculator'!A833,'Lorri 401b'!N:N,0),0)</f>
        <v>-3371402.1146912985</v>
      </c>
      <c r="S833" s="25">
        <f t="shared" ca="1" si="787"/>
        <v>678739.18100192212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4059087.7454538732</v>
      </c>
      <c r="R834" s="25">
        <f t="array" aca="1" ref="R834" ca="1">INDEX('Lorri 401b'!L:L,MATCH('Retirement Calculator'!A834,'Lorri 401b'!N:N,0),0)</f>
        <v>-3405901.6820806935</v>
      </c>
      <c r="S834" s="25">
        <f t="shared" ca="1" si="787"/>
        <v>653186.06337317964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4068071.4720885283</v>
      </c>
      <c r="R835" s="25">
        <f t="array" aca="1" ref="R835" ca="1">INDEX('Lorri 401b'!L:L,MATCH('Retirement Calculator'!A835,'Lorri 401b'!N:N,0),0)</f>
        <v>-3440544.9976675445</v>
      </c>
      <c r="S835" s="25">
        <f t="shared" ca="1" si="787"/>
        <v>627526.47442098381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4077092.6309174947</v>
      </c>
      <c r="R836" s="25">
        <f t="array" aca="1" ref="R836" ca="1">INDEX('Lorri 401b'!L:L,MATCH('Retirement Calculator'!A836,'Lorri 401b'!N:N,0),0)</f>
        <v>-3475332.6604026738</v>
      </c>
      <c r="S836" s="25">
        <f t="shared" ca="1" si="787"/>
        <v>601759.97051482089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4086151.3779082485</v>
      </c>
      <c r="R837" s="25">
        <f t="array" aca="1" ref="R837" ca="1">INDEX('Lorri 401b'!L:L,MATCH('Retirement Calculator'!A837,'Lorri 401b'!N:N,0),0)</f>
        <v>-3510265.2717325329</v>
      </c>
      <c r="S837" s="25">
        <f t="shared" ca="1" si="787"/>
        <v>575886.10617571557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4095247.8696781304</v>
      </c>
      <c r="R838" s="25">
        <f t="array" aca="1" ref="R838" ca="1">INDEX('Lorri 401b'!L:L,MATCH('Retirement Calculator'!A838,'Lorri 401b'!N:N,0),0)</f>
        <v>-3545343.4356095996</v>
      </c>
      <c r="S838" s="25">
        <f t="shared" ca="1" si="787"/>
        <v>549904.4340685308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4104382.2634970532</v>
      </c>
      <c r="R839" s="25">
        <f t="array" aca="1" ref="R839" ca="1">INDEX('Lorri 401b'!L:L,MATCH('Retirement Calculator'!A839,'Lorri 401b'!N:N,0),0)</f>
        <v>-3580567.758502821</v>
      </c>
      <c r="S839" s="25">
        <f t="shared" ca="1" si="787"/>
        <v>523814.50499423221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4113554.7172902217</v>
      </c>
      <c r="R840" s="25">
        <f t="array" aca="1" ref="R840" ca="1">INDEX('Lorri 401b'!L:L,MATCH('Retirement Calculator'!A840,'Lorri 401b'!N:N,0),0)</f>
        <v>-3615938.8494080971</v>
      </c>
      <c r="S840" s="25">
        <f t="shared" ca="1" si="787"/>
        <v>497615.86788212461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4122765.3896408617</v>
      </c>
      <c r="R841" s="25">
        <f t="array" aca="1" ref="R841" ca="1">INDEX('Lorri 401b'!L:L,MATCH('Retirement Calculator'!A841,'Lorri 401b'!N:N,0),0)</f>
        <v>-3651457.3198588123</v>
      </c>
      <c r="S841" s="25">
        <f t="shared" ca="1" si="787"/>
        <v>471308.0697820494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4132014.4397929627</v>
      </c>
      <c r="R842" s="25">
        <f t="array" aca="1" ref="R842" ca="1">INDEX('Lorri 401b'!L:L,MATCH('Retirement Calculator'!A842,'Lorri 401b'!N:N,0),0)</f>
        <v>-3687123.7839364051</v>
      </c>
      <c r="S842" s="25">
        <f t="shared" ca="1" si="787"/>
        <v>444890.65585655766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4141302.0276540308</v>
      </c>
      <c r="R843" s="25">
        <f t="array" aca="1" ref="R843" ca="1">INDEX('Lorri 401b'!L:L,MATCH('Retirement Calculator'!A843,'Lorri 401b'!N:N,0),0)</f>
        <v>-3722938.8582809879</v>
      </c>
      <c r="S843" s="25">
        <f t="shared" ca="1" si="787"/>
        <v>418363.16937304288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4150628.3137978534</v>
      </c>
      <c r="R844" s="25">
        <f t="array" aca="1" ref="R844" ca="1">INDEX('Lorri 401b'!L:L,MATCH('Retirement Calculator'!A844,'Lorri 401b'!N:N,0),0)</f>
        <v>-3758903.1621020064</v>
      </c>
      <c r="S844" s="25">
        <f t="shared" ca="1" si="787"/>
        <v>391725.15169584705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4159993.4594672751</v>
      </c>
      <c r="R845" s="25">
        <f t="array" aca="1" ref="R845" ca="1">INDEX('Lorri 401b'!L:L,MATCH('Retirement Calculator'!A845,'Lorri 401b'!N:N,0),0)</f>
        <v>-3795017.3171889461</v>
      </c>
      <c r="S845" s="25">
        <f t="shared" ca="1" si="787"/>
        <v>364976.142278329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4169397.6265769862</v>
      </c>
      <c r="R846" s="25">
        <f t="array" aca="1" ref="R846" ca="1">INDEX('Lorri 401b'!L:L,MATCH('Retirement Calculator'!A846,'Lorri 401b'!N:N,0),0)</f>
        <v>-3831281.9479220812</v>
      </c>
      <c r="S846" s="25">
        <f t="shared" ca="1" si="787"/>
        <v>338115.67865490494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4178840.9777163211</v>
      </c>
      <c r="R847" s="25">
        <f t="array" aca="1" ref="R847" ca="1">INDEX('Lorri 401b'!L:L,MATCH('Retirement Calculator'!A847,'Lorri 401b'!N:N,0),0)</f>
        <v>-3867697.6812832709</v>
      </c>
      <c r="S847" s="25">
        <f t="shared" ca="1" si="787"/>
        <v>311143.29643305019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4188323.6761520701</v>
      </c>
      <c r="R848" s="25">
        <f t="array" aca="1" ref="R848" ca="1">INDEX('Lorri 401b'!L:L,MATCH('Retirement Calculator'!A848,'Lorri 401b'!N:N,0),0)</f>
        <v>-3904265.1468667993</v>
      </c>
      <c r="S848" s="25">
        <f t="shared" ca="1" si="787"/>
        <v>284058.52928527072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4197845.8858313011</v>
      </c>
      <c r="R849" s="25">
        <f t="array" aca="1" ref="R849" ca="1">INDEX('Lorri 401b'!L:L,MATCH('Retirement Calculator'!A849,'Lorri 401b'!N:N,0),0)</f>
        <v>-3940984.976890259</v>
      </c>
      <c r="S849" s="25">
        <f t="shared" ca="1" si="787"/>
        <v>256860.90894104214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4207407.7713841954</v>
      </c>
      <c r="R850" s="25">
        <f t="array" aca="1" ref="R850" ca="1">INDEX('Lorri 401b'!L:L,MATCH('Retirement Calculator'!A850,'Lorri 401b'!N:N,0),0)</f>
        <v>-3977857.8062054827</v>
      </c>
      <c r="S850" s="25">
        <f t="shared" ca="1" si="787"/>
        <v>229549.96517871274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4217009.4981268933</v>
      </c>
      <c r="R851" s="25">
        <f t="array" aca="1" ref="R851" ca="1">INDEX('Lorri 401b'!L:L,MATCH('Retirement Calculator'!A851,'Lorri 401b'!N:N,0),0)</f>
        <v>-4014884.2723095203</v>
      </c>
      <c r="S851" s="25">
        <f t="shared" ca="1" si="787"/>
        <v>202125.22581737302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4226651.2320643524</v>
      </c>
      <c r="R852" s="25">
        <f t="array" aca="1" ref="R852" ca="1">INDEX('Lorri 401b'!L:L,MATCH('Retirement Calculator'!A852,'Lorri 401b'!N:N,0),0)</f>
        <v>-4052065.0153556578</v>
      </c>
      <c r="S852" s="25">
        <f t="shared" ca="1" si="787"/>
        <v>174586.21670869458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4236333.1398932179</v>
      </c>
      <c r="R853" s="25">
        <f t="array" aca="1" ref="R853" ca="1">INDEX('Lorri 401b'!L:L,MATCH('Retirement Calculator'!A853,'Lorri 401b'!N:N,0),0)</f>
        <v>-4089400.6781644877</v>
      </c>
      <c r="S853" s="25">
        <f t="shared" ca="1" si="787"/>
        <v>146932.46172873024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4246055.3890047036</v>
      </c>
      <c r="R854" s="25">
        <f t="array" aca="1" ref="R854" ca="1">INDEX('Lorri 401b'!L:L,MATCH('Retirement Calculator'!A854,'Lorri 401b'!N:N,0),0)</f>
        <v>-4126891.9062350211</v>
      </c>
      <c r="S854" s="25">
        <f t="shared" ca="1" si="787"/>
        <v>119163.48276968254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4255818.1474874876</v>
      </c>
      <c r="R855" s="25">
        <f t="array" aca="1" ref="R855" ca="1">INDEX('Lorri 401b'!L:L,MATCH('Retirement Calculator'!A855,'Lorri 401b'!N:N,0),0)</f>
        <v>-4164539.3477558484</v>
      </c>
      <c r="S855" s="25">
        <f t="shared" ca="1" si="787"/>
        <v>91278.799731639214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4265621.5841306159</v>
      </c>
      <c r="R856" s="25">
        <f t="array" aca="1" ref="R856" ca="1">INDEX('Lorri 401b'!L:L,MATCH('Retirement Calculator'!A856,'Lorri 401b'!N:N,0),0)</f>
        <v>-4202343.6536163455</v>
      </c>
      <c r="S856" s="25">
        <f t="shared" ca="1" si="787"/>
        <v>63277.93051427044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4275465.8684264245</v>
      </c>
      <c r="R857" s="25">
        <f t="array" aca="1" ref="R857" ca="1">INDEX('Lorri 401b'!L:L,MATCH('Retirement Calculator'!A857,'Lorri 401b'!N:N,0),0)</f>
        <v>-4240305.4774179282</v>
      </c>
      <c r="S857" s="25">
        <f t="shared" ca="1" si="787"/>
        <v>35160.391008496284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4285351.1705734655</v>
      </c>
      <c r="R858" s="25">
        <f t="array" aca="1" ref="R858" ca="1">INDEX('Lorri 401b'!L:L,MATCH('Retirement Calculator'!A858,'Lorri 401b'!N:N,0),0)</f>
        <v>-4278425.4754853509</v>
      </c>
      <c r="S858" s="25">
        <f t="shared" ca="1" si="787"/>
        <v>6925.6950881145895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4295277.6614794526</v>
      </c>
      <c r="R859" s="25">
        <f t="array" aca="1" ref="R859" ca="1">INDEX('Lorri 401b'!L:L,MATCH('Retirement Calculator'!A859,'Lorri 401b'!N:N,0),0)</f>
        <v>-4316704.3068780545</v>
      </c>
      <c r="S859" s="25">
        <f t="shared" ca="1" si="787"/>
        <v>-21426.64539860189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4305245.5127642145</v>
      </c>
      <c r="R860" s="25">
        <f t="array" aca="1" ref="R860" ca="1">INDEX('Lorri 401b'!L:L,MATCH('Retirement Calculator'!A860,'Lorri 401b'!N:N,0),0)</f>
        <v>-4355142.6334015606</v>
      </c>
      <c r="S860" s="25">
        <f t="shared" ca="1" si="787"/>
        <v>-49897.120637346059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4315254.8967626626</v>
      </c>
      <c r="R861" s="25">
        <f t="array" aca="1" ref="R861" ca="1">INDEX('Lorri 401b'!L:L,MATCH('Retirement Calculator'!A861,'Lorri 401b'!N:N,0),0)</f>
        <v>-4393741.119618915</v>
      </c>
      <c r="S861" s="25">
        <f t="shared" ca="1" si="787"/>
        <v>-78486.222856252454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4325305.9865277708</v>
      </c>
      <c r="R862" s="25">
        <f t="array" aca="1" ref="R862" ca="1">INDEX('Lorri 401b'!L:L,MATCH('Retirement Calculator'!A862,'Lorri 401b'!N:N,0),0)</f>
        <v>-4432500.4328621747</v>
      </c>
      <c r="S862" s="25">
        <f t="shared" ca="1" si="787"/>
        <v>-107194.44633440394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4335398.9558335673</v>
      </c>
      <c r="R863" s="25">
        <f t="array" aca="1" ref="R863" ca="1">INDEX('Lorri 401b'!L:L,MATCH('Retirement Calculator'!A863,'Lorri 401b'!N:N,0),0)</f>
        <v>-4471421.2432439486</v>
      </c>
      <c r="S863" s="25">
        <f t="shared" ca="1" si="787"/>
        <v>-136022.28741038125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4345533.9791781381</v>
      </c>
      <c r="R864" s="25">
        <f t="array" aca="1" ref="R864" ca="1">INDEX('Lorri 401b'!L:L,MATCH('Retirement Calculator'!A864,'Lorri 401b'!N:N,0),0)</f>
        <v>-4510504.2236689795</v>
      </c>
      <c r="S864" s="25">
        <f t="shared" ca="1" si="787"/>
        <v>-164970.2444908414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4355711.2317866441</v>
      </c>
      <c r="R865" s="25">
        <f t="array" aca="1" ref="R865" ca="1">INDEX('Lorri 401b'!L:L,MATCH('Retirement Calculator'!A865,'Lorri 401b'!N:N,0),0)</f>
        <v>-4549750.0498457812</v>
      </c>
      <c r="S865" s="25">
        <f t="shared" ca="1" si="787"/>
        <v>-194038.81805913709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4365930.889614353</v>
      </c>
      <c r="R866" s="25">
        <f t="array" aca="1" ref="R866" ca="1">INDEX('Lorri 401b'!L:L,MATCH('Retirement Calculator'!A866,'Lorri 401b'!N:N,0),0)</f>
        <v>-4589159.4002983198</v>
      </c>
      <c r="S866" s="25">
        <f t="shared" ca="1" si="787"/>
        <v>-223228.5106839668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4376193.1293496769</v>
      </c>
      <c r="R867" s="25">
        <f t="array" aca="1" ref="R867" ca="1">INDEX('Lorri 401b'!L:L,MATCH('Retirement Calculator'!A867,'Lorri 401b'!N:N,0),0)</f>
        <v>-4628732.9563777437</v>
      </c>
      <c r="S867" s="25">
        <f t="shared" ca="1" si="787"/>
        <v>-252539.82702806685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4386498.1284172311</v>
      </c>
      <c r="R868" s="25">
        <f t="array" aca="1" ref="R868" ca="1">INDEX('Lorri 401b'!L:L,MATCH('Retirement Calculator'!A868,'Lorri 401b'!N:N,0),0)</f>
        <v>-4668471.4022741653</v>
      </c>
      <c r="S868" s="25">
        <f t="shared" ca="1" si="787"/>
        <v>-281973.27385693416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4396846.0649808999</v>
      </c>
      <c r="R869" s="25">
        <f t="array" aca="1" ref="R869" ca="1">INDEX('Lorri 401b'!L:L,MATCH('Retirement Calculator'!A869,'Lorri 401b'!N:N,0),0)</f>
        <v>-4708375.425028489</v>
      </c>
      <c r="S869" s="25">
        <f t="shared" ca="1" si="787"/>
        <v>-311529.36004758906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4407237.1179469181</v>
      </c>
      <c r="R870" s="25">
        <f t="array" aca="1" ref="R870" ca="1">INDEX('Lorri 401b'!L:L,MATCH('Retirement Calculator'!A870,'Lorri 401b'!N:N,0),0)</f>
        <v>-4748445.7145442888</v>
      </c>
      <c r="S870" s="25">
        <f t="shared" ca="1" si="787"/>
        <v>-341208.59659737069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4417671.4669669606</v>
      </c>
      <c r="R871" s="25">
        <f t="array" aca="1" ref="R871" ca="1">INDEX('Lorri 401b'!L:L,MATCH('Retirement Calculator'!A871,'Lorri 401b'!N:N,0),0)</f>
        <v>-4788682.9635997377</v>
      </c>
      <c r="S871" s="25">
        <f t="shared" ca="1" si="787"/>
        <v>-371011.49663277715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4428149.2924412536</v>
      </c>
      <c r="R872" s="25">
        <f t="array" aca="1" ref="R872" ca="1">INDEX('Lorri 401b'!L:L,MATCH('Retirement Calculator'!A872,'Lorri 401b'!N:N,0),0)</f>
        <v>-4829087.8678595843</v>
      </c>
      <c r="S872" s="25">
        <f t="shared" ca="1" si="787"/>
        <v>-400938.57541833073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4438670.7755216891</v>
      </c>
      <c r="R873" s="25">
        <f t="array" aca="1" ref="R873" ca="1">INDEX('Lorri 401b'!L:L,MATCH('Retirement Calculator'!A873,'Lorri 401b'!N:N,0),0)</f>
        <v>-4869661.1258871807</v>
      </c>
      <c r="S873" s="25">
        <f t="shared" ca="1" si="787"/>
        <v>-430990.35036549158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4449236.0981149599</v>
      </c>
      <c r="R874" s="25">
        <f t="array" aca="1" ref="R874" ca="1">INDEX('Lorri 401b'!L:L,MATCH('Retirement Calculator'!A874,'Lorri 401b'!N:N,0),0)</f>
        <v>-4910403.4391565584</v>
      </c>
      <c r="S874" s="25">
        <f t="shared" ca="1" si="787"/>
        <v>-461167.34104159847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4459845.4428857034</v>
      </c>
      <c r="R875" s="25">
        <f t="array" aca="1" ref="R875" ca="1">INDEX('Lorri 401b'!L:L,MATCH('Retirement Calculator'!A875,'Lorri 401b'!N:N,0),0)</f>
        <v>-4951315.5120645585</v>
      </c>
      <c r="S875" s="25">
        <f t="shared" ca="1" si="787"/>
        <v>-491470.06917885505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4470498.9932596581</v>
      </c>
      <c r="R876" s="25">
        <f t="array" aca="1" ref="R876" ca="1">INDEX('Lorri 401b'!L:L,MATCH('Retirement Calculator'!A876,'Lorri 401b'!N:N,0),0)</f>
        <v>-4992398.0519430088</v>
      </c>
      <c r="S876" s="25">
        <f t="shared" ca="1" si="787"/>
        <v>-521899.05868335068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4481196.9334268374</v>
      </c>
      <c r="R877" s="25">
        <f t="array" aca="1" ref="R877" ca="1">INDEX('Lorri 401b'!L:L,MATCH('Retirement Calculator'!A877,'Lorri 401b'!N:N,0),0)</f>
        <v>-5033651.7690709522</v>
      </c>
      <c r="S877" s="25">
        <f t="shared" ca="1" si="787"/>
        <v>-552454.83564411476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4491939.4483447131</v>
      </c>
      <c r="R878" s="25">
        <f t="array" aca="1" ref="R878" ca="1">INDEX('Lorri 401b'!L:L,MATCH('Retirement Calculator'!A878,'Lorri 401b'!N:N,0),0)</f>
        <v>-5075077.3766869288</v>
      </c>
      <c r="S878" s="25">
        <f t="shared" ca="1" si="787"/>
        <v>-583137.92834221572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4502726.7237414131</v>
      </c>
      <c r="R879" s="25">
        <f t="array" aca="1" ref="R879" ca="1">INDEX('Lorri 401b'!L:L,MATCH('Retirement Calculator'!A879,'Lorri 401b'!N:N,0),0)</f>
        <v>-5116675.5910013057</v>
      </c>
      <c r="S879" s="25">
        <f t="shared" ca="1" si="787"/>
        <v>-613948.86725989264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4513558.9461189331</v>
      </c>
      <c r="R880" s="25">
        <f t="array" aca="1" ref="R880" ca="1">INDEX('Lorri 401b'!L:L,MATCH('Retirement Calculator'!A880,'Lorri 401b'!N:N,0),0)</f>
        <v>-5158447.1312086591</v>
      </c>
      <c r="S880" s="25">
        <f t="shared" ca="1" si="787"/>
        <v>-644888.185089726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4524436.3027563598</v>
      </c>
      <c r="R881" s="25">
        <f t="array" aca="1" ref="R881" ca="1">INDEX('Lorri 401b'!L:L,MATCH('Retirement Calculator'!A881,'Lorri 401b'!N:N,0),0)</f>
        <v>-5200392.7195002101</v>
      </c>
      <c r="S881" s="25">
        <f t="shared" ca="1" si="787"/>
        <v>-675956.41674385034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4535358.9817131087</v>
      </c>
      <c r="R882" s="25">
        <f t="array" aca="1" ref="R882" ca="1">INDEX('Lorri 401b'!L:L,MATCH('Retirement Calculator'!A882,'Lorri 401b'!N:N,0),0)</f>
        <v>-5242513.0810763091</v>
      </c>
      <c r="S882" s="25">
        <f t="shared" ca="1" si="787"/>
        <v>-707154.09936320037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4546327.1718321778</v>
      </c>
      <c r="R883" s="25">
        <f t="array" aca="1" ref="R883" ca="1">INDEX('Lorri 401b'!L:L,MATCH('Retirement Calculator'!A883,'Lorri 401b'!N:N,0),0)</f>
        <v>-5284808.944158975</v>
      </c>
      <c r="S883" s="25">
        <f t="shared" ca="1" si="787"/>
        <v>-738481.77232679725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4557341.0627434095</v>
      </c>
      <c r="R884" s="25">
        <f t="array" aca="1" ref="R884" ca="1">INDEX('Lorri 401b'!L:L,MATCH('Retirement Calculator'!A884,'Lorri 401b'!N:N,0),0)</f>
        <v>-5327281.0400044853</v>
      </c>
      <c r="S884" s="25">
        <f t="shared" ca="1" si="787"/>
        <v>-769939.97726107575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4568400.8448667713</v>
      </c>
      <c r="R885" s="25">
        <f t="array" aca="1" ref="R885" ca="1">INDEX('Lorri 401b'!L:L,MATCH('Retirement Calculator'!A885,'Lorri 401b'!N:N,0),0)</f>
        <v>-5369930.1029160181</v>
      </c>
      <c r="S885" s="25">
        <f t="shared" ca="1" si="787"/>
        <v>-801529.25804924686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4579506.7094156472</v>
      </c>
      <c r="R886" s="25">
        <f t="array" aca="1" ref="R886" ca="1">INDEX('Lorri 401b'!L:L,MATCH('Retirement Calculator'!A886,'Lorri 401b'!N:N,0),0)</f>
        <v>-5412756.8702563494</v>
      </c>
      <c r="S886" s="25">
        <f t="shared" ca="1" si="787"/>
        <v>-833250.16084070224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4590658.848400143</v>
      </c>
      <c r="R887" s="25">
        <f t="array" aca="1" ref="R887" ca="1">INDEX('Lorri 401b'!L:L,MATCH('Retirement Calculator'!A887,'Lorri 401b'!N:N,0),0)</f>
        <v>-5455762.082460599</v>
      </c>
      <c r="S887" s="25">
        <f t="shared" ca="1" si="787"/>
        <v>-865103.23406045604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4601857.4546304075</v>
      </c>
      <c r="R888" s="25">
        <f t="array" aca="1" ref="R888" ca="1">INDEX('Lorri 401b'!L:L,MATCH('Retirement Calculator'!A888,'Lorri 401b'!N:N,0),0)</f>
        <v>-5498946.4830490323</v>
      </c>
      <c r="S888" s="25">
        <f t="shared" ca="1" si="787"/>
        <v>-897089.02841862477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4613102.7217199653</v>
      </c>
      <c r="R889" s="25">
        <f t="array" aca="1" ref="R889" ca="1">INDEX('Lorri 401b'!L:L,MATCH('Retirement Calculator'!A889,'Lorri 401b'!N:N,0),0)</f>
        <v>-5542310.8186399182</v>
      </c>
      <c r="S889" s="25">
        <f t="shared" ca="1" si="787"/>
        <v>-929208.09691995289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4624394.8440890629</v>
      </c>
      <c r="R890" s="25">
        <f t="array" aca="1" ref="R890" ca="1">INDEX('Lorri 401b'!L:L,MATCH('Retirement Calculator'!A890,'Lorri 401b'!N:N,0),0)</f>
        <v>-5585855.838962432</v>
      </c>
      <c r="S890" s="25">
        <f t="shared" ca="1" si="787"/>
        <v>-961460.99487336911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4635734.0169680314</v>
      </c>
      <c r="R891" s="25">
        <f t="array" aca="1" ref="R891" ca="1">INDEX('Lorri 401b'!L:L,MATCH('Retirement Calculator'!A891,'Lorri 401b'!N:N,0),0)</f>
        <v>-5629582.2968696235</v>
      </c>
      <c r="S891" s="25">
        <f t="shared" ca="1" si="787"/>
        <v>-993848.27990159206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4647120.4364006622</v>
      </c>
      <c r="R892" s="25">
        <f t="array" aca="1" ref="R892" ca="1">INDEX('Lorri 401b'!L:L,MATCH('Retirement Calculator'!A892,'Lorri 401b'!N:N,0),0)</f>
        <v>-5673490.9483514279</v>
      </c>
      <c r="S892" s="25">
        <f t="shared" ca="1" si="787"/>
        <v>-1026370.5119507657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4658554.2992475955</v>
      </c>
      <c r="R893" s="25">
        <f t="array" aca="1" ref="R893" ca="1">INDEX('Lorri 401b'!L:L,MATCH('Retirement Calculator'!A893,'Lorri 401b'!N:N,0),0)</f>
        <v>-5717582.5525477398</v>
      </c>
      <c r="S893" s="25">
        <f t="shared" ca="1" si="787"/>
        <v>-1059028.2533001443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4670035.8031897247</v>
      </c>
      <c r="R894" s="25">
        <f t="array" aca="1" ref="R894" ca="1">INDEX('Lorri 401b'!L:L,MATCH('Retirement Calculator'!A894,'Lorri 401b'!N:N,0),0)</f>
        <v>-5761857.8717615362</v>
      </c>
      <c r="S894" s="25">
        <f t="shared" ca="1" si="787"/>
        <v>-1091822.0685718115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4681565.1467316123</v>
      </c>
      <c r="R895" s="25">
        <f t="array" aca="1" ref="R895" ca="1">INDEX('Lorri 401b'!L:L,MATCH('Retirement Calculator'!A895,'Lorri 401b'!N:N,0),0)</f>
        <v>-5806317.6714720568</v>
      </c>
      <c r="S895" s="25">
        <f t="shared" ca="1" si="787"/>
        <v>-1124752.5247404445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4693142.5292049246</v>
      </c>
      <c r="R896" s="25">
        <f t="array" aca="1" ref="R896" ca="1">INDEX('Lorri 401b'!L:L,MATCH('Retirement Calculator'!A896,'Lorri 401b'!N:N,0),0)</f>
        <v>-5850962.7203480378</v>
      </c>
      <c r="S896" s="25">
        <f t="shared" ca="1" si="787"/>
        <v>-1157820.1911431132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4704768.1507718759</v>
      </c>
      <c r="R897" s="25">
        <f t="array" aca="1" ref="R897" ca="1">INDEX('Lorri 401b'!L:L,MATCH('Retirement Calculator'!A897,'Lorri 401b'!N:N,0),0)</f>
        <v>-5895793.7902610023</v>
      </c>
      <c r="S897" s="25">
        <f t="shared" ca="1" si="787"/>
        <v>-1191025.6394891264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4716442.212428689</v>
      </c>
      <c r="R898" s="25">
        <f t="array" aca="1" ref="R898" ca="1">INDEX('Lorri 401b'!L:L,MATCH('Retirement Calculator'!A898,'Lorri 401b'!N:N,0),0)</f>
        <v>-5940811.6562986039</v>
      </c>
      <c r="S898" s="25">
        <f t="shared" ca="1" si="787"/>
        <v>-1224369.4438699149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4728164.9160090722</v>
      </c>
      <c r="R899" s="25">
        <f t="array" aca="1" ref="R899" ca="1">INDEX('Lorri 401b'!L:L,MATCH('Retirement Calculator'!A899,'Lorri 401b'!N:N,0),0)</f>
        <v>-5986017.0967780296</v>
      </c>
      <c r="S899" s="25">
        <f t="shared" ca="1" si="787"/>
        <v>-1257852.1807689574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4739936.4641877078</v>
      </c>
      <c r="R900" s="25">
        <f t="array" aca="1" ref="R900" ca="1">INDEX('Lorri 401b'!L:L,MATCH('Retirement Calculator'!A900,'Lorri 401b'!N:N,0),0)</f>
        <v>-6031410.8932594527</v>
      </c>
      <c r="S900" s="25">
        <f t="shared" ca="1" si="787"/>
        <v>-1291474.4290717449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4751757.0604837537</v>
      </c>
      <c r="R901" s="25">
        <f t="array" aca="1" ref="R901" ca="1">INDEX('Lorri 401b'!L:L,MATCH('Retirement Calculator'!A901,'Lorri 401b'!N:N,0),0)</f>
        <v>-6076993.830559548</v>
      </c>
      <c r="S901" s="25">
        <f t="shared" ca="1" si="787"/>
        <v>-1325236.7700757943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4763626.9092643671</v>
      </c>
      <c r="R902" s="25">
        <f t="array" aca="1" ref="R902" ca="1">INDEX('Lorri 401b'!L:L,MATCH('Retirement Calculator'!A902,'Lorri 401b'!N:N,0),0)</f>
        <v>-6122766.6967650605</v>
      </c>
      <c r="S902" s="25">
        <f t="shared" ca="1" si="787"/>
        <v>-1359139.7875006935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4775546.2157482328</v>
      </c>
      <c r="R903" s="25">
        <f t="array" aca="1" ref="R903" ca="1">INDEX('Lorri 401b'!L:L,MATCH('Retirement Calculator'!A903,'Lorri 401b'!N:N,0),0)</f>
        <v>-6168730.2832464296</v>
      </c>
      <c r="S903" s="25">
        <f t="shared" ca="1" si="787"/>
        <v>-1393184.0674981968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4787515.1860091146</v>
      </c>
      <c r="R904" s="25">
        <f t="array" aca="1" ref="R904" ca="1">INDEX('Lorri 401b'!L:L,MATCH('Retirement Calculator'!A904,'Lorri 401b'!N:N,0),0)</f>
        <v>-6214885.3846714711</v>
      </c>
      <c r="S904" s="25">
        <f t="shared" ca="1" si="787"/>
        <v>-1427370.1986623565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4799534.0269794166</v>
      </c>
      <c r="R905" s="25">
        <f t="array" aca="1" ref="R905" ca="1">INDEX('Lorri 401b'!L:L,MATCH('Retirement Calculator'!A905,'Lorri 401b'!N:N,0),0)</f>
        <v>-6261232.7990191169</v>
      </c>
      <c r="S905" s="25">
        <f t="shared" ca="1" si="787"/>
        <v>-1461698.7720397003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4811602.9464537613</v>
      </c>
      <c r="R906" s="25">
        <f t="array" aca="1" ref="R906" ca="1">INDEX('Lorri 401b'!L:L,MATCH('Retirement Calculator'!A906,'Lorri 401b'!N:N,0),0)</f>
        <v>-6307773.3275932111</v>
      </c>
      <c r="S906" s="25">
        <f t="shared" ca="1" si="787"/>
        <v>-1496170.3811394498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4823722.1530925827</v>
      </c>
      <c r="R907" s="25">
        <f t="array" aca="1" ref="R907" ca="1">INDEX('Lorri 401b'!L:L,MATCH('Retirement Calculator'!A907,'Lorri 401b'!N:N,0),0)</f>
        <v>-6354507.7750363639</v>
      </c>
      <c r="S907" s="25">
        <f t="shared" ca="1" si="787"/>
        <v>-1530785.6219437812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4835891.8564257324</v>
      </c>
      <c r="R908" s="25">
        <f t="array" aca="1" ref="R908" ca="1">INDEX('Lorri 401b'!L:L,MATCH('Retirement Calculator'!A908,'Lorri 401b'!N:N,0),0)</f>
        <v>-6401436.9493438629</v>
      </c>
      <c r="S908" s="25">
        <f t="shared" ca="1" si="787"/>
        <v>-1565545.0929181306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4848112.2668561041</v>
      </c>
      <c r="R909" s="25">
        <f t="array" aca="1" ref="R909" ca="1">INDEX('Lorri 401b'!L:L,MATCH('Retirement Calculator'!A909,'Lorri 401b'!N:N,0),0)</f>
        <v>-6448561.6618776433</v>
      </c>
      <c r="S909" s="25">
        <f t="shared" ca="1" si="787"/>
        <v>-1600449.3950215392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4860383.5956632691</v>
      </c>
      <c r="R910" s="25">
        <f t="array" aca="1" ref="R910" ca="1">INDEX('Lorri 401b'!L:L,MATCH('Retirement Calculator'!A910,'Lorri 401b'!N:N,0),0)</f>
        <v>-6495882.7273803148</v>
      </c>
      <c r="S910" s="25">
        <f t="shared" ca="1" si="787"/>
        <v>-1635499.1317170458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4872706.0550071299</v>
      </c>
      <c r="R911" s="25">
        <f t="array" aca="1" ref="R911" ca="1">INDEX('Lorri 401b'!L:L,MATCH('Retirement Calculator'!A911,'Lorri 401b'!N:N,0),0)</f>
        <v>-6543400.9639892476</v>
      </c>
      <c r="S911" s="25">
        <f t="shared" ca="1" si="787"/>
        <v>-1670694.9089821177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4885079.8579315906</v>
      </c>
      <c r="R912" s="25">
        <f t="array" aca="1" ref="R912" ca="1">INDEX('Lorri 401b'!L:L,MATCH('Retirement Calculator'!A912,'Lorri 401b'!N:N,0),0)</f>
        <v>-6591117.1932507176</v>
      </c>
      <c r="S912" s="25">
        <f t="shared" ca="1" si="787"/>
        <v>-1706037.335319127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4897505.218368236</v>
      </c>
      <c r="R913" s="25">
        <f t="array" aca="1" ref="R913" ca="1">INDEX('Lorri 401b'!L:L,MATCH('Retirement Calculator'!A913,'Lorri 401b'!N:N,0),0)</f>
        <v>-6639032.2401341097</v>
      </c>
      <c r="S913" s="25">
        <f t="shared" ca="1" si="787"/>
        <v>-1741527.0217658738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4909982.3511400344</v>
      </c>
      <c r="R914" s="25">
        <f t="array" aca="1" ref="R914" ca="1">INDEX('Lorri 401b'!L:L,MATCH('Retirement Calculator'!A914,'Lorri 401b'!N:N,0),0)</f>
        <v>-6687146.9330461826</v>
      </c>
      <c r="S914" s="25">
        <f t="shared" ca="1" si="787"/>
        <v>-1777164.5819061482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4922511.4719650485</v>
      </c>
      <c r="R915" s="25">
        <f t="array" aca="1" ref="R915" ca="1">INDEX('Lorri 401b'!L:L,MATCH('Retirement Calculator'!A915,'Lorri 401b'!N:N,0),0)</f>
        <v>-6735462.1038453896</v>
      </c>
      <c r="S915" s="25">
        <f t="shared" ca="1" si="787"/>
        <v>-1812950.6318803411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4935092.7974601667</v>
      </c>
      <c r="R916" s="25">
        <f t="array" aca="1" ref="R916" ca="1">INDEX('Lorri 401b'!L:L,MATCH('Retirement Calculator'!A916,'Lorri 401b'!N:N,0),0)</f>
        <v>-6783978.5878562601</v>
      </c>
      <c r="S916" s="25">
        <f t="shared" ca="1" si="787"/>
        <v>-1848885.7903960934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4947726.5451448485</v>
      </c>
      <c r="R917" s="25">
        <f t="array" aca="1" ref="R917" ca="1">INDEX('Lorri 401b'!L:L,MATCH('Retirement Calculator'!A917,'Lorri 401b'!N:N,0),0)</f>
        <v>-6832697.2238838421</v>
      </c>
      <c r="S917" s="25">
        <f t="shared" ca="1" si="787"/>
        <v>-1884970.6787389936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4960412.9334448827</v>
      </c>
      <c r="R918" s="25">
        <f t="array" aca="1" ref="R918" ca="1">INDEX('Lorri 401b'!L:L,MATCH('Retirement Calculator'!A918,'Lorri 401b'!N:N,0),0)</f>
        <v>-6881618.854228206</v>
      </c>
      <c r="S918" s="25">
        <f t="shared" ca="1" si="787"/>
        <v>-1921205.9207833232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4973152.1816961672</v>
      </c>
      <c r="R919" s="25">
        <f t="array" aca="1" ref="R919" ca="1">INDEX('Lorri 401b'!L:L,MATCH('Retirement Calculator'!A919,'Lorri 401b'!N:N,0),0)</f>
        <v>-6930744.3246990051</v>
      </c>
      <c r="S919" s="25">
        <f t="shared" ca="1" si="787"/>
        <v>-1957592.1430028379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4985944.5101484982</v>
      </c>
      <c r="R920" s="25">
        <f t="array" aca="1" ref="R920" ca="1">INDEX('Lorri 401b'!L:L,MATCH('Retirement Calculator'!A920,'Lorri 401b'!N:N,0),0)</f>
        <v>-6980074.4846300986</v>
      </c>
      <c r="S920" s="25">
        <f t="shared" ca="1" si="787"/>
        <v>-1994129.9744816003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4998790.1399693815</v>
      </c>
      <c r="R921" s="25">
        <f t="array" aca="1" ref="R921" ca="1">INDEX('Lorri 401b'!L:L,MATCH('Retirement Calculator'!A921,'Lorri 401b'!N:N,0),0)</f>
        <v>-7029610.1868942389</v>
      </c>
      <c r="S921" s="25">
        <f t="shared" ca="1" si="787"/>
        <v>-2030820.0469248574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5011689.2932478515</v>
      </c>
      <c r="R922" s="25">
        <f t="array" aca="1" ref="R922" ca="1">INDEX('Lorri 401b'!L:L,MATCH('Retirement Calculator'!A922,'Lorri 401b'!N:N,0),0)</f>
        <v>-7079352.2879178124</v>
      </c>
      <c r="S922" s="25">
        <f t="shared" ca="1" si="787"/>
        <v>-2067662.9946699608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5024642.1929983152</v>
      </c>
      <c r="R923" s="25">
        <f t="array" aca="1" ref="R923" ca="1">INDEX('Lorri 401b'!L:L,MATCH('Retirement Calculator'!A923,'Lorri 401b'!N:N,0),0)</f>
        <v>-7129301.6476956513</v>
      </c>
      <c r="S923" s="25">
        <f t="shared" ca="1" si="787"/>
        <v>-2104659.4546973361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5037649.0631644055</v>
      </c>
      <c r="R924" s="25">
        <f t="array" aca="1" ref="R924" ca="1">INDEX('Lorri 401b'!L:L,MATCH('Retirement Calculator'!A924,'Lorri 401b'!N:N,0),0)</f>
        <v>-7179459.1298058974</v>
      </c>
      <c r="S924" s="25">
        <f t="shared" ca="1" si="787"/>
        <v>-2141810.0666414918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5050710.1286228551</v>
      </c>
      <c r="R925" s="25">
        <f t="array" aca="1" ref="R925" ca="1">INDEX('Lorri 401b'!L:L,MATCH('Retirement Calculator'!A925,'Lorri 401b'!N:N,0),0)</f>
        <v>-7229825.6014249362</v>
      </c>
      <c r="S925" s="25">
        <f t="shared" ca="1" si="787"/>
        <v>-2179115.4728020811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5063825.6151873814</v>
      </c>
      <c r="R926" s="25">
        <f t="array" aca="1" ref="R926" ca="1">INDEX('Lorri 401b'!L:L,MATCH('Retirement Calculator'!A926,'Lorri 401b'!N:N,0),0)</f>
        <v>-7280401.9333423879</v>
      </c>
      <c r="S926" s="25">
        <f t="shared" ca="1" si="787"/>
        <v>-2216576.3181550065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5076995.7496125931</v>
      </c>
      <c r="R927" s="25">
        <f t="array" aca="1" ref="R927" ca="1">INDEX('Lorri 401b'!L:L,MATCH('Retirement Calculator'!A927,'Lorri 401b'!N:N,0),0)</f>
        <v>-7331188.9999761628</v>
      </c>
      <c r="S927" s="25">
        <f t="shared" ca="1" si="787"/>
        <v>-2254193.2503635697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5090220.7595979096</v>
      </c>
      <c r="R928" s="25">
        <f t="array" aca="1" ref="R928" ca="1">INDEX('Lorri 401b'!L:L,MATCH('Retirement Calculator'!A928,'Lorri 401b'!N:N,0),0)</f>
        <v>-7382187.6793875778</v>
      </c>
      <c r="S928" s="25">
        <f t="shared" ca="1" si="787"/>
        <v>-2291966.9197896682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5103500.8737914981</v>
      </c>
      <c r="R929" s="25">
        <f t="array" aca="1" ref="R929" ca="1">INDEX('Lorri 401b'!L:L,MATCH('Retirement Calculator'!A929,'Lorri 401b'!N:N,0),0)</f>
        <v>-7433398.8532965407</v>
      </c>
      <c r="S929" s="25">
        <f t="shared" ca="1" si="787"/>
        <v>-2329897.9795050425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5116836.3217942268</v>
      </c>
      <c r="R930" s="25">
        <f t="array" aca="1" ref="R930" ca="1">INDEX('Lorri 401b'!L:L,MATCH('Retirement Calculator'!A930,'Lorri 401b'!N:N,0),0)</f>
        <v>-7484823.4070967911</v>
      </c>
      <c r="S930" s="25">
        <f t="shared" ca="1" si="787"/>
        <v>-2367987.0853025643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5130227.3341636332</v>
      </c>
      <c r="R931" s="25">
        <f t="array" aca="1" ref="R931" ca="1">INDEX('Lorri 401b'!L:L,MATCH('Retirement Calculator'!A931,'Lorri 401b'!N:N,0),0)</f>
        <v>-7536462.2298712088</v>
      </c>
      <c r="S931" s="25">
        <f t="shared" ca="1" si="787"/>
        <v>-2406234.8957075756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5143674.1424179124</v>
      </c>
      <c r="R932" s="25">
        <f t="array" aca="1" ref="R932" ca="1">INDEX('Lorri 401b'!L:L,MATCH('Retirement Calculator'!A932,'Lorri 401b'!N:N,0),0)</f>
        <v>-7588316.214407187</v>
      </c>
      <c r="S932" s="25">
        <f t="shared" ca="1" si="787"/>
        <v>-2444642.0719892746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5157176.9790399177</v>
      </c>
      <c r="R933" s="25">
        <f t="array" aca="1" ref="R933" ca="1">INDEX('Lorri 401b'!L:L,MATCH('Retirement Calculator'!A933,'Lorri 401b'!N:N,0),0)</f>
        <v>-7640386.2572120652</v>
      </c>
      <c r="S933" s="25">
        <f t="shared" ca="1" si="787"/>
        <v>-2483209.2781721475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5170736.0774811814</v>
      </c>
      <c r="R934" s="25">
        <f t="array" aca="1" ref="R934" ca="1">INDEX('Lorri 401b'!L:L,MATCH('Retirement Calculator'!A934,'Lorri 401b'!N:N,0),0)</f>
        <v>-7692673.2585286302</v>
      </c>
      <c r="S934" s="25">
        <f t="shared" ca="1" si="787"/>
        <v>-2521937.1810474489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5184351.6721659508</v>
      </c>
      <c r="R935" s="25">
        <f t="array" aca="1" ref="R935" ca="1">INDEX('Lorri 401b'!L:L,MATCH('Retirement Calculator'!A935,'Lorri 401b'!N:N,0),0)</f>
        <v>-7745178.1223506806</v>
      </c>
      <c r="S935" s="25">
        <f t="shared" ca="1" si="787"/>
        <v>-2560826.4501847299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5198023.9984952398</v>
      </c>
      <c r="R936" s="25">
        <f t="array" aca="1" ref="R936" ca="1">INDEX('Lorri 401b'!L:L,MATCH('Retirement Calculator'!A936,'Lorri 401b'!N:N,0),0)</f>
        <v>-7797901.7564386567</v>
      </c>
      <c r="S936" s="25">
        <f t="shared" ca="1" si="787"/>
        <v>-2599877.7579434169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5211753.2928509004</v>
      </c>
      <c r="R937" s="25">
        <f t="array" aca="1" ref="R937" ca="1">INDEX('Lorri 401b'!L:L,MATCH('Retirement Calculator'!A937,'Lorri 401b'!N:N,0),0)</f>
        <v>-7850845.0723353326</v>
      </c>
      <c r="S937" s="25">
        <f t="shared" ca="1" si="787"/>
        <v>-2639091.7794844322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5225539.7925997097</v>
      </c>
      <c r="R938" s="25">
        <f t="array" aca="1" ref="R938" ca="1">INDEX('Lorri 401b'!L:L,MATCH('Retirement Calculator'!A938,'Lorri 401b'!N:N,0),0)</f>
        <v>-7904008.9853815781</v>
      </c>
      <c r="S938" s="25">
        <f t="shared" ca="1" si="787"/>
        <v>-2678469.1927818684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5239383.7360974727</v>
      </c>
      <c r="R939" s="25">
        <f t="array" aca="1" ref="R939" ca="1">INDEX('Lorri 401b'!L:L,MATCH('Retirement Calculator'!A939,'Lorri 401b'!N:N,0),0)</f>
        <v>-7957394.4147321824</v>
      </c>
      <c r="S939" s="25">
        <f t="shared" ca="1" si="787"/>
        <v>-2718010.6786347097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5253285.3626931431</v>
      </c>
      <c r="R940" s="25">
        <f t="array" aca="1" ref="R940" ca="1">INDEX('Lorri 401b'!L:L,MATCH('Retirement Calculator'!A940,'Lorri 401b'!N:N,0),0)</f>
        <v>-8011002.2833717475</v>
      </c>
      <c r="S940" s="25">
        <f t="shared" ca="1" si="787"/>
        <v>-2757716.9206786044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5267244.9127329616</v>
      </c>
      <c r="R941" s="25">
        <f t="array" aca="1" ref="R941" ca="1">INDEX('Lorri 401b'!L:L,MATCH('Retirement Calculator'!A941,'Lorri 401b'!N:N,0),0)</f>
        <v>-8064833.5181306442</v>
      </c>
      <c r="S941" s="25">
        <f t="shared" ca="1" si="787"/>
        <v>-2797588.6053976826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5281262.6275646128</v>
      </c>
      <c r="R942" s="25">
        <f t="array" aca="1" ref="R942" ca="1">INDEX('Lorri 401b'!L:L,MATCH('Retirement Calculator'!A942,'Lorri 401b'!N:N,0),0)</f>
        <v>-8118889.0497010369</v>
      </c>
      <c r="S942" s="25">
        <f t="shared" ca="1" si="787"/>
        <v>-2837626.4221364241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5295338.7495413963</v>
      </c>
      <c r="R943" s="25">
        <f t="array" aca="1" ref="R943" ca="1">INDEX('Lorri 401b'!L:L,MATCH('Retirement Calculator'!A943,'Lorri 401b'!N:N,0),0)</f>
        <v>-8173169.8126529725</v>
      </c>
      <c r="S943" s="25">
        <f t="shared" ca="1" si="787"/>
        <v>-2877831.0631115763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5309473.5220264159</v>
      </c>
      <c r="R944" s="25">
        <f t="array" aca="1" ref="R944" ca="1">INDEX('Lorri 401b'!L:L,MATCH('Retirement Calculator'!A944,'Lorri 401b'!N:N,0),0)</f>
        <v>-8227676.7454505414</v>
      </c>
      <c r="S944" s="25">
        <f t="shared" ca="1" si="787"/>
        <v>-2918203.2234241255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5323667.1893967902</v>
      </c>
      <c r="R945" s="25">
        <f t="array" aca="1" ref="R945" ca="1">INDEX('Lorri 401b'!L:L,MATCH('Retirement Calculator'!A945,'Lorri 401b'!N:N,0),0)</f>
        <v>-8282410.7904680995</v>
      </c>
      <c r="S945" s="25">
        <f t="shared" ca="1" si="787"/>
        <v>-2958743.6010713093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5337919.9970478741</v>
      </c>
      <c r="R946" s="25">
        <f t="array" aca="1" ref="R946" ca="1">INDEX('Lorri 401b'!L:L,MATCH('Retirement Calculator'!A946,'Lorri 401b'!N:N,0),0)</f>
        <v>-8337372.8940065643</v>
      </c>
      <c r="S946" s="25">
        <f t="shared" ca="1" si="787"/>
        <v>-2999452.8969586901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5352232.1913975039</v>
      </c>
      <c r="R947" s="25">
        <f t="array" aca="1" ref="R947" ca="1">INDEX('Lorri 401b'!L:L,MATCH('Retirement Calculator'!A947,'Lorri 401b'!N:N,0),0)</f>
        <v>-8392564.0063097738</v>
      </c>
      <c r="S947" s="25">
        <f t="shared" ca="1" si="787"/>
        <v>-3040331.8149122698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5366604.0198902581</v>
      </c>
      <c r="R948" s="25">
        <f t="array" aca="1" ref="R948" ca="1">INDEX('Lorri 401b'!L:L,MATCH('Retirement Calculator'!A948,'Lorri 401b'!N:N,0),0)</f>
        <v>-8447985.0815809108</v>
      </c>
      <c r="S948" s="25">
        <f t="shared" ca="1" si="787"/>
        <v>-3081381.0616906527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5381035.7310017319</v>
      </c>
      <c r="R949" s="25">
        <f t="array" aca="1" ref="R949" ca="1">INDEX('Lorri 401b'!L:L,MATCH('Retirement Calculator'!A949,'Lorri 401b'!N:N,0),0)</f>
        <v>-8503637.0779990107</v>
      </c>
      <c r="S949" s="25">
        <f t="shared" ca="1" si="787"/>
        <v>-3122601.3469972787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5395527.5742428368</v>
      </c>
      <c r="R950" s="25">
        <f t="array" aca="1" ref="R950" ca="1">INDEX('Lorri 401b'!L:L,MATCH('Retirement Calculator'!A950,'Lorri 401b'!N:N,0),0)</f>
        <v>-8559520.9577355199</v>
      </c>
      <c r="S950" s="25">
        <f t="shared" ca="1" si="787"/>
        <v>-3163993.3834926831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5410079.8001641128</v>
      </c>
      <c r="R951" s="25">
        <f t="array" aca="1" ref="R951" ca="1">INDEX('Lorri 401b'!L:L,MATCH('Retirement Calculator'!A951,'Lorri 401b'!N:N,0),0)</f>
        <v>-8615637.6869709305</v>
      </c>
      <c r="S951" s="25">
        <f t="shared" ca="1" si="787"/>
        <v>-3205557.8868068177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5424692.6603600606</v>
      </c>
      <c r="R952" s="25">
        <f t="array" aca="1" ref="R952" ca="1">INDEX('Lorri 401b'!L:L,MATCH('Retirement Calculator'!A952,'Lorri 401b'!N:N,0),0)</f>
        <v>-8671988.2359114904</v>
      </c>
      <c r="S952" s="25">
        <f t="shared" ca="1" si="787"/>
        <v>-3247295.5755514298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5439366.4074734915</v>
      </c>
      <c r="R953" s="25">
        <f t="array" aca="1" ref="R953" ca="1">INDEX('Lorri 401b'!L:L,MATCH('Retirement Calculator'!A953,'Lorri 401b'!N:N,0),0)</f>
        <v>-8728573.5788059682</v>
      </c>
      <c r="S953" s="25">
        <f t="shared" ca="1" si="787"/>
        <v>-3289207.1713324767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5454101.2951998953</v>
      </c>
      <c r="R954" s="25">
        <f t="array" aca="1" ref="R954" ca="1">INDEX('Lorri 401b'!L:L,MATCH('Retirement Calculator'!A954,'Lorri 401b'!N:N,0),0)</f>
        <v>-8785394.6939625069</v>
      </c>
      <c r="S954" s="25">
        <f t="shared" ca="1" si="787"/>
        <v>-3331293.3987626117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5468897.578291826</v>
      </c>
      <c r="R955" s="25">
        <f t="array" aca="1" ref="R955" ca="1">INDEX('Lorri 401b'!L:L,MATCH('Retirement Calculator'!A955,'Lorri 401b'!N:N,0),0)</f>
        <v>-8842452.5637655314</v>
      </c>
      <c r="S955" s="25">
        <f t="shared" ca="1" si="787"/>
        <v>-3373554.9854737055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5483755.5125633059</v>
      </c>
      <c r="R956" s="25">
        <f t="array" aca="1" ref="R956" ca="1">INDEX('Lorri 401b'!L:L,MATCH('Retirement Calculator'!A956,'Lorri 401b'!N:N,0),0)</f>
        <v>-8899748.1746927351</v>
      </c>
      <c r="S956" s="25">
        <f t="shared" ca="1" si="787"/>
        <v>-3415992.6621294292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5498675.3548942506</v>
      </c>
      <c r="R957" s="25">
        <f t="array" aca="1" ref="R957" ca="1">INDEX('Lorri 401b'!L:L,MATCH('Retirement Calculator'!A957,'Lorri 401b'!N:N,0),0)</f>
        <v>-8957282.5173321348</v>
      </c>
      <c r="S957" s="25">
        <f t="shared" ca="1" si="787"/>
        <v>-3458607.1624378841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5513657.3632349074</v>
      </c>
      <c r="R958" s="25">
        <f t="array" aca="1" ref="R958" ca="1">INDEX('Lorri 401b'!L:L,MATCH('Retirement Calculator'!A958,'Lorri 401b'!N:N,0),0)</f>
        <v>-9015056.5863991994</v>
      </c>
      <c r="S958" s="25">
        <f t="shared" ca="1" si="787"/>
        <v>-3501399.2231642921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5528701.7966103172</v>
      </c>
      <c r="R959" s="25">
        <f t="array" aca="1" ref="R959" ca="1">INDEX('Lorri 401b'!L:L,MATCH('Retirement Calculator'!A959,'Lorri 401b'!N:N,0),0)</f>
        <v>-9073071.3807540424</v>
      </c>
      <c r="S959" s="25">
        <f t="shared" ca="1" si="787"/>
        <v>-3544369.5841437252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5543808.9151247907</v>
      </c>
      <c r="R960" s="25">
        <f t="array" aca="1" ref="R960" ca="1">INDEX('Lorri 401b'!L:L,MATCH('Retirement Calculator'!A960,'Lorri 401b'!N:N,0),0)</f>
        <v>-9131327.9034186974</v>
      </c>
      <c r="S960" s="25">
        <f t="shared" ca="1" si="787"/>
        <v>-3587518.9882939067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5558978.9799664086</v>
      </c>
      <c r="R961" s="25">
        <f t="array" aca="1" ref="R961" ca="1">INDEX('Lorri 401b'!L:L,MATCH('Retirement Calculator'!A961,'Lorri 401b'!N:N,0),0)</f>
        <v>-9189827.1615944561</v>
      </c>
      <c r="S961" s="25">
        <f t="shared" ca="1" si="787"/>
        <v>-3630848.1816280475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5574212.2534115324</v>
      </c>
      <c r="R962" s="25">
        <f t="array" aca="1" ref="R962" ca="1">INDEX('Lorri 401b'!L:L,MATCH('Retirement Calculator'!A962,'Lorri 401b'!N:N,0),0)</f>
        <v>-9248570.1666792799</v>
      </c>
      <c r="S962" s="25">
        <f t="shared" ca="1" si="787"/>
        <v>-3674357.9132677475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5589508.9988293443</v>
      </c>
      <c r="R963" s="25">
        <f t="array" aca="1" ref="R963" ca="1">INDEX('Lorri 401b'!L:L,MATCH('Retirement Calculator'!A963,'Lorri 401b'!N:N,0),0)</f>
        <v>-9307557.9342852905</v>
      </c>
      <c r="S963" s="25">
        <f t="shared" ca="1" si="787"/>
        <v>-3718048.9354559463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5604869.4806863973</v>
      </c>
      <c r="R964" s="25">
        <f t="array" aca="1" ref="R964" ca="1">INDEX('Lorri 401b'!L:L,MATCH('Retirement Calculator'!A964,'Lorri 401b'!N:N,0),0)</f>
        <v>-9366791.4842563253</v>
      </c>
      <c r="S964" s="25">
        <f t="shared" ca="1" si="787"/>
        <v>-3761922.003569928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5620293.9645511881</v>
      </c>
      <c r="R965" s="25">
        <f t="array" aca="1" ref="R965" ca="1">INDEX('Lorri 401b'!L:L,MATCH('Retirement Calculator'!A965,'Lorri 401b'!N:N,0),0)</f>
        <v>-9426271.8406855743</v>
      </c>
      <c r="S965" s="25">
        <f t="shared" ca="1" si="787"/>
        <v>-3805977.8761343863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5635782.7170987483</v>
      </c>
      <c r="R966" s="25">
        <f t="array" aca="1" ref="R966" ca="1">INDEX('Lorri 401b'!L:L,MATCH('Retirement Calculator'!A966,'Lorri 401b'!N:N,0),0)</f>
        <v>-9486000.0319332778</v>
      </c>
      <c r="S966" s="25">
        <f t="shared" ca="1" si="787"/>
        <v>-3850217.3148345295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5651336.0061152568</v>
      </c>
      <c r="R967" s="25">
        <f t="array" aca="1" ref="R967" ca="1">INDEX('Lorri 401b'!L:L,MATCH('Retirement Calculator'!A967,'Lorri 401b'!N:N,0),0)</f>
        <v>-9545977.0906445142</v>
      </c>
      <c r="S967" s="25">
        <f t="shared" ca="1" si="787"/>
        <v>-3894641.0845292574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5666954.1005026679</v>
      </c>
      <c r="R968" s="25">
        <f t="array" aca="1" ref="R968" ca="1">INDEX('Lorri 401b'!L:L,MATCH('Retirement Calculator'!A968,'Lorri 401b'!N:N,0),0)</f>
        <v>-9606204.053767046</v>
      </c>
      <c r="S968" s="25">
        <f t="shared" ca="1" si="787"/>
        <v>-3939249.953264378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5682637.27028336</v>
      </c>
      <c r="R969" s="25">
        <f t="array" aca="1" ref="R969" ca="1">INDEX('Lorri 401b'!L:L,MATCH('Retirement Calculator'!A969,'Lorri 401b'!N:N,0),0)</f>
        <v>-9666681.9625692554</v>
      </c>
      <c r="S969" s="25">
        <f t="shared" ca="1" si="787"/>
        <v>-3984044.6922858953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5698385.7866048049</v>
      </c>
      <c r="R970" s="25">
        <f t="array" aca="1" ref="R970" ca="1">INDEX('Lorri 401b'!L:L,MATCH('Retirement Calculator'!A970,'Lorri 401b'!N:N,0),0)</f>
        <v>-9727411.8626581412</v>
      </c>
      <c r="S970" s="25">
        <f t="shared" ca="1" si="787"/>
        <v>-4029026.0760533363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5714199.9217442553</v>
      </c>
      <c r="R971" s="25">
        <f t="array" aca="1" ref="R971" ca="1">INDEX('Lorri 401b'!L:L,MATCH('Retirement Calculator'!A971,'Lorri 401b'!N:N,0),0)</f>
        <v>-9788394.8039973974</v>
      </c>
      <c r="S971" s="25">
        <f t="shared" ca="1" si="787"/>
        <v>-4074194.8822531421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5730079.9491134537</v>
      </c>
      <c r="R972" s="25">
        <f t="array" aca="1" ref="R972" ca="1">INDEX('Lorri 401b'!L:L,MATCH('Retirement Calculator'!A972,'Lorri 401b'!N:N,0),0)</f>
        <v>-9849631.8409255669</v>
      </c>
      <c r="S972" s="25">
        <f t="shared" ca="1" si="787"/>
        <v>-4119551.8918121131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5746026.1432633568</v>
      </c>
      <c r="R973" s="25">
        <f t="array" aca="1" ref="R973" ca="1">INDEX('Lorri 401b'!L:L,MATCH('Retirement Calculator'!A973,'Lorri 401b'!N:N,0),0)</f>
        <v>-9911124.0321742706</v>
      </c>
      <c r="S973" s="25">
        <f t="shared" ca="1" si="787"/>
        <v>-4165097.8889109138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5762038.7798888851</v>
      </c>
      <c r="R974" s="25">
        <f t="array" aca="1" ref="R974" ca="1">INDEX('Lorri 401b'!L:L,MATCH('Retirement Calculator'!A974,'Lorri 401b'!N:N,0),0)</f>
        <v>-9972872.4408865105</v>
      </c>
      <c r="S974" s="25">
        <f t="shared" ca="1" si="787"/>
        <v>-4210833.6609976254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5778118.1358336862</v>
      </c>
      <c r="R975" s="25">
        <f t="array" aca="1" ref="R975" ca="1">INDEX('Lorri 401b'!L:L,MATCH('Retirement Calculator'!A975,'Lorri 401b'!N:N,0),0)</f>
        <v>-10034878.134635052</v>
      </c>
      <c r="S975" s="25">
        <f t="shared" ca="1" si="787"/>
        <v>-4256759.9988013655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5794264.4890949242</v>
      </c>
      <c r="R976" s="25">
        <f t="array" aca="1" ref="R976" ca="1">INDEX('Lorri 401b'!L:L,MATCH('Retirement Calculator'!A976,'Lorri 401b'!N:N,0),0)</f>
        <v>-10097142.185440877</v>
      </c>
      <c r="S976" s="25">
        <f t="shared" ca="1" si="787"/>
        <v>-4302877.6963459533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5810478.1188280834</v>
      </c>
      <c r="R977" s="25">
        <f t="array" aca="1" ref="R977" ca="1">INDEX('Lorri 401b'!L:L,MATCH('Retirement Calculator'!A977,'Lorri 401b'!N:N,0),0)</f>
        <v>-10159665.669791728</v>
      </c>
      <c r="S977" s="25">
        <f t="shared" ca="1" si="787"/>
        <v>-4349187.5509636449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5826759.3053517975</v>
      </c>
      <c r="R978" s="25">
        <f t="array" aca="1" ref="R978" ca="1">INDEX('Lorri 401b'!L:L,MATCH('Retirement Calculator'!A978,'Lorri 401b'!N:N,0),0)</f>
        <v>-10222449.668660708</v>
      </c>
      <c r="S978" s="25">
        <f t="shared" ca="1" si="787"/>
        <v>-4395690.3633089103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5843108.3301526941</v>
      </c>
      <c r="R979" s="25">
        <f t="array" aca="1" ref="R979" ca="1">INDEX('Lorri 401b'!L:L,MATCH('Retirement Calculator'!A979,'Lorri 401b'!N:N,0),0)</f>
        <v>-10285495.267524974</v>
      </c>
      <c r="S979" s="25">
        <f t="shared" ca="1" si="787"/>
        <v>-4442386.9373722803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5859525.4758902611</v>
      </c>
      <c r="R980" s="25">
        <f t="array" aca="1" ref="R980" ca="1">INDEX('Lorri 401b'!L:L,MATCH('Retirement Calculator'!A980,'Lorri 401b'!N:N,0),0)</f>
        <v>-10348803.556384509</v>
      </c>
      <c r="S980" s="25">
        <f t="shared" ca="1" si="787"/>
        <v>-4489278.0804942483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5876011.0264017349</v>
      </c>
      <c r="R981" s="25">
        <f t="array" aca="1" ref="R981" ca="1">INDEX('Lorri 401b'!L:L,MATCH('Retirement Calculator'!A981,'Lorri 401b'!N:N,0),0)</f>
        <v>-10412375.629780959</v>
      </c>
      <c r="S981" s="25">
        <f t="shared" ca="1" si="787"/>
        <v>-4536364.6033792244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5892565.2667070059</v>
      </c>
      <c r="R982" s="25">
        <f t="array" aca="1" ref="R982" ca="1">INDEX('Lorri 401b'!L:L,MATCH('Retirement Calculator'!A982,'Lorri 401b'!N:N,0),0)</f>
        <v>-10476212.58681656</v>
      </c>
      <c r="S982" s="25">
        <f t="shared" ca="1" si="787"/>
        <v>-4583647.3201095546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5909188.4830135489</v>
      </c>
      <c r="R983" s="25">
        <f t="array" aca="1" ref="R983" ca="1">INDEX('Lorri 401b'!L:L,MATCH('Retirement Calculator'!A983,'Lorri 401b'!N:N,0),0)</f>
        <v>-10540315.531173144</v>
      </c>
      <c r="S983" s="25">
        <f t="shared" ca="1" si="787"/>
        <v>-4631127.0481595946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5925880.9627213692</v>
      </c>
      <c r="R984" s="25">
        <f t="array" aca="1" ref="R984" ca="1">INDEX('Lorri 401b'!L:L,MATCH('Retirement Calculator'!A984,'Lorri 401b'!N:N,0),0)</f>
        <v>-10604685.571131213</v>
      </c>
      <c r="S984" s="25">
        <f t="shared" ca="1" si="787"/>
        <v>-4678804.6084098434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5942642.9944279725</v>
      </c>
      <c r="R985" s="25">
        <f t="array" aca="1" ref="R985" ca="1">INDEX('Lorri 401b'!L:L,MATCH('Retirement Calculator'!A985,'Lorri 401b'!N:N,0),0)</f>
        <v>-10669323.819589106</v>
      </c>
      <c r="S985" s="25">
        <f t="shared" ca="1" si="787"/>
        <v>-4726680.8251611339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5959474.8679333534</v>
      </c>
      <c r="R986" s="25">
        <f t="array" aca="1" ref="R986" ca="1">INDEX('Lorri 401b'!L:L,MATCH('Retirement Calculator'!A986,'Lorri 401b'!N:N,0),0)</f>
        <v>-10734231.394082241</v>
      </c>
      <c r="S986" s="25">
        <f t="shared" ca="1" si="787"/>
        <v>-4774756.5261488874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5976376.8742450066</v>
      </c>
      <c r="R987" s="25">
        <f t="array" aca="1" ref="R987" ca="1">INDEX('Lorri 401b'!L:L,MATCH('Retirement Calculator'!A987,'Lorri 401b'!N:N,0),0)</f>
        <v>-10799409.416802431</v>
      </c>
      <c r="S987" s="25">
        <f t="shared" ca="1" si="787"/>
        <v>-4823032.5425574239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5993349.3055829583</v>
      </c>
      <c r="R988" s="25">
        <f t="array" aca="1" ref="R988" ca="1">INDEX('Lorri 401b'!L:L,MATCH('Retirement Calculator'!A988,'Lorri 401b'!N:N,0),0)</f>
        <v>-10864859.014617288</v>
      </c>
      <c r="S988" s="25">
        <f t="shared" ca="1" si="787"/>
        <v>-4871509.7090343302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6010392.4553848179</v>
      </c>
      <c r="R989" s="25">
        <f t="array" aca="1" ref="R989" ca="1">INDEX('Lorri 401b'!L:L,MATCH('Retirement Calculator'!A989,'Lorri 401b'!N:N,0),0)</f>
        <v>-10930581.319089707</v>
      </c>
      <c r="S989" s="25">
        <f t="shared" ca="1" si="787"/>
        <v>-4920188.8637048891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6027506.618310852</v>
      </c>
      <c r="R990" s="25">
        <f t="array" aca="1" ref="R990" ca="1">INDEX('Lorri 401b'!L:L,MATCH('Retirement Calculator'!A990,'Lorri 401b'!N:N,0),0)</f>
        <v>-10996577.466497427</v>
      </c>
      <c r="S990" s="25">
        <f t="shared" ca="1" si="787"/>
        <v>-4969070.8481865749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6044692.0902490783</v>
      </c>
      <c r="R991" s="25">
        <f t="array" aca="1" ref="R991" ca="1">INDEX('Lorri 401b'!L:L,MATCH('Retirement Calculator'!A991,'Lorri 401b'!N:N,0),0)</f>
        <v>-11062848.597852679</v>
      </c>
      <c r="S991" s="25">
        <f t="shared" ca="1" si="787"/>
        <v>-5018156.5076036006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6061949.1683203802</v>
      </c>
      <c r="R992" s="25">
        <f t="array" aca="1" ref="R992" ca="1">INDEX('Lorri 401b'!L:L,MATCH('Retirement Calculator'!A992,'Lorri 401b'!N:N,0),0)</f>
        <v>-11129395.858921912</v>
      </c>
      <c r="S992" s="25">
        <f t="shared" ca="1" si="787"/>
        <v>-5067446.6906015314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6079278.1508836458</v>
      </c>
      <c r="R993" s="25">
        <f t="array" aca="1" ref="R993" ca="1">INDEX('Lorri 401b'!L:L,MATCH('Retirement Calculator'!A993,'Lorri 401b'!N:N,0),0)</f>
        <v>-11196220.400245599</v>
      </c>
      <c r="S993" s="25">
        <f t="shared" ca="1" si="787"/>
        <v>-5116942.2493619537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6096679.3375409255</v>
      </c>
      <c r="R994" s="25">
        <f t="array" aca="1" ref="R994" ca="1">INDEX('Lorri 401b'!L:L,MATCH('Retirement Calculator'!A994,'Lorri 401b'!N:N,0),0)</f>
        <v>-11263323.377158137</v>
      </c>
      <c r="S994" s="25">
        <f t="shared" ca="1" si="787"/>
        <v>-5166644.0396172116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6114153.0291426098</v>
      </c>
      <c r="R995" s="25">
        <f t="array" aca="1" ref="R995" ca="1">INDEX('Lorri 401b'!L:L,MATCH('Retirement Calculator'!A995,'Lorri 401b'!N:N,0),0)</f>
        <v>-11330705.94980781</v>
      </c>
      <c r="S995" s="25">
        <f t="shared" ca="1" si="787"/>
        <v>-5216552.9206651999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6131699.5277926344</v>
      </c>
      <c r="R996" s="25">
        <f t="array" aca="1" ref="R996" ca="1">INDEX('Lorri 401b'!L:L,MATCH('Retirement Calculator'!A996,'Lorri 401b'!N:N,0),0)</f>
        <v>-11398369.283176856</v>
      </c>
      <c r="S996" s="25">
        <f t="shared" ca="1" si="787"/>
        <v>-5266669.7553842217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6149319.1368537014</v>
      </c>
      <c r="R997" s="25">
        <f t="array" aca="1" ref="R997" ca="1">INDEX('Lorri 401b'!L:L,MATCH('Retirement Calculator'!A997,'Lorri 401b'!N:N,0),0)</f>
        <v>-11466314.547101608</v>
      </c>
      <c r="S997" s="25">
        <f t="shared" ca="1" si="787"/>
        <v>-5316995.4102479061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6167012.1609525224</v>
      </c>
      <c r="R998" s="25">
        <f t="array" aca="1" ref="R998" ca="1">INDEX('Lorri 401b'!L:L,MATCH('Retirement Calculator'!A998,'Lorri 401b'!N:N,0),0)</f>
        <v>-11534542.916292712</v>
      </c>
      <c r="S998" s="25">
        <f t="shared" ca="1" si="787"/>
        <v>-5367530.7553401897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6184778.905985089</v>
      </c>
      <c r="R999" s="25">
        <f t="array" aca="1" ref="R999" ca="1">INDEX('Lorri 401b'!L:L,MATCH('Retirement Calculator'!A999,'Lorri 401b'!N:N,0),0)</f>
        <v>-11603055.570355445</v>
      </c>
      <c r="S999" s="25">
        <f t="shared" ca="1" si="787"/>
        <v>-5418276.6643703561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6202619.6791219581</v>
      </c>
      <c r="R1000" s="25">
        <f t="array" aca="1" ref="R1000" ca="1">INDEX('Lorri 401b'!L:L,MATCH('Retirement Calculator'!A1000,'Lorri 401b'!N:N,0),0)</f>
        <v>-11671853.693810107</v>
      </c>
      <c r="S1000" s="25">
        <f t="shared" ca="1" si="787"/>
        <v>-5469234.0146881491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6220534.788813564</v>
      </c>
      <c r="R1001" s="25">
        <f t="array" aca="1" ref="R1001" ca="1">INDEX('Lorri 401b'!L:L,MATCH('Retirement Calculator'!A1001,'Lorri 401b'!N:N,0),0)</f>
        <v>-11740938.476112496</v>
      </c>
      <c r="S1001" s="25">
        <f t="shared" ca="1" si="787"/>
        <v>-5520403.6872989321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6238524.5447955513</v>
      </c>
      <c r="R1002" s="25">
        <f t="array" aca="1" ref="R1002" ca="1">INDEX('Lorri 401b'!L:L,MATCH('Retirement Calculator'!A1002,'Lorri 401b'!N:N,0),0)</f>
        <v>-11810311.111674478</v>
      </c>
      <c r="S1002" s="25">
        <f t="shared" ca="1" si="787"/>
        <v>-5571786.5668789269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6256589.2580941301</v>
      </c>
      <c r="R1003" s="25">
        <f t="array" aca="1" ref="R1003" ca="1">INDEX('Lorri 401b'!L:L,MATCH('Retirement Calculator'!A1003,'Lorri 401b'!N:N,0),0)</f>
        <v>-11879972.799884636</v>
      </c>
      <c r="S1003" s="25">
        <f t="shared" ca="1" si="787"/>
        <v>-5623383.5417905059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6274729.241031453</v>
      </c>
      <c r="R1004" s="25">
        <f t="array" aca="1" ref="R1004" ca="1">INDEX('Lorri 401b'!L:L,MATCH('Retirement Calculator'!A1004,'Lorri 401b'!N:N,0),0)</f>
        <v>-11949924.745129002</v>
      </c>
      <c r="S1004" s="25">
        <f t="shared" ca="1" si="787"/>
        <v>-5675195.5040975492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6292944.8072310146</v>
      </c>
      <c r="R1005" s="25">
        <f t="array" aca="1" ref="R1005" ca="1">INDEX('Lorri 401b'!L:L,MATCH('Retirement Calculator'!A1005,'Lorri 401b'!N:N,0),0)</f>
        <v>-12020168.156811887</v>
      </c>
      <c r="S1005" s="25">
        <f t="shared" ca="1" si="787"/>
        <v>-5727223.3495808728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6311236.271623075</v>
      </c>
      <c r="R1006" s="25">
        <f t="array" aca="1" ref="R1006" ca="1">INDEX('Lorri 401b'!L:L,MATCH('Retirement Calculator'!A1006,'Lorri 401b'!N:N,0),0)</f>
        <v>-12090704.249376783</v>
      </c>
      <c r="S1006" s="25">
        <f t="shared" ca="1" si="787"/>
        <v>-5779467.9777537081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6329603.9504501019</v>
      </c>
      <c r="R1007" s="25">
        <f t="array" aca="1" ref="R1007" ca="1">INDEX('Lorri 401b'!L:L,MATCH('Retirement Calculator'!A1007,'Lorri 401b'!N:N,0),0)</f>
        <v>-12161534.242327366</v>
      </c>
      <c r="S1007" s="25">
        <f t="shared" ca="1" si="787"/>
        <v>-5831930.2918772642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6348048.1612722417</v>
      </c>
      <c r="R1008" s="25">
        <f t="array" aca="1" ref="R1008" ca="1">INDEX('Lorri 401b'!L:L,MATCH('Retirement Calculator'!A1008,'Lorri 401b'!N:N,0),0)</f>
        <v>-12232659.360248577</v>
      </c>
      <c r="S1008" s="25">
        <f t="shared" ca="1" si="787"/>
        <v>-5884611.1989763351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6366569.2229728065</v>
      </c>
      <c r="R1009" s="25">
        <f t="array" aca="1" ref="R1009" ca="1">INDEX('Lorri 401b'!L:L,MATCH('Retirement Calculator'!A1009,'Lorri 401b'!N:N,0),0)</f>
        <v>-12304080.832827793</v>
      </c>
      <c r="S1009" s="25">
        <f t="shared" ca="1" si="787"/>
        <v>-5937511.6098549869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6385167.4557637908</v>
      </c>
      <c r="R1010" s="25">
        <f t="array" aca="1" ref="R1010" ca="1">INDEX('Lorri 401b'!L:L,MATCH('Retirement Calculator'!A1010,'Lorri 401b'!N:N,0),0)</f>
        <v>-12375799.894876089</v>
      </c>
      <c r="S1010" s="25">
        <f t="shared" ca="1" si="787"/>
        <v>-5990632.4391122982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6403843.1811914044</v>
      </c>
      <c r="R1011" s="25">
        <f t="array" aca="1" ref="R1011" ca="1">INDEX('Lorri 401b'!L:L,MATCH('Retirement Calculator'!A1011,'Lorri 401b'!N:N,0),0)</f>
        <v>-12447817.786349587</v>
      </c>
      <c r="S1011" s="25">
        <f t="shared" ca="1" si="787"/>
        <v>-6043974.6051581828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6422596.7221416328</v>
      </c>
      <c r="R1012" s="25">
        <f t="array" aca="1" ref="R1012" ca="1">INDEX('Lorri 401b'!L:L,MATCH('Retirement Calculator'!A1012,'Lorri 401b'!N:N,0),0)</f>
        <v>-12520135.75237089</v>
      </c>
      <c r="S1012" s="25">
        <f t="shared" ca="1" si="787"/>
        <v>-6097539.0302292574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6441428.4028458204</v>
      </c>
      <c r="R1013" s="25">
        <f t="array" aca="1" ref="R1013" ca="1">INDEX('Lorri 401b'!L:L,MATCH('Retirement Calculator'!A1013,'Lorri 401b'!N:N,0),0)</f>
        <v>-12592755.043250617</v>
      </c>
      <c r="S1013" s="25">
        <f t="shared" ca="1" si="787"/>
        <v>-6151326.6404047962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6460338.5488862759</v>
      </c>
      <c r="R1014" s="25">
        <f t="array" aca="1" ref="R1014" ca="1">INDEX('Lorri 401b'!L:L,MATCH('Retirement Calculator'!A1014,'Lorri 401b'!N:N,0),0)</f>
        <v>-12665676.914509008</v>
      </c>
      <c r="S1014" s="25">
        <f t="shared" ca="1" si="787"/>
        <v>-6205338.3656227319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6479327.4872018993</v>
      </c>
      <c r="R1015" s="25">
        <f t="array" aca="1" ref="R1015" ca="1">INDEX('Lorri 401b'!L:L,MATCH('Retirement Calculator'!A1015,'Lorri 401b'!N:N,0),0)</f>
        <v>-12738902.626897642</v>
      </c>
      <c r="S1015" s="25">
        <f t="shared" ca="1" si="787"/>
        <v>-6259575.1396957431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6498395.5460938383</v>
      </c>
      <c r="R1016" s="25">
        <f t="array" aca="1" ref="R1016" ca="1">INDEX('Lorri 401b'!L:L,MATCH('Retirement Calculator'!A1016,'Lorri 401b'!N:N,0),0)</f>
        <v>-12812433.44642123</v>
      </c>
      <c r="S1016" s="25">
        <f t="shared" ca="1" si="787"/>
        <v>-6314037.9003273919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6517543.0552311605</v>
      </c>
      <c r="R1017" s="25">
        <f t="array" aca="1" ref="R1017" ca="1">INDEX('Lorri 401b'!L:L,MATCH('Retirement Calculator'!A1017,'Lorri 401b'!N:N,0),0)</f>
        <v>-12886270.644359499</v>
      </c>
      <c r="S1017" s="25">
        <f t="shared" ca="1" si="787"/>
        <v>-6368727.5891283387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6536770.3456565542</v>
      </c>
      <c r="R1018" s="25">
        <f t="array" aca="1" ref="R1018" ca="1">INDEX('Lorri 401b'!L:L,MATCH('Retirement Calculator'!A1018,'Lorri 401b'!N:N,0),0)</f>
        <v>-12960415.497289177</v>
      </c>
      <c r="S1018" s="25">
        <f t="shared" ca="1" si="787"/>
        <v>-6423645.1516326228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6556077.7497920543</v>
      </c>
      <c r="R1019" s="25">
        <f t="array" aca="1" ref="R1019" ca="1">INDEX('Lorri 401b'!L:L,MATCH('Retirement Calculator'!A1019,'Lorri 401b'!N:N,0),0)</f>
        <v>-13034869.287106061</v>
      </c>
      <c r="S1019" s="25">
        <f t="shared" ca="1" si="787"/>
        <v>-6478791.5373140071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6575465.6014447855</v>
      </c>
      <c r="R1020" s="25">
        <f t="array" aca="1" ref="R1020" ca="1">INDEX('Lorri 401b'!L:L,MATCH('Retirement Calculator'!A1020,'Lorri 401b'!N:N,0),0)</f>
        <v>-13109633.301047184</v>
      </c>
      <c r="S1020" s="25">
        <f t="shared" ca="1" si="787"/>
        <v>-6534167.6996023981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6594934.2358127357</v>
      </c>
      <c r="R1021" s="25">
        <f t="array" aca="1" ref="R1021" ca="1">INDEX('Lorri 401b'!L:L,MATCH('Retirement Calculator'!A1021,'Lorri 401b'!N:N,0),0)</f>
        <v>-13184708.83171306</v>
      </c>
      <c r="S1021" s="25">
        <f t="shared" ca="1" si="787"/>
        <v>-6589774.5959003242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6614483.9894905528</v>
      </c>
      <c r="R1022" s="25">
        <f t="array" aca="1" ref="R1022" ca="1">INDEX('Lorri 401b'!L:L,MATCH('Retirement Calculator'!A1022,'Lorri 401b'!N:N,0),0)</f>
        <v>-13260097.177090045</v>
      </c>
      <c r="S1022" s="25">
        <f t="shared" ca="1" si="787"/>
        <v>-6645613.1875994923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6634115.2004753612</v>
      </c>
      <c r="R1023" s="25">
        <f t="array" aca="1" ref="R1023" ca="1">INDEX('Lorri 401b'!L:L,MATCH('Retirement Calculator'!A1023,'Lorri 401b'!N:N,0),0)</f>
        <v>-13335799.640572768</v>
      </c>
      <c r="S1023" s="25">
        <f t="shared" ca="1" si="787"/>
        <v>-6701684.4400974065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6653828.2081726063</v>
      </c>
      <c r="R1024" s="25">
        <f t="array" aca="1" ref="R1024" ca="1">INDEX('Lorri 401b'!L:L,MATCH('Retirement Calculator'!A1024,'Lorri 401b'!N:N,0),0)</f>
        <v>-13411817.530986669</v>
      </c>
      <c r="S1024" s="25">
        <f t="shared" ca="1" si="787"/>
        <v>-6757989.3228140622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6673623.3534019226</v>
      </c>
      <c r="R1025" s="25">
        <f t="array" aca="1" ref="R1025" ca="1">INDEX('Lorri 401b'!L:L,MATCH('Retirement Calculator'!A1025,'Lorri 401b'!N:N,0),0)</f>
        <v>-13488152.162610626</v>
      </c>
      <c r="S1025" s="25">
        <f t="shared" ca="1" si="787"/>
        <v>-6814528.8092087032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6693500.9784030281</v>
      </c>
      <c r="R1026" s="25">
        <f t="array" aca="1" ref="R1026" ca="1">INDEX('Lorri 401b'!L:L,MATCH('Retirement Calculator'!A1026,'Lorri 401b'!N:N,0),0)</f>
        <v>-13564804.855199683</v>
      </c>
      <c r="S1026" s="25">
        <f t="shared" ca="1" si="787"/>
        <v>-6871303.8767966554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6713461.4268416381</v>
      </c>
      <c r="R1027" s="25">
        <f t="array" aca="1" ref="R1027" ca="1">INDEX('Lorri 401b'!L:L,MATCH('Retirement Calculator'!A1027,'Lorri 401b'!N:N,0),0)</f>
        <v>-13641776.934007863</v>
      </c>
      <c r="S1027" s="25">
        <f t="shared" ca="1" si="787"/>
        <v>-6928315.5071662245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6733505.0438154088</v>
      </c>
      <c r="R1028" s="25">
        <f t="array" aca="1" ref="R1028" ca="1">INDEX('Lorri 401b'!L:L,MATCH('Retirement Calculator'!A1028,'Lorri 401b'!N:N,0),0)</f>
        <v>-13719069.729811076</v>
      </c>
      <c r="S1028" s="25">
        <f t="shared" ca="1" si="787"/>
        <v>-6985564.6859956672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6753632.1758599039</v>
      </c>
      <c r="R1029" s="25">
        <f t="array" aca="1" ref="R1029" ca="1">INDEX('Lorri 401b'!L:L,MATCH('Retirement Calculator'!A1029,'Lorri 401b'!N:N,0),0)</f>
        <v>-13796684.578930136</v>
      </c>
      <c r="S1029" s="25">
        <f t="shared" ca="1" si="787"/>
        <v>-7043052.4030702319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6773843.1709545841</v>
      </c>
      <c r="R1030" s="25">
        <f t="array" aca="1" ref="R1030" ca="1">INDEX('Lorri 401b'!L:L,MATCH('Retirement Calculator'!A1030,'Lorri 401b'!N:N,0),0)</f>
        <v>-13874622.823253859</v>
      </c>
      <c r="S1030" s="25">
        <f t="shared" ca="1" si="787"/>
        <v>-7100779.6522992747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6794138.3785288259</v>
      </c>
      <c r="R1031" s="25">
        <f t="array" aca="1" ref="R1031" ca="1">INDEX('Lorri 401b'!L:L,MATCH('Retirement Calculator'!A1031,'Lorri 401b'!N:N,0),0)</f>
        <v>-13952885.810262263</v>
      </c>
      <c r="S1031" s="25">
        <f t="shared" ref="S1031:S1171" ca="1" si="1047">SUM(Q1031:R1031)</f>
        <v>-7158747.4317334369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6814518.14946796</v>
      </c>
      <c r="R1032" s="25">
        <f t="array" aca="1" ref="R1032" ca="1">INDEX('Lorri 401b'!L:L,MATCH('Retirement Calculator'!A1032,'Lorri 401b'!N:N,0),0)</f>
        <v>-14031474.89304987</v>
      </c>
      <c r="S1032" s="25">
        <f t="shared" ca="1" si="1047"/>
        <v>-7216956.7435819097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6834982.8361193407</v>
      </c>
      <c r="R1033" s="25">
        <f t="array" aca="1" ref="R1033" ca="1">INDEX('Lorri 401b'!L:L,MATCH('Retirement Calculator'!A1033,'Lorri 401b'!N:N,0),0)</f>
        <v>-14110391.430349091</v>
      </c>
      <c r="S1033" s="25">
        <f t="shared" ca="1" si="1047"/>
        <v>-7275408.5942297503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6855532.7922984352</v>
      </c>
      <c r="R1034" s="25">
        <f t="array" aca="1" ref="R1034" ca="1">INDEX('Lorri 401b'!L:L,MATCH('Retirement Calculator'!A1034,'Lorri 401b'!N:N,0),0)</f>
        <v>-14189636.786553726</v>
      </c>
      <c r="S1034" s="25">
        <f t="shared" ca="1" si="1047"/>
        <v>-7334103.9942552904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6876168.373294943</v>
      </c>
      <c r="R1035" s="25">
        <f t="array" aca="1" ref="R1035" ca="1">INDEX('Lorri 401b'!L:L,MATCH('Retirement Calculator'!A1035,'Lorri 401b'!N:N,0),0)</f>
        <v>-14269212.331742546</v>
      </c>
      <c r="S1035" s="25">
        <f t="shared" ca="1" si="1047"/>
        <v>-7393043.9584476026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6896889.9358789362</v>
      </c>
      <c r="R1036" s="25">
        <f t="array" aca="1" ref="R1036" ca="1">INDEX('Lorri 401b'!L:L,MATCH('Retirement Calculator'!A1036,'Lorri 401b'!N:N,0),0)</f>
        <v>-14349119.441702986</v>
      </c>
      <c r="S1036" s="25">
        <f t="shared" ca="1" si="1047"/>
        <v>-7452229.5058240499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6917697.8383070296</v>
      </c>
      <c r="R1037" s="25">
        <f t="array" aca="1" ref="R1037" ca="1">INDEX('Lorri 401b'!L:L,MATCH('Retirement Calculator'!A1037,'Lorri 401b'!N:N,0),0)</f>
        <v>-14429359.497954929</v>
      </c>
      <c r="S1037" s="25">
        <f t="shared" ca="1" si="1047"/>
        <v>-7511661.6596478997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6938592.4403285729</v>
      </c>
      <c r="R1038" s="25">
        <f t="array" aca="1" ref="R1038" ca="1">INDEX('Lorri 401b'!L:L,MATCH('Retirement Calculator'!A1038,'Lorri 401b'!N:N,0),0)</f>
        <v>-14509933.887774589</v>
      </c>
      <c r="S1038" s="25">
        <f t="shared" ca="1" si="1047"/>
        <v>-7571341.4474460157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6959574.1031918731</v>
      </c>
      <c r="R1039" s="25">
        <f t="array" aca="1" ref="R1039" ca="1">INDEX('Lorri 401b'!L:L,MATCH('Retirement Calculator'!A1039,'Lorri 401b'!N:N,0),0)</f>
        <v>-14590844.004218496</v>
      </c>
      <c r="S1039" s="25">
        <f t="shared" ca="1" si="1047"/>
        <v>-7631269.9010266233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6980643.1896504369</v>
      </c>
      <c r="R1040" s="25">
        <f t="array" aca="1" ref="R1040" ca="1">INDEX('Lorri 401b'!L:L,MATCH('Retirement Calculator'!A1040,'Lorri 401b'!N:N,0),0)</f>
        <v>-14672091.246147588</v>
      </c>
      <c r="S1040" s="25">
        <f t="shared" ca="1" si="1047"/>
        <v>-7691448.056497151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7001800.0639692442</v>
      </c>
      <c r="R1041" s="25">
        <f t="array" aca="1" ref="R1041" ca="1">INDEX('Lorri 401b'!L:L,MATCH('Retirement Calculator'!A1041,'Lorri 401b'!N:N,0),0)</f>
        <v>-14753677.018251384</v>
      </c>
      <c r="S1041" s="25">
        <f t="shared" ca="1" si="1047"/>
        <v>-7751876.9542821394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7023045.0919310469</v>
      </c>
      <c r="R1042" s="25">
        <f t="array" aca="1" ref="R1042" ca="1">INDEX('Lorri 401b'!L:L,MATCH('Retirement Calculator'!A1042,'Lorri 401b'!N:N,0),0)</f>
        <v>-14835602.731072279</v>
      </c>
      <c r="S1042" s="25">
        <f t="shared" ca="1" si="1047"/>
        <v>-7812557.6391412318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7044378.6408426901</v>
      </c>
      <c r="R1043" s="25">
        <f t="array" aca="1" ref="R1043" ca="1">INDEX('Lorri 401b'!L:L,MATCH('Retirement Calculator'!A1043,'Lorri 401b'!N:N,0),0)</f>
        <v>-14917869.801029926</v>
      </c>
      <c r="S1043" s="25">
        <f t="shared" ca="1" si="1047"/>
        <v>-7873491.160187236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7065801.0795414653</v>
      </c>
      <c r="R1044" s="25">
        <f t="array" aca="1" ref="R1044" ca="1">INDEX('Lorri 401b'!L:L,MATCH('Retirement Calculator'!A1044,'Lorri 401b'!N:N,0),0)</f>
        <v>-15000479.650445731</v>
      </c>
      <c r="S1044" s="25">
        <f t="shared" ca="1" si="1047"/>
        <v>-7934678.5709042661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7087312.7784014856</v>
      </c>
      <c r="R1045" s="25">
        <f t="array" aca="1" ref="R1045" ca="1">INDEX('Lorri 401b'!L:L,MATCH('Retirement Calculator'!A1045,'Lorri 401b'!N:N,0),0)</f>
        <v>-15083433.707567435</v>
      </c>
      <c r="S1045" s="25">
        <f t="shared" ca="1" si="1047"/>
        <v>-7996120.9291659491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7108914.1093400894</v>
      </c>
      <c r="R1046" s="25">
        <f t="array" aca="1" ref="R1046" ca="1">INDEX('Lorri 401b'!L:L,MATCH('Retirement Calculator'!A1046,'Lorri 401b'!N:N,0),0)</f>
        <v>-15166733.406593813</v>
      </c>
      <c r="S1046" s="25">
        <f t="shared" ca="1" si="1047"/>
        <v>-8057819.2972537233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7130605.4458242701</v>
      </c>
      <c r="R1047" s="25">
        <f t="array" aca="1" ref="R1047" ca="1">INDEX('Lorri 401b'!L:L,MATCH('Retirement Calculator'!A1047,'Lorri 401b'!N:N,0),0)</f>
        <v>-15250380.187699467</v>
      </c>
      <c r="S1047" s="25">
        <f t="shared" ca="1" si="1047"/>
        <v>-8119774.7418751968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7152387.162877135</v>
      </c>
      <c r="R1048" s="25">
        <f t="array" aca="1" ref="R1048" ca="1">INDEX('Lorri 401b'!L:L,MATCH('Retirement Calculator'!A1048,'Lorri 401b'!N:N,0),0)</f>
        <v>-15334375.497059729</v>
      </c>
      <c r="S1048" s="25">
        <f t="shared" ca="1" si="1047"/>
        <v>-8181988.334182594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7174259.6370843872</v>
      </c>
      <c r="R1049" s="25">
        <f t="array" aca="1" ref="R1049" ca="1">INDEX('Lorri 401b'!L:L,MATCH('Retirement Calculator'!A1049,'Lorri 401b'!N:N,0),0)</f>
        <v>-15418720.786875658</v>
      </c>
      <c r="S1049" s="25">
        <f t="shared" ca="1" si="1047"/>
        <v>-8244461.1497912705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7196223.2466008365</v>
      </c>
      <c r="R1050" s="25">
        <f t="array" aca="1" ref="R1050" ca="1">INDEX('Lorri 401b'!L:L,MATCH('Retirement Calculator'!A1050,'Lorri 401b'!N:N,0),0)</f>
        <v>-15503417.515399152</v>
      </c>
      <c r="S1050" s="25">
        <f t="shared" ca="1" si="1047"/>
        <v>-8307194.2687983159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7218278.3711569374</v>
      </c>
      <c r="R1051" s="25">
        <f t="array" aca="1" ref="R1051" ca="1">INDEX('Lorri 401b'!L:L,MATCH('Retirement Calculator'!A1051,'Lorri 401b'!N:N,0),0)</f>
        <v>-15588467.146958163</v>
      </c>
      <c r="S1051" s="25">
        <f t="shared" ca="1" si="1047"/>
        <v>-8370188.7758012256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7240425.3920653556</v>
      </c>
      <c r="R1052" s="25">
        <f t="array" aca="1" ref="R1052" ca="1">INDEX('Lorri 401b'!L:L,MATCH('Retirement Calculator'!A1052,'Lorri 401b'!N:N,0),0)</f>
        <v>-15673871.151982002</v>
      </c>
      <c r="S1052" s="25">
        <f t="shared" ca="1" si="1047"/>
        <v>-8433445.7599166464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7262664.6922275582</v>
      </c>
      <c r="R1053" s="25">
        <f t="array" aca="1" ref="R1053" ca="1">INDEX('Lorri 401b'!L:L,MATCH('Retirement Calculator'!A1053,'Lorri 401b'!N:N,0),0)</f>
        <v>-15759631.007026775</v>
      </c>
      <c r="S1053" s="25">
        <f t="shared" ca="1" si="1047"/>
        <v>-8496966.3147992156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7284996.6561404373</v>
      </c>
      <c r="R1054" s="25">
        <f t="array" aca="1" ref="R1054" ca="1">INDEX('Lorri 401b'!L:L,MATCH('Retirement Calculator'!A1054,'Lorri 401b'!N:N,0),0)</f>
        <v>-15845748.1948009</v>
      </c>
      <c r="S1054" s="25">
        <f t="shared" ca="1" si="1047"/>
        <v>-8560751.5386604629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7307421.6699029533</v>
      </c>
      <c r="R1055" s="25">
        <f t="array" aca="1" ref="R1055" ca="1">INDEX('Lorri 401b'!L:L,MATCH('Retirement Calculator'!A1055,'Lorri 401b'!N:N,0),0)</f>
        <v>-15932224.204190752</v>
      </c>
      <c r="S1055" s="25">
        <f t="shared" ca="1" si="1047"/>
        <v>-8624802.5342877991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7329940.1212228127</v>
      </c>
      <c r="R1056" s="25">
        <f t="array" aca="1" ref="R1056" ca="1">INDEX('Lorri 401b'!L:L,MATCH('Retirement Calculator'!A1056,'Lorri 401b'!N:N,0),0)</f>
        <v>-16019060.530286394</v>
      </c>
      <c r="S1056" s="25">
        <f t="shared" ca="1" si="1047"/>
        <v>-8689120.4090635814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7352552.3994231718</v>
      </c>
      <c r="R1057" s="25">
        <f t="array" aca="1" ref="R1057" ca="1">INDEX('Lorri 401b'!L:L,MATCH('Retirement Calculator'!A1057,'Lorri 401b'!N:N,0),0)</f>
        <v>-16106258.674407434</v>
      </c>
      <c r="S1057" s="25">
        <f t="shared" ca="1" si="1047"/>
        <v>-8753706.2749842629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7375258.8954493655</v>
      </c>
      <c r="R1058" s="25">
        <f t="array" aca="1" ref="R1058" ca="1">INDEX('Lorri 401b'!L:L,MATCH('Retirement Calculator'!A1058,'Lorri 401b'!N:N,0),0)</f>
        <v>-16193820.144128978</v>
      </c>
      <c r="S1058" s="25">
        <f t="shared" ca="1" si="1047"/>
        <v>-8818561.2486796118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7398060.0018756688</v>
      </c>
      <c r="R1059" s="25">
        <f t="array" aca="1" ref="R1059" ca="1">INDEX('Lorri 401b'!L:L,MATCH('Retirement Calculator'!A1059,'Lorri 401b'!N:N,0),0)</f>
        <v>-16281746.453307696</v>
      </c>
      <c r="S1059" s="25">
        <f t="shared" ca="1" si="1047"/>
        <v>-8883686.4514320269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7420956.1129120812</v>
      </c>
      <c r="R1060" s="25">
        <f t="array" aca="1" ref="R1060" ca="1">INDEX('Lorri 401b'!L:L,MATCH('Retirement Calculator'!A1060,'Lorri 401b'!N:N,0),0)</f>
        <v>-16370039.122107992</v>
      </c>
      <c r="S1060" s="25">
        <f t="shared" ca="1" si="1047"/>
        <v>-8949083.0091959108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7443947.6244111452</v>
      </c>
      <c r="R1061" s="25">
        <f t="array" aca="1" ref="R1061" ca="1">INDEX('Lorri 401b'!L:L,MATCH('Retirement Calculator'!A1061,'Lorri 401b'!N:N,0),0)</f>
        <v>-16458699.677028289</v>
      </c>
      <c r="S1061" s="25">
        <f t="shared" ca="1" si="1047"/>
        <v>-9014752.0526171438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7467034.9338747887</v>
      </c>
      <c r="R1062" s="25">
        <f t="array" aca="1" ref="R1062" ca="1">INDEX('Lorri 401b'!L:L,MATCH('Retirement Calculator'!A1062,'Lorri 401b'!N:N,0),0)</f>
        <v>-16547729.650927421</v>
      </c>
      <c r="S1062" s="25">
        <f t="shared" ca="1" si="1047"/>
        <v>-9080694.7170526311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7490218.4404611979</v>
      </c>
      <c r="R1063" s="25">
        <f t="array" aca="1" ref="R1063" ca="1">INDEX('Lorri 401b'!L:L,MATCH('Retirement Calculator'!A1063,'Lorri 401b'!N:N,0),0)</f>
        <v>-16637130.583051132</v>
      </c>
      <c r="S1063" s="25">
        <f t="shared" ca="1" si="1047"/>
        <v>-9146912.1425899342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7513498.5449917167</v>
      </c>
      <c r="R1064" s="25">
        <f t="array" aca="1" ref="R1064" ca="1">INDEX('Lorri 401b'!L:L,MATCH('Retirement Calculator'!A1064,'Lorri 401b'!N:N,0),0)</f>
        <v>-16726904.019058691</v>
      </c>
      <c r="S1064" s="25">
        <f t="shared" ca="1" si="1047"/>
        <v>-9213405.4740669746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7536875.6499577798</v>
      </c>
      <c r="R1065" s="25">
        <f t="array" aca="1" ref="R1065" ca="1">INDEX('Lorri 401b'!L:L,MATCH('Retirement Calculator'!A1065,'Lorri 401b'!N:N,0),0)</f>
        <v>-16817051.511049617</v>
      </c>
      <c r="S1065" s="25">
        <f t="shared" ca="1" si="1047"/>
        <v>-9280175.8610918373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7560350.159527868</v>
      </c>
      <c r="R1066" s="25">
        <f t="array" aca="1" ref="R1066" ca="1">INDEX('Lorri 401b'!L:L,MATCH('Retirement Calculator'!A1066,'Lorri 401b'!N:N,0),0)</f>
        <v>-16907574.617590506</v>
      </c>
      <c r="S1066" s="25">
        <f t="shared" ca="1" si="1047"/>
        <v>-9347224.4580626376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7583922.4795544986</v>
      </c>
      <c r="R1067" s="25">
        <f t="array" aca="1" ref="R1067" ca="1">INDEX('Lorri 401b'!L:L,MATCH('Retirement Calculator'!A1067,'Lorri 401b'!N:N,0),0)</f>
        <v>-16998474.903741978</v>
      </c>
      <c r="S1067" s="25">
        <f t="shared" ca="1" si="1047"/>
        <v>-9414552.4241874795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7607593.0175812393</v>
      </c>
      <c r="R1068" s="25">
        <f t="array" aca="1" ref="R1068" ca="1">INDEX('Lorri 401b'!L:L,MATCH('Retirement Calculator'!A1068,'Lorri 401b'!N:N,0),0)</f>
        <v>-17089753.941085748</v>
      </c>
      <c r="S1068" s="25">
        <f t="shared" ca="1" si="1047"/>
        <v>-9482160.923504509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7631362.1828497583</v>
      </c>
      <c r="R1069" s="25">
        <f t="array" aca="1" ref="R1069" ca="1">INDEX('Lorri 401b'!L:L,MATCH('Retirement Calculator'!A1069,'Lorri 401b'!N:N,0),0)</f>
        <v>-17181413.307751786</v>
      </c>
      <c r="S1069" s="25">
        <f t="shared" ca="1" si="1047"/>
        <v>-9550051.1249020286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7655230.3863068968</v>
      </c>
      <c r="R1070" s="25">
        <f t="array" aca="1" ref="R1070" ca="1">INDEX('Lorri 401b'!L:L,MATCH('Retirement Calculator'!A1070,'Lorri 401b'!N:N,0),0)</f>
        <v>-17273454.5884456</v>
      </c>
      <c r="S1070" s="25">
        <f t="shared" ca="1" si="1047"/>
        <v>-9618224.2021387033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7679198.0406117728</v>
      </c>
      <c r="R1071" s="25">
        <f t="array" aca="1" ref="R1071" ca="1">INDEX('Lorri 401b'!L:L,MATCH('Retirement Calculator'!A1071,'Lorri 401b'!N:N,0),0)</f>
        <v>-17365879.374475636</v>
      </c>
      <c r="S1071" s="25">
        <f t="shared" ca="1" si="1047"/>
        <v>-9686681.3338638619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7703265.5601429194</v>
      </c>
      <c r="R1072" s="25">
        <f t="array" aca="1" ref="R1072" ca="1">INDEX('Lorri 401b'!L:L,MATCH('Retirement Calculator'!A1072,'Lorri 401b'!N:N,0),0)</f>
        <v>-17458689.263780799</v>
      </c>
      <c r="S1072" s="25">
        <f t="shared" ca="1" si="1047"/>
        <v>-9755423.7036378793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7727433.3610054459</v>
      </c>
      <c r="R1073" s="25">
        <f t="array" aca="1" ref="R1073" ca="1">INDEX('Lorri 401b'!L:L,MATCH('Retirement Calculator'!A1073,'Lorri 401b'!N:N,0),0)</f>
        <v>-17551885.860958066</v>
      </c>
      <c r="S1073" s="25">
        <f t="shared" ca="1" si="1047"/>
        <v>-9824452.4999526199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7751701.8610382332</v>
      </c>
      <c r="R1074" s="25">
        <f t="array" aca="1" ref="R1074" ca="1">INDEX('Lorri 401b'!L:L,MATCH('Retirement Calculator'!A1074,'Lorri 401b'!N:N,0),0)</f>
        <v>-17645470.777290236</v>
      </c>
      <c r="S1074" s="25">
        <f t="shared" ca="1" si="1047"/>
        <v>-9893768.9162520021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7776071.4798211567</v>
      </c>
      <c r="R1075" s="25">
        <f t="array" aca="1" ref="R1075" ca="1">INDEX('Lorri 401b'!L:L,MATCH('Retirement Calculator'!A1075,'Lorri 401b'!N:N,0),0)</f>
        <v>-17739445.630773794</v>
      </c>
      <c r="S1075" s="25">
        <f t="shared" ca="1" si="1047"/>
        <v>-9963374.1509526372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7800542.6386823421</v>
      </c>
      <c r="R1076" s="25">
        <f t="array" aca="1" ref="R1076" ca="1">INDEX('Lorri 401b'!L:L,MATCH('Retirement Calculator'!A1076,'Lorri 401b'!N:N,0),0)</f>
        <v>-17833812.046146866</v>
      </c>
      <c r="S1076" s="25">
        <f t="shared" ca="1" si="1047"/>
        <v>-10033269.407464523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7825115.7607054496</v>
      </c>
      <c r="R1077" s="25">
        <f t="array" aca="1" ref="R1077" ca="1">INDEX('Lorri 401b'!L:L,MATCH('Retirement Calculator'!A1077,'Lorri 401b'!N:N,0),0)</f>
        <v>-17928571.654917326</v>
      </c>
      <c r="S1077" s="25">
        <f t="shared" ca="1" si="1047"/>
        <v>-10103455.894211877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7849791.2707369868</v>
      </c>
      <c r="R1078" s="25">
        <f t="array" aca="1" ref="R1078" ca="1">INDEX('Lorri 401b'!L:L,MATCH('Retirement Calculator'!A1078,'Lorri 401b'!N:N,0),0)</f>
        <v>-18023726.095390994</v>
      </c>
      <c r="S1078" s="25">
        <f t="shared" ca="1" si="1047"/>
        <v>-10173934.824654007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7874569.5953936549</v>
      </c>
      <c r="R1079" s="25">
        <f t="array" aca="1" ref="R1079" ca="1">INDEX('Lorri 401b'!L:L,MATCH('Retirement Calculator'!A1079,'Lorri 401b'!N:N,0),0)</f>
        <v>-18119277.012699969</v>
      </c>
      <c r="S1079" s="25">
        <f t="shared" ca="1" si="1047"/>
        <v>-10244707.417306315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7899451.163069726</v>
      </c>
      <c r="R1080" s="25">
        <f t="array" aca="1" ref="R1080" ca="1">INDEX('Lorri 401b'!L:L,MATCH('Retirement Calculator'!A1080,'Lorri 401b'!N:N,0),0)</f>
        <v>-18215226.058831066</v>
      </c>
      <c r="S1080" s="25">
        <f t="shared" ca="1" si="1047"/>
        <v>-10315774.895761341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7924436.4039444476</v>
      </c>
      <c r="R1081" s="25">
        <f t="array" aca="1" ref="R1081" ca="1">INDEX('Lorri 401b'!L:L,MATCH('Retirement Calculator'!A1081,'Lorri 401b'!N:N,0),0)</f>
        <v>-18311574.892654374</v>
      </c>
      <c r="S1081" s="25">
        <f t="shared" ca="1" si="1047"/>
        <v>-10387138.488709927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7949525.7499894807</v>
      </c>
      <c r="R1082" s="25">
        <f t="array" aca="1" ref="R1082" ca="1">INDEX('Lorri 401b'!L:L,MATCH('Retirement Calculator'!A1082,'Lorri 401b'!N:N,0),0)</f>
        <v>-18408325.179951947</v>
      </c>
      <c r="S1082" s="25">
        <f t="shared" ca="1" si="1047"/>
        <v>-10458799.429962467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7974719.6349763675</v>
      </c>
      <c r="R1083" s="25">
        <f t="array" aca="1" ref="R1083" ca="1">INDEX('Lorri 401b'!L:L,MATCH('Retirement Calculator'!A1083,'Lorri 401b'!N:N,0),0)</f>
        <v>-18505478.593446594</v>
      </c>
      <c r="S1083" s="25">
        <f t="shared" ca="1" si="1047"/>
        <v>-10530758.958470225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8000018.4944840334</v>
      </c>
      <c r="R1084" s="25">
        <f t="array" aca="1" ref="R1084" ca="1">INDEX('Lorri 401b'!L:L,MATCH('Retirement Calculator'!A1084,'Lorri 401b'!N:N,0),0)</f>
        <v>-18603036.812830802</v>
      </c>
      <c r="S1084" s="25">
        <f t="shared" ca="1" si="1047"/>
        <v>-10603018.318346769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8025422.7659063144</v>
      </c>
      <c r="R1085" s="25">
        <f t="array" aca="1" ref="R1085" ca="1">INDEX('Lorri 401b'!L:L,MATCH('Retirement Calculator'!A1085,'Lorri 401b'!N:N,0),0)</f>
        <v>-18701001.524795778</v>
      </c>
      <c r="S1085" s="25">
        <f t="shared" ca="1" si="1047"/>
        <v>-10675578.758889463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8050932.8884595213</v>
      </c>
      <c r="R1086" s="25">
        <f t="array" aca="1" ref="R1086" ca="1">INDEX('Lorri 401b'!L:L,MATCH('Retirement Calculator'!A1086,'Lorri 401b'!N:N,0),0)</f>
        <v>-18799374.423060607</v>
      </c>
      <c r="S1086" s="25">
        <f t="shared" ca="1" si="1047"/>
        <v>-10748441.534601085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8076549.3031900339</v>
      </c>
      <c r="R1087" s="25">
        <f t="array" aca="1" ref="R1087" ca="1">INDEX('Lorri 401b'!L:L,MATCH('Retirement Calculator'!A1087,'Lorri 401b'!N:N,0),0)</f>
        <v>-18898157.208401538</v>
      </c>
      <c r="S1087" s="25">
        <f t="shared" ca="1" si="1047"/>
        <v>-10821607.905211505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8102272.4529819228</v>
      </c>
      <c r="R1088" s="25">
        <f t="array" aca="1" ref="R1088" ca="1">INDEX('Lorri 401b'!L:L,MATCH('Retirement Calculator'!A1088,'Lorri 401b'!N:N,0),0)</f>
        <v>-18997351.588681392</v>
      </c>
      <c r="S1088" s="25">
        <f t="shared" ca="1" si="1047"/>
        <v>-10895079.13569947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8128102.7825646112</v>
      </c>
      <c r="R1089" s="25">
        <f t="array" aca="1" ref="R1089" ca="1">INDEX('Lorri 401b'!L:L,MATCH('Retirement Calculator'!A1089,'Lorri 401b'!N:N,0),0)</f>
        <v>-19096959.27887908</v>
      </c>
      <c r="S1089" s="25">
        <f t="shared" ca="1" si="1047"/>
        <v>-10968856.49631447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8154040.7385205608</v>
      </c>
      <c r="R1090" s="25">
        <f t="array" aca="1" ref="R1090" ca="1">INDEX('Lorri 401b'!L:L,MATCH('Retirement Calculator'!A1090,'Lorri 401b'!N:N,0),0)</f>
        <v>-19196982.001119256</v>
      </c>
      <c r="S1090" s="25">
        <f t="shared" ca="1" si="1047"/>
        <v>-11042941.262598695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8180086.7692929935</v>
      </c>
      <c r="R1091" s="25">
        <f t="array" aca="1" ref="R1091" ca="1">INDEX('Lorri 401b'!L:L,MATCH('Retirement Calculator'!A1091,'Lorri 401b'!N:N,0),0)</f>
        <v>-19297421.484702099</v>
      </c>
      <c r="S1091" s="25">
        <f t="shared" ca="1" si="1047"/>
        <v>-11117334.715409106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8206241.3251936454</v>
      </c>
      <c r="R1092" s="25">
        <f t="array" aca="1" ref="R1092" ca="1">INDEX('Lorri 401b'!L:L,MATCH('Retirement Calculator'!A1092,'Lorri 401b'!N:N,0),0)</f>
        <v>-19398279.466133203</v>
      </c>
      <c r="S1092" s="25">
        <f t="shared" ca="1" si="1047"/>
        <v>-11192038.140939558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8232504.8584105494</v>
      </c>
      <c r="R1093" s="25">
        <f t="array" aca="1" ref="R1093" ca="1">INDEX('Lorri 401b'!L:L,MATCH('Retirement Calculator'!A1093,'Lorri 401b'!N:N,0),0)</f>
        <v>-19499557.689153604</v>
      </c>
      <c r="S1093" s="25">
        <f t="shared" ca="1" si="1047"/>
        <v>-11267052.830743056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8258877.8230158575</v>
      </c>
      <c r="R1094" s="25">
        <f t="array" aca="1" ref="R1094" ca="1">INDEX('Lorri 401b'!L:L,MATCH('Retirement Calculator'!A1094,'Lorri 401b'!N:N,0),0)</f>
        <v>-19601257.904769924</v>
      </c>
      <c r="S1094" s="25">
        <f t="shared" ca="1" si="1047"/>
        <v>-11342380.081754066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8285360.6749736881</v>
      </c>
      <c r="R1095" s="25">
        <f t="array" aca="1" ref="R1095" ca="1">INDEX('Lorri 401b'!L:L,MATCH('Retirement Calculator'!A1095,'Lorri 401b'!N:N,0),0)</f>
        <v>-19703381.871284645</v>
      </c>
      <c r="S1095" s="25">
        <f t="shared" ca="1" si="1047"/>
        <v>-11418021.196310956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8311953.872148009</v>
      </c>
      <c r="R1096" s="25">
        <f t="array" aca="1" ref="R1096" ca="1">INDEX('Lorri 401b'!L:L,MATCH('Retirement Calculator'!A1096,'Lorri 401b'!N:N,0),0)</f>
        <v>-19805931.354326513</v>
      </c>
      <c r="S1096" s="25">
        <f t="shared" ca="1" si="1047"/>
        <v>-11493977.482178504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8338657.8743105568</v>
      </c>
      <c r="R1097" s="25">
        <f t="array" aca="1" ref="R1097" ca="1">INDEX('Lorri 401b'!L:L,MATCH('Retirement Calculator'!A1097,'Lorri 401b'!N:N,0),0)</f>
        <v>-19908908.126881052</v>
      </c>
      <c r="S1097" s="25">
        <f t="shared" ca="1" si="1047"/>
        <v>-11570250.252570495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8365473.1431487817</v>
      </c>
      <c r="R1098" s="25">
        <f t="array" aca="1" ref="R1098" ca="1">INDEX('Lorri 401b'!L:L,MATCH('Retirement Calculator'!A1098,'Lorri 401b'!N:N,0),0)</f>
        <v>-20012313.969321236</v>
      </c>
      <c r="S1098" s="25">
        <f t="shared" ca="1" si="1047"/>
        <v>-11646840.826172454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8392400.1422738321</v>
      </c>
      <c r="R1099" s="25">
        <f t="array" aca="1" ref="R1099" ca="1">INDEX('Lorri 401b'!L:L,MATCH('Retirement Calculator'!A1099,'Lorri 401b'!N:N,0),0)</f>
        <v>-20116150.669438254</v>
      </c>
      <c r="S1099" s="25">
        <f t="shared" ca="1" si="1047"/>
        <v>-11723750.527164422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8419439.3372285701</v>
      </c>
      <c r="R1100" s="25">
        <f t="array" aca="1" ref="R1100" ca="1">INDEX('Lorri 401b'!L:L,MATCH('Retirement Calculator'!A1100,'Lorri 401b'!N:N,0),0)</f>
        <v>-20220420.022472426</v>
      </c>
      <c r="S1100" s="25">
        <f t="shared" ca="1" si="1047"/>
        <v>-11800980.685243856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8446591.1954956204</v>
      </c>
      <c r="R1101" s="25">
        <f t="array" aca="1" ref="R1101" ca="1">INDEX('Lorri 401b'!L:L,MATCH('Retirement Calculator'!A1101,'Lorri 401b'!N:N,0),0)</f>
        <v>-20325123.831144243</v>
      </c>
      <c r="S1101" s="25">
        <f t="shared" ca="1" si="1047"/>
        <v>-11878532.635648623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8473856.1865054499</v>
      </c>
      <c r="R1102" s="25">
        <f t="array" aca="1" ref="R1102" ca="1">INDEX('Lorri 401b'!L:L,MATCH('Retirement Calculator'!A1102,'Lorri 401b'!N:N,0),0)</f>
        <v>-20430263.905685525</v>
      </c>
      <c r="S1102" s="25">
        <f t="shared" ca="1" si="1047"/>
        <v>-11956407.719180075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8501234.7816444859</v>
      </c>
      <c r="R1103" s="25">
        <f t="array" aca="1" ref="R1103" ca="1">INDEX('Lorri 401b'!L:L,MATCH('Retirement Calculator'!A1103,'Lorri 401b'!N:N,0),0)</f>
        <v>-20535842.063870728</v>
      </c>
      <c r="S1103" s="25">
        <f t="shared" ca="1" si="1047"/>
        <v>-12034607.282226242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8528727.454263268</v>
      </c>
      <c r="R1104" s="25">
        <f t="array" aca="1" ref="R1104" ca="1">INDEX('Lorri 401b'!L:L,MATCH('Retirement Calculator'!A1104,'Lorri 401b'!N:N,0),0)</f>
        <v>-20641860.13104837</v>
      </c>
      <c r="S1104" s="25">
        <f t="shared" ca="1" si="1047"/>
        <v>-12113132.676785102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8556334.6796846297</v>
      </c>
      <c r="R1105" s="25">
        <f t="array" aca="1" ref="R1105" ca="1">INDEX('Lorri 401b'!L:L,MATCH('Retirement Calculator'!A1105,'Lorri 401b'!N:N,0),0)</f>
        <v>-20748319.940172587</v>
      </c>
      <c r="S1105" s="25">
        <f t="shared" ca="1" si="1047"/>
        <v>-12191985.260487957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8584056.9352119137</v>
      </c>
      <c r="R1106" s="25">
        <f t="array" aca="1" ref="R1106" ca="1">INDEX('Lorri 401b'!L:L,MATCH('Retirement Calculator'!A1106,'Lorri 401b'!N:N,0),0)</f>
        <v>-20855223.331834819</v>
      </c>
      <c r="S1106" s="25">
        <f t="shared" ca="1" si="1047"/>
        <v>-12271166.396622906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8611894.7001372278</v>
      </c>
      <c r="R1107" s="25">
        <f t="array" aca="1" ref="R1107" ca="1">INDEX('Lorri 401b'!L:L,MATCH('Retirement Calculator'!A1107,'Lorri 401b'!N:N,0),0)</f>
        <v>-20962572.154295646</v>
      </c>
      <c r="S1107" s="25">
        <f t="shared" ca="1" si="1047"/>
        <v>-12350677.454158418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8639848.4557497296</v>
      </c>
      <c r="R1108" s="25">
        <f t="array" aca="1" ref="R1108" ca="1">INDEX('Lorri 401b'!L:L,MATCH('Retirement Calculator'!A1108,'Lorri 401b'!N:N,0),0)</f>
        <v>-21070368.263516724</v>
      </c>
      <c r="S1108" s="25">
        <f t="shared" ca="1" si="1047"/>
        <v>-12430519.807766994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8667918.685343951</v>
      </c>
      <c r="R1109" s="25">
        <f t="array" aca="1" ref="R1109" ca="1">INDEX('Lorri 401b'!L:L,MATCH('Retirement Calculator'!A1109,'Lorri 401b'!N:N,0),0)</f>
        <v>-21178613.52319289</v>
      </c>
      <c r="S1109" s="25">
        <f t="shared" ca="1" si="1047"/>
        <v>-12510694.837848939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8696105.8742281478</v>
      </c>
      <c r="R1110" s="25">
        <f t="array" aca="1" ref="R1110" ca="1">INDEX('Lorri 401b'!L:L,MATCH('Retirement Calculator'!A1110,'Lorri 401b'!N:N,0),0)</f>
        <v>-21287309.804784372</v>
      </c>
      <c r="S1110" s="25">
        <f t="shared" ca="1" si="1047"/>
        <v>-12591203.930556225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8724410.5097326953</v>
      </c>
      <c r="R1111" s="25">
        <f t="array" aca="1" ref="R1111" ca="1">INDEX('Lorri 401b'!L:L,MATCH('Retirement Calculator'!A1111,'Lorri 401b'!N:N,0),0)</f>
        <v>-21396458.987549156</v>
      </c>
      <c r="S1111" s="25">
        <f t="shared" ca="1" si="1047"/>
        <v>-12672048.477816461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8752833.0812185127</v>
      </c>
      <c r="R1112" s="25">
        <f t="array" aca="1" ref="R1112" ca="1">INDEX('Lorri 401b'!L:L,MATCH('Retirement Calculator'!A1112,'Lorri 401b'!N:N,0),0)</f>
        <v>-21506062.958575457</v>
      </c>
      <c r="S1112" s="25">
        <f t="shared" ca="1" si="1047"/>
        <v>-12753229.877356945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8781374.0800855197</v>
      </c>
      <c r="R1113" s="25">
        <f t="array" aca="1" ref="R1113" ca="1">INDEX('Lorri 401b'!L:L,MATCH('Retirement Calculator'!A1113,'Lorri 401b'!N:N,0),0)</f>
        <v>-21616123.612814367</v>
      </c>
      <c r="S1113" s="25">
        <f t="shared" ca="1" si="1047"/>
        <v>-12834749.532728847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8810033.9997811392</v>
      </c>
      <c r="R1114" s="25">
        <f t="array" aca="1" ref="R1114" ca="1">INDEX('Lorri 401b'!L:L,MATCH('Retirement Calculator'!A1114,'Lorri 401b'!N:N,0),0)</f>
        <v>-21726642.853112608</v>
      </c>
      <c r="S1114" s="25">
        <f t="shared" ca="1" si="1047"/>
        <v>-12916608.853331469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8838813.3358088247</v>
      </c>
      <c r="R1115" s="25">
        <f t="array" aca="1" ref="R1115" ca="1">INDEX('Lorri 401b'!L:L,MATCH('Retirement Calculator'!A1115,'Lorri 401b'!N:N,0),0)</f>
        <v>-21837622.590245426</v>
      </c>
      <c r="S1115" s="25">
        <f t="shared" ca="1" si="1047"/>
        <v>-12998809.254436601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8867712.5857366249</v>
      </c>
      <c r="R1116" s="25">
        <f t="array" aca="1" ref="R1116" ca="1">INDEX('Lorri 401b'!L:L,MATCH('Retirement Calculator'!A1116,'Lorri 401b'!N:N,0),0)</f>
        <v>-21949064.742949627</v>
      </c>
      <c r="S1116" s="25">
        <f t="shared" ca="1" si="1047"/>
        <v>-13081352.157213002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8896732.2492057923</v>
      </c>
      <c r="R1117" s="25">
        <f t="array" aca="1" ref="R1117" ca="1">INDEX('Lorri 401b'!L:L,MATCH('Retirement Calculator'!A1117,'Lorri 401b'!N:N,0),0)</f>
        <v>-22060971.237956766</v>
      </c>
      <c r="S1117" s="25">
        <f t="shared" ca="1" si="1047"/>
        <v>-13164238.988750974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8925872.8279394135</v>
      </c>
      <c r="R1118" s="25">
        <f t="array" aca="1" ref="R1118" ca="1">INDEX('Lorri 401b'!L:L,MATCH('Retirement Calculator'!A1118,'Lorri 401b'!N:N,0),0)</f>
        <v>-22173344.010026433</v>
      </c>
      <c r="S1118" s="25">
        <f t="shared" ca="1" si="1047"/>
        <v>-13247471.182087019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8955134.8257510923</v>
      </c>
      <c r="R1119" s="25">
        <f t="array" aca="1" ref="R1119" ca="1">INDEX('Lorri 401b'!L:L,MATCH('Retirement Calculator'!A1119,'Lorri 401b'!N:N,0),0)</f>
        <v>-22286185.001979724</v>
      </c>
      <c r="S1119" s="25">
        <f t="shared" ca="1" si="1047"/>
        <v>-13331050.176228631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8984518.7485536523</v>
      </c>
      <c r="R1120" s="25">
        <f t="array" aca="1" ref="R1120" ca="1">INDEX('Lorri 401b'!L:L,MATCH('Retirement Calculator'!A1120,'Lorri 401b'!N:N,0),0)</f>
        <v>-22399496.164732818</v>
      </c>
      <c r="S1120" s="25">
        <f t="shared" ca="1" si="1047"/>
        <v>-13414977.416179165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9014025.1043678895</v>
      </c>
      <c r="R1121" s="25">
        <f t="array" aca="1" ref="R1121" ca="1">INDEX('Lorri 401b'!L:L,MATCH('Retirement Calculator'!A1121,'Lorri 401b'!N:N,0),0)</f>
        <v>-22513279.457330719</v>
      </c>
      <c r="S1121" s="25">
        <f t="shared" ca="1" si="1047"/>
        <v>-13499254.352962829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9043654.4033313524</v>
      </c>
      <c r="R1122" s="25">
        <f t="array" aca="1" ref="R1122" ca="1">INDEX('Lorri 401b'!L:L,MATCH('Retirement Calculator'!A1122,'Lorri 401b'!N:N,0),0)</f>
        <v>-22627536.846981112</v>
      </c>
      <c r="S1122" s="25">
        <f t="shared" ca="1" si="1047"/>
        <v>-13583882.44364976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9073407.1577071641</v>
      </c>
      <c r="R1123" s="25">
        <f t="array" aca="1" ref="R1123" ca="1">INDEX('Lorri 401b'!L:L,MATCH('Retirement Calculator'!A1123,'Lorri 401b'!N:N,0),0)</f>
        <v>-22742270.309088379</v>
      </c>
      <c r="S1123" s="25">
        <f t="shared" ca="1" si="1047"/>
        <v>-13668863.151381215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9103283.8818928748</v>
      </c>
      <c r="R1124" s="25">
        <f t="array" aca="1" ref="R1124" ca="1">INDEX('Lorri 401b'!L:L,MATCH('Retirement Calculator'!A1124,'Lorri 401b'!N:N,0),0)</f>
        <v>-22857481.82728776</v>
      </c>
      <c r="S1124" s="25">
        <f t="shared" ca="1" si="1047"/>
        <v>-13754197.945394885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9133285.0924293585</v>
      </c>
      <c r="R1125" s="25">
        <f t="array" aca="1" ref="R1125" ca="1">INDEX('Lorri 401b'!L:L,MATCH('Retirement Calculator'!A1125,'Lorri 401b'!N:N,0),0)</f>
        <v>-22973173.393479638</v>
      </c>
      <c r="S1125" s="25">
        <f t="shared" ca="1" si="1047"/>
        <v>-13839888.301050279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9163411.3080097456</v>
      </c>
      <c r="R1126" s="25">
        <f t="array" aca="1" ref="R1126" ca="1">INDEX('Lorri 401b'!L:L,MATCH('Retirement Calculator'!A1126,'Lorri 401b'!N:N,0),0)</f>
        <v>-23089347.007863984</v>
      </c>
      <c r="S1126" s="25">
        <f t="shared" ca="1" si="1047"/>
        <v>-13925935.699854238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9193663.0494883843</v>
      </c>
      <c r="R1127" s="25">
        <f t="array" aca="1" ref="R1127" ca="1">INDEX('Lorri 401b'!L:L,MATCH('Retirement Calculator'!A1127,'Lorri 401b'!N:N,0),0)</f>
        <v>-23206004.67897493</v>
      </c>
      <c r="S1127" s="25">
        <f t="shared" ca="1" si="1047"/>
        <v>-14012341.629486546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9224040.8398898505</v>
      </c>
      <c r="R1128" s="25">
        <f t="array" aca="1" ref="R1128" ca="1">INDEX('Lorri 401b'!L:L,MATCH('Retirement Calculator'!A1128,'Lorri 401b'!N:N,0),0)</f>
        <v>-23323148.423715506</v>
      </c>
      <c r="S1128" s="25">
        <f t="shared" ca="1" si="1047"/>
        <v>-14099107.583825655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9254545.2044179887</v>
      </c>
      <c r="R1129" s="25">
        <f t="array" aca="1" ref="R1129" ca="1">INDEX('Lorri 401b'!L:L,MATCH('Retirement Calculator'!A1129,'Lorri 401b'!N:N,0),0)</f>
        <v>-23440780.267392501</v>
      </c>
      <c r="S1129" s="25">
        <f t="shared" ca="1" si="1047"/>
        <v>-14186235.062974513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9285176.6704649944</v>
      </c>
      <c r="R1130" s="25">
        <f t="array" aca="1" ref="R1130" ca="1">INDEX('Lorri 401b'!L:L,MATCH('Retirement Calculator'!A1130,'Lorri 401b'!N:N,0),0)</f>
        <v>-23558902.243751485</v>
      </c>
      <c r="S1130" s="25">
        <f t="shared" ca="1" si="1047"/>
        <v>-14273725.573286491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9315935.76762053</v>
      </c>
      <c r="R1131" s="25">
        <f t="array" aca="1" ref="R1131" ca="1">INDEX('Lorri 401b'!L:L,MATCH('Retirement Calculator'!A1131,'Lorri 401b'!N:N,0),0)</f>
        <v>-23677516.395011961</v>
      </c>
      <c r="S1131" s="25">
        <f t="shared" ca="1" si="1047"/>
        <v>-14361580.627391431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9346823.0276808795</v>
      </c>
      <c r="R1132" s="25">
        <f t="array" aca="1" ref="R1132" ca="1">INDEX('Lorri 401b'!L:L,MATCH('Retirement Calculator'!A1132,'Lorri 401b'!N:N,0),0)</f>
        <v>-23796624.771902692</v>
      </c>
      <c r="S1132" s="25">
        <f t="shared" ca="1" si="1047"/>
        <v>-14449801.744221812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9377838.9846581481</v>
      </c>
      <c r="R1133" s="25">
        <f t="array" aca="1" ref="R1133" ca="1">INDEX('Lorri 401b'!L:L,MATCH('Retirement Calculator'!A1133,'Lorri 401b'!N:N,0),0)</f>
        <v>-23916229.433697134</v>
      </c>
      <c r="S1133" s="25">
        <f t="shared" ca="1" si="1047"/>
        <v>-14538390.449038986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9408984.1747894883</v>
      </c>
      <c r="R1134" s="25">
        <f t="array" aca="1" ref="R1134" ca="1">INDEX('Lorri 401b'!L:L,MATCH('Retirement Calculator'!A1134,'Lorri 401b'!N:N,0),0)</f>
        <v>-24036332.448249053</v>
      </c>
      <c r="S1134" s="25">
        <f t="shared" ca="1" si="1047"/>
        <v>-14627348.273459565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9440259.1365463752</v>
      </c>
      <c r="R1135" s="25">
        <f t="array" aca="1" ref="R1135" ca="1">INDEX('Lorri 401b'!L:L,MATCH('Retirement Calculator'!A1135,'Lorri 401b'!N:N,0),0)</f>
        <v>-24156935.892028272</v>
      </c>
      <c r="S1135" s="25">
        <f t="shared" ca="1" si="1047"/>
        <v>-14716676.755481897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9471664.4106439166</v>
      </c>
      <c r="R1136" s="25">
        <f t="array" aca="1" ref="R1136" ca="1">INDEX('Lorri 401b'!L:L,MATCH('Retirement Calculator'!A1136,'Lorri 401b'!N:N,0),0)</f>
        <v>-24278041.850156572</v>
      </c>
      <c r="S1136" s="25">
        <f t="shared" ca="1" si="1047"/>
        <v>-14806377.439512655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9503200.5400501974</v>
      </c>
      <c r="R1137" s="25">
        <f t="array" aca="1" ref="R1137" ca="1">INDEX('Lorri 401b'!L:L,MATCH('Retirement Calculator'!A1137,'Lorri 401b'!N:N,0),0)</f>
        <v>-24399652.416443739</v>
      </c>
      <c r="S1137" s="25">
        <f t="shared" ca="1" si="1047"/>
        <v>-14896451.876393542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9534868.0699956715</v>
      </c>
      <c r="R1138" s="25">
        <f t="array" aca="1" ref="R1138" ca="1">INDEX('Lorri 401b'!L:L,MATCH('Retirement Calculator'!A1138,'Lorri 401b'!N:N,0),0)</f>
        <v>-24521769.693423767</v>
      </c>
      <c r="S1138" s="25">
        <f t="shared" ca="1" si="1047"/>
        <v>-14986901.623428095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9566667.5479825847</v>
      </c>
      <c r="R1139" s="25">
        <f t="array" aca="1" ref="R1139" ca="1">INDEX('Lorri 401b'!L:L,MATCH('Retirement Calculator'!A1139,'Lorri 401b'!N:N,0),0)</f>
        <v>-24644395.792391211</v>
      </c>
      <c r="S1139" s="25">
        <f t="shared" ca="1" si="1047"/>
        <v>-15077728.244408626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9598599.5237944424</v>
      </c>
      <c r="R1140" s="25">
        <f t="array" aca="1" ref="R1140" ca="1">INDEX('Lorri 401b'!L:L,MATCH('Retirement Calculator'!A1140,'Lorri 401b'!N:N,0),0)</f>
        <v>-24767532.833437689</v>
      </c>
      <c r="S1140" s="25">
        <f t="shared" ca="1" si="1047"/>
        <v>-15168933.309643246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9630664.5495055169</v>
      </c>
      <c r="R1141" s="25">
        <f t="array" aca="1" ref="R1141" ca="1">INDEX('Lorri 401b'!L:L,MATCH('Retirement Calculator'!A1141,'Lorri 401b'!N:N,0),0)</f>
        <v>-24891182.945488527</v>
      </c>
      <c r="S1141" s="25">
        <f t="shared" ca="1" si="1047"/>
        <v>-15260518.395983011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9662863.1794903874</v>
      </c>
      <c r="R1142" s="25">
        <f t="array" aca="1" ref="R1142" ca="1">INDEX('Lorri 401b'!L:L,MATCH('Retirement Calculator'!A1142,'Lorri 401b'!N:N,0),0)</f>
        <v>-25015348.266339578</v>
      </c>
      <c r="S1142" s="25">
        <f t="shared" ca="1" si="1047"/>
        <v>-15352485.08684919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9695195.9704335276</v>
      </c>
      <c r="R1143" s="25">
        <f t="array" aca="1" ref="R1143" ca="1">INDEX('Lorri 401b'!L:L,MATCH('Retirement Calculator'!A1143,'Lorri 401b'!N:N,0),0)</f>
        <v>-25140030.942694172</v>
      </c>
      <c r="S1143" s="25">
        <f t="shared" ca="1" si="1047"/>
        <v>-15444834.972260645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9727663.4813389312</v>
      </c>
      <c r="R1144" s="25">
        <f t="array" aca="1" ref="R1144" ca="1">INDEX('Lorri 401b'!L:L,MATCH('Retirement Calculator'!A1144,'Lorri 401b'!N:N,0),0)</f>
        <v>-25265233.130200244</v>
      </c>
      <c r="S1144" s="25">
        <f t="shared" ca="1" si="1047"/>
        <v>-15537569.648861313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9760266.2735397741</v>
      </c>
      <c r="R1145" s="25">
        <f t="array" aca="1" ref="R1145" ca="1">INDEX('Lorri 401b'!L:L,MATCH('Retirement Calculator'!A1145,'Lorri 401b'!N:N,0),0)</f>
        <v>-25390956.993487593</v>
      </c>
      <c r="S1145" s="25">
        <f t="shared" ca="1" si="1047"/>
        <v>-15630690.719947819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9793004.9107081201</v>
      </c>
      <c r="R1146" s="25">
        <f t="array" aca="1" ref="R1146" ca="1">INDEX('Lorri 401b'!L:L,MATCH('Retirement Calculator'!A1146,'Lorri 401b'!N:N,0),0)</f>
        <v>-25517204.706205305</v>
      </c>
      <c r="S1146" s="25">
        <f t="shared" ca="1" si="1047"/>
        <v>-15724199.795497185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9825879.9588646684</v>
      </c>
      <c r="R1147" s="25">
        <f t="array" aca="1" ref="R1147" ca="1">INDEX('Lorri 401b'!L:L,MATCH('Retirement Calculator'!A1147,'Lorri 401b'!N:N,0),0)</f>
        <v>-25643978.451059341</v>
      </c>
      <c r="S1147" s="25">
        <f t="shared" ca="1" si="1047"/>
        <v>-15818098.492194673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9858891.9863885362</v>
      </c>
      <c r="R1148" s="25">
        <f t="array" aca="1" ref="R1148" ca="1">INDEX('Lorri 401b'!L:L,MATCH('Retirement Calculator'!A1148,'Lorri 401b'!N:N,0),0)</f>
        <v>-25771280.419850267</v>
      </c>
      <c r="S1148" s="25">
        <f t="shared" ca="1" si="1047"/>
        <v>-15912388.433461731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9892041.5640270859</v>
      </c>
      <c r="R1149" s="25">
        <f t="array" aca="1" ref="R1149" ca="1">INDEX('Lorri 401b'!L:L,MATCH('Retirement Calculator'!A1149,'Lorri 401b'!N:N,0),0)</f>
        <v>-25899112.813511156</v>
      </c>
      <c r="S1149" s="25">
        <f t="shared" ca="1" si="1047"/>
        <v>-16007071.24948407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9925329.2649057955</v>
      </c>
      <c r="R1150" s="25">
        <f t="array" aca="1" ref="R1150" ca="1">INDEX('Lorri 401b'!L:L,MATCH('Retirement Calculator'!A1150,'Lorri 401b'!N:N,0),0)</f>
        <v>-26027477.842145633</v>
      </c>
      <c r="S1150" s="25">
        <f t="shared" ca="1" si="1047"/>
        <v>-16102148.577239837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9958755.6645381674</v>
      </c>
      <c r="R1151" s="25">
        <f t="array" aca="1" ref="R1151" ca="1">INDEX('Lorri 401b'!L:L,MATCH('Retirement Calculator'!A1151,'Lorri 401b'!N:N,0),0)</f>
        <v>-26156377.725066088</v>
      </c>
      <c r="S1151" s="25">
        <f t="shared" ca="1" si="1047"/>
        <v>-16197622.060527921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9992321.3408356737</v>
      </c>
      <c r="R1152" s="25">
        <f t="array" aca="1" ref="R1152" ca="1">INDEX('Lorri 401b'!L:L,MATCH('Retirement Calculator'!A1152,'Lorri 401b'!N:N,0),0)</f>
        <v>-26285814.690832045</v>
      </c>
      <c r="S1152" s="25">
        <f t="shared" ca="1" si="1047"/>
        <v>-16293493.349996371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10026026.874117753</v>
      </c>
      <c r="R1153" s="25">
        <f t="array" aca="1" ref="R1153" ca="1">INDEX('Lorri 401b'!L:L,MATCH('Retirement Calculator'!A1153,'Lorri 401b'!N:N,0),0)</f>
        <v>-26415790.977288693</v>
      </c>
      <c r="S1153" s="25">
        <f t="shared" ca="1" si="1047"/>
        <v>-16389764.103170941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10059872.84712184</v>
      </c>
      <c r="R1154" s="25">
        <f t="array" aca="1" ref="R1154" ca="1">INDEX('Lorri 401b'!L:L,MATCH('Retirement Calculator'!A1154,'Lorri 401b'!N:N,0),0)</f>
        <v>-26546308.831605576</v>
      </c>
      <c r="S1154" s="25">
        <f t="shared" ca="1" si="1047"/>
        <v>-16486435.984483736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10093859.845013445</v>
      </c>
      <c r="R1155" s="25">
        <f t="array" aca="1" ref="R1155" ca="1">INDEX('Lorri 401b'!L:L,MATCH('Retirement Calculator'!A1155,'Lorri 401b'!N:N,0),0)</f>
        <v>-26677370.510315444</v>
      </c>
      <c r="S1155" s="25">
        <f t="shared" ca="1" si="1047"/>
        <v>-16583510.665301999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10127988.455396265</v>
      </c>
      <c r="R1156" s="25">
        <f t="array" aca="1" ref="R1156" ca="1">INDEX('Lorri 401b'!L:L,MATCH('Retirement Calculator'!A1156,'Lorri 401b'!N:N,0),0)</f>
        <v>-26808978.279353272</v>
      </c>
      <c r="S1156" s="25">
        <f t="shared" ca="1" si="1047"/>
        <v>-16680989.823957007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10162259.268322347</v>
      </c>
      <c r="R1157" s="25">
        <f t="array" aca="1" ref="R1157" ca="1">INDEX('Lorri 401b'!L:L,MATCH('Retirement Calculator'!A1157,'Lorri 401b'!N:N,0),0)</f>
        <v>-26941134.414095424</v>
      </c>
      <c r="S1157" s="25">
        <f t="shared" ca="1" si="1047"/>
        <v>-16778875.145773076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10196672.876302287</v>
      </c>
      <c r="R1158" s="25">
        <f t="array" aca="1" ref="R1158" ca="1">INDEX('Lorri 401b'!L:L,MATCH('Retirement Calculator'!A1158,'Lorri 401b'!N:N,0),0)</f>
        <v>-27073841.199399002</v>
      </c>
      <c r="S1158" s="25">
        <f t="shared" ca="1" si="1047"/>
        <v>-16877168.323096715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10231229.874315478</v>
      </c>
      <c r="R1159" s="25">
        <f t="array" aca="1" ref="R1159" ca="1">INDEX('Lorri 401b'!L:L,MATCH('Retirement Calculator'!A1159,'Lorri 401b'!N:N,0),0)</f>
        <v>-27207100.929641344</v>
      </c>
      <c r="S1159" s="25">
        <f t="shared" ca="1" si="1047"/>
        <v>-16975871.055325866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10265930.85982039</v>
      </c>
      <c r="R1160" s="25">
        <f t="array" aca="1" ref="R1160" ca="1">INDEX('Lorri 401b'!L:L,MATCH('Retirement Calculator'!A1160,'Lorri 401b'!N:N,0),0)</f>
        <v>-27340915.908759695</v>
      </c>
      <c r="S1160" s="25">
        <f t="shared" ca="1" si="1047"/>
        <v>-17074985.048939303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10300776.432764906</v>
      </c>
      <c r="R1161" s="25">
        <f t="array" aca="1" ref="R1161" ca="1">INDEX('Lorri 401b'!L:L,MATCH('Retirement Calculator'!A1161,'Lorri 401b'!N:N,0),0)</f>
        <v>-27475288.450291041</v>
      </c>
      <c r="S1161" s="25">
        <f t="shared" ca="1" si="1047"/>
        <v>-17174512.017526135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10335767.195596691</v>
      </c>
      <c r="R1162" s="25">
        <f t="array" aca="1" ref="R1162" ca="1">INDEX('Lorri 401b'!L:L,MATCH('Retirement Calculator'!A1162,'Lorri 401b'!N:N,0),0)</f>
        <v>-27610220.877412099</v>
      </c>
      <c r="S1162" s="25">
        <f t="shared" ca="1" si="1047"/>
        <v>-17274453.681815408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10370903.753273608</v>
      </c>
      <c r="R1163" s="25">
        <f t="array" aca="1" ref="R1163" ca="1">INDEX('Lorri 401b'!L:L,MATCH('Retirement Calculator'!A1163,'Lorri 401b'!N:N,0),0)</f>
        <v>-27745715.522979498</v>
      </c>
      <c r="S1163" s="25">
        <f t="shared" ca="1" si="1047"/>
        <v>-17374811.769705892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10406186.713274179</v>
      </c>
      <c r="R1164" s="25">
        <f t="array" aca="1" ref="R1164" ca="1">INDEX('Lorri 401b'!L:L,MATCH('Retirement Calculator'!A1164,'Lorri 401b'!N:N,0),0)</f>
        <v>-27881774.729570094</v>
      </c>
      <c r="S1164" s="25">
        <f t="shared" ca="1" si="1047"/>
        <v>-17475588.016295917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10441616.685608085</v>
      </c>
      <c r="R1165" s="25">
        <f t="array" aca="1" ref="R1165" ca="1">INDEX('Lorri 401b'!L:L,MATCH('Retirement Calculator'!A1165,'Lorri 401b'!N:N,0),0)</f>
        <v>-28018400.849521484</v>
      </c>
      <c r="S1165" s="25">
        <f t="shared" ca="1" si="1047"/>
        <v>-17576784.163913399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10477194.282826716</v>
      </c>
      <c r="R1166" s="25">
        <f t="array" aca="1" ref="R1166" ca="1">INDEX('Lorri 401b'!L:L,MATCH('Retirement Calculator'!A1166,'Lorri 401b'!N:N,0),0)</f>
        <v>-28155596.244972672</v>
      </c>
      <c r="S1166" s="25">
        <f t="shared" ca="1" si="1047"/>
        <v>-17678401.962145954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10512920.120033758</v>
      </c>
      <c r="R1167" s="25">
        <f t="array" aca="1" ref="R1167" ca="1">INDEX('Lorri 401b'!L:L,MATCH('Retirement Calculator'!A1167,'Lorri 401b'!N:N,0),0)</f>
        <v>-28293363.287904907</v>
      </c>
      <c r="S1167" s="25">
        <f t="shared" ca="1" si="1047"/>
        <v>-17780443.167871147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10548794.814895829</v>
      </c>
      <c r="R1168" s="25">
        <f t="array" aca="1" ref="R1168" ca="1">INDEX('Lorri 401b'!L:L,MATCH('Retirement Calculator'!A1168,'Lorri 401b'!N:N,0),0)</f>
        <v>-28431704.360182691</v>
      </c>
      <c r="S1168" s="25">
        <f t="shared" ca="1" si="1047"/>
        <v>-17882909.545286864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10584818.987653159</v>
      </c>
      <c r="R1169" s="25">
        <f t="array" aca="1" ref="R1169" ca="1">INDEX('Lorri 401b'!L:L,MATCH('Retirement Calculator'!A1169,'Lorri 401b'!N:N,0),0)</f>
        <v>-28570621.853594966</v>
      </c>
      <c r="S1169" s="25">
        <f t="shared" ca="1" si="1047"/>
        <v>-17985802.865941808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10620993.261130311</v>
      </c>
      <c r="R1170" s="25">
        <f t="array" aca="1" ref="R1170" ca="1">INDEX('Lorri 401b'!L:L,MATCH('Retirement Calculator'!A1170,'Lorri 401b'!N:N,0),0)</f>
        <v>-28710118.169896457</v>
      </c>
      <c r="S1170" s="25">
        <f t="shared" ca="1" si="1047"/>
        <v>-18089124.908766147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10657318.26074695</v>
      </c>
      <c r="R1171" s="25">
        <f t="array" aca="1" ref="R1171" ca="1">INDEX('Lorri 401b'!L:L,MATCH('Retirement Calculator'!A1171,'Lorri 401b'!N:N,0),0)</f>
        <v>-28850195.720849205</v>
      </c>
      <c r="S1171" s="25">
        <f t="shared" ca="1" si="1047"/>
        <v>-18192877.460102253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16.030136986301368</v>
      </c>
      <c r="R1" s="400"/>
      <c r="S1" s="400"/>
      <c r="T1" s="400"/>
      <c r="U1" s="400"/>
      <c r="V1" s="401">
        <f ca="1">(TODAY()-B16)/365</f>
        <v>16.526027397260275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18.780821917808218</v>
      </c>
      <c r="B2" s="338">
        <v>39356</v>
      </c>
      <c r="C2" s="338">
        <f ca="1">TODAY()</f>
        <v>46211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0.11533611416816711</v>
      </c>
      <c r="G2" s="402">
        <f ca="1">(72/(F2*100))</f>
        <v>6.2426240487883611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0.11533611416816711</v>
      </c>
      <c r="E4" s="400"/>
      <c r="F4" s="296"/>
      <c r="G4" s="296"/>
      <c r="H4" s="296"/>
      <c r="I4" s="400"/>
      <c r="J4" s="296">
        <f ca="1">XIRR(H8:H82,B8:B82)</f>
        <v>0.11687310338020324</v>
      </c>
      <c r="K4" s="296"/>
      <c r="L4" s="296"/>
      <c r="M4" s="296"/>
      <c r="N4" s="400"/>
      <c r="O4" s="296">
        <f ca="1">XIRR(L7:L82,B7:B82)</f>
        <v>0.11466014981269837</v>
      </c>
      <c r="P4" s="296"/>
      <c r="Q4" s="296"/>
      <c r="R4" s="400"/>
      <c r="S4" s="400"/>
      <c r="T4" s="296">
        <f ca="1">XIRR(Q18:Q82,B18:B82)</f>
        <v>0.11409072279930116</v>
      </c>
      <c r="U4" s="296"/>
      <c r="V4" s="296"/>
      <c r="W4" s="296"/>
      <c r="X4" s="400"/>
      <c r="Y4" s="296">
        <f ca="1">XIRR(V16:V82,B16:B82)</f>
        <v>0.11405012011528015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46211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46211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13.900068446269678</v>
      </c>
      <c r="D3" s="429" t="s">
        <v>633</v>
      </c>
      <c r="E3" s="441">
        <f ca="1">'TSP-401K'!J4</f>
        <v>0.11687310338020324</v>
      </c>
      <c r="F3" s="429" t="s">
        <v>633</v>
      </c>
      <c r="G3" s="441">
        <f ca="1">'TSP-401K'!O4</f>
        <v>0.11466014981269837</v>
      </c>
      <c r="H3" s="429" t="s">
        <v>633</v>
      </c>
      <c r="I3" s="441">
        <f ca="1">'TSP-401K'!T4</f>
        <v>0.11409072279930116</v>
      </c>
      <c r="J3" s="429" t="s">
        <v>633</v>
      </c>
      <c r="K3" s="441">
        <f ca="1">'TSP-401K'!Y4</f>
        <v>0.11405012011528015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13.900068446269678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6834821.0607230235</v>
      </c>
      <c r="D8" s="429" t="s">
        <v>639</v>
      </c>
      <c r="E8" s="445">
        <f ca="1">FV(E3/26,C3*26,-(E2*0.1)/26,-E6,1)</f>
        <v>2591943.3857130506</v>
      </c>
      <c r="F8" s="429" t="s">
        <v>639</v>
      </c>
      <c r="G8" s="445">
        <f ca="1">FV(G3/12,12*C3,-(G2*0.1)/12,-G6,1)</f>
        <v>760870.17757280113</v>
      </c>
      <c r="H8" s="429" t="s">
        <v>639</v>
      </c>
      <c r="I8" s="445">
        <f ca="1">FV(I3/24,C5*24,-(I2*0.1)/24,-I6,1)</f>
        <v>2564345.7097199056</v>
      </c>
      <c r="J8" s="429" t="s">
        <v>639</v>
      </c>
      <c r="K8" s="445">
        <f ca="1">FV(K3/24,C5*24,-(K2*0.055)/24,-K6,1)</f>
        <v>917661.78771726554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3352813.5632858519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3352813.5632858519</v>
      </c>
      <c r="C8" s="447">
        <f t="shared" ref="C8:C136" si="0">SUMIF(G:G,A8,J:J)</f>
        <v>377513.19893278764</v>
      </c>
      <c r="D8" s="447">
        <f ca="1">SUMIF(G:G,1,K:K)</f>
        <v>161154.14510692711</v>
      </c>
      <c r="E8" s="447">
        <f t="shared" ref="E8:E136" ca="1" si="1">B8-C8+D8</f>
        <v>3136454.5094599915</v>
      </c>
      <c r="F8" s="431"/>
      <c r="G8" s="459">
        <v>1</v>
      </c>
      <c r="H8" s="459">
        <v>1</v>
      </c>
      <c r="I8" s="444">
        <f ca="1">B1</f>
        <v>3352813.5632858519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13838.975541839389</v>
      </c>
      <c r="L8" s="444">
        <f t="shared" ref="L8:L262" ca="1" si="3">I8-J8+K8</f>
        <v>3335193.1055832924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3136454.5094599915</v>
      </c>
      <c r="C9" s="447">
        <f t="shared" si="0"/>
        <v>377513.19893278764</v>
      </c>
      <c r="D9" s="447">
        <f ca="1">SUMIF(G:G,2,K:K)</f>
        <v>150084.80528930013</v>
      </c>
      <c r="E9" s="447">
        <f t="shared" ca="1" si="1"/>
        <v>2909026.1158165038</v>
      </c>
      <c r="F9" s="431"/>
      <c r="G9" s="459">
        <v>1</v>
      </c>
      <c r="H9" s="459">
        <v>2</v>
      </c>
      <c r="I9" s="444">
        <f t="shared" ref="I9:I263" ca="1" si="5">L8</f>
        <v>3335193.1055832924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13765.556968078725</v>
      </c>
      <c r="L9" s="444">
        <f t="shared" ca="1" si="3"/>
        <v>3317499.2293069726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2909026.1158165038</v>
      </c>
      <c r="C10" s="447">
        <f t="shared" si="0"/>
        <v>377513.19893278764</v>
      </c>
      <c r="D10" s="447">
        <f ca="1">SUMIF(G:G,3,K:K)</f>
        <v>138449.13703830555</v>
      </c>
      <c r="E10" s="447">
        <f t="shared" ca="1" si="1"/>
        <v>2669962.0539220218</v>
      </c>
      <c r="F10" s="431"/>
      <c r="G10" s="459">
        <v>1</v>
      </c>
      <c r="H10" s="459">
        <v>3</v>
      </c>
      <c r="I10" s="444">
        <f t="shared" ca="1" si="5"/>
        <v>3317499.2293069726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13691.832483594055</v>
      </c>
      <c r="L10" s="444">
        <f t="shared" ca="1" si="3"/>
        <v>3299731.6285461676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2669962.0539220218</v>
      </c>
      <c r="C11" s="447">
        <f t="shared" si="0"/>
        <v>372857.19893278764</v>
      </c>
      <c r="D11" s="447">
        <f ca="1">SUMIF(G:G,4,K:K)</f>
        <v>126286.53941386323</v>
      </c>
      <c r="E11" s="447">
        <f t="shared" ca="1" si="1"/>
        <v>2423391.3944030977</v>
      </c>
      <c r="F11" s="431"/>
      <c r="G11" s="459">
        <v>1</v>
      </c>
      <c r="H11" s="459">
        <v>4</v>
      </c>
      <c r="I11" s="444">
        <f t="shared" ca="1" si="5"/>
        <v>3299731.6285461676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13617.800813757369</v>
      </c>
      <c r="L11" s="444">
        <f t="shared" ca="1" si="3"/>
        <v>3281889.9961155262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2423391.3944030977</v>
      </c>
      <c r="C12" s="447">
        <f t="shared" si="0"/>
        <v>368201.19893278764</v>
      </c>
      <c r="D12" s="447">
        <f ca="1">SUMIF(G:G,5,K:K)</f>
        <v>113859.23650777932</v>
      </c>
      <c r="E12" s="447">
        <f t="shared" ca="1" si="1"/>
        <v>2169049.4319780893</v>
      </c>
      <c r="F12" s="431"/>
      <c r="G12" s="459">
        <v>1</v>
      </c>
      <c r="H12" s="459">
        <v>5</v>
      </c>
      <c r="I12" s="444">
        <f t="shared" ca="1" si="5"/>
        <v>3281889.9961155262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13543.460678629697</v>
      </c>
      <c r="L12" s="444">
        <f t="shared" ca="1" si="3"/>
        <v>3263974.023549757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2169049.4319780893</v>
      </c>
      <c r="C13" s="447">
        <f t="shared" si="0"/>
        <v>257645.72060989373</v>
      </c>
      <c r="D13" s="447">
        <f ca="1">SUMIF(G:G,6,K:K)</f>
        <v>102236.26397404894</v>
      </c>
      <c r="E13" s="447">
        <f t="shared" ca="1" si="1"/>
        <v>2013639.9753422444</v>
      </c>
      <c r="F13" s="431"/>
      <c r="G13" s="459">
        <v>1</v>
      </c>
      <c r="H13" s="459">
        <v>6</v>
      </c>
      <c r="I13" s="444">
        <f t="shared" ca="1" si="5"/>
        <v>3263974.023549757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13468.810792938992</v>
      </c>
      <c r="L13" s="444">
        <f t="shared" ca="1" si="3"/>
        <v>3245983.401098297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2013639.9753422444</v>
      </c>
      <c r="C14" s="447">
        <f t="shared" si="0"/>
        <v>102868.05095784225</v>
      </c>
      <c r="D14" s="447">
        <f ca="1">SUMIF(G:G,7,K:K)</f>
        <v>100192.62231905096</v>
      </c>
      <c r="E14" s="447">
        <f t="shared" ca="1" si="1"/>
        <v>2010964.5467034532</v>
      </c>
      <c r="F14" s="431"/>
      <c r="G14" s="459">
        <v>1</v>
      </c>
      <c r="H14" s="459">
        <v>7</v>
      </c>
      <c r="I14" s="444">
        <f t="shared" ca="1" si="5"/>
        <v>3245983.401098297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13393.849866057908</v>
      </c>
      <c r="L14" s="444">
        <f t="shared" ca="1" si="3"/>
        <v>3227917.8177199559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2010964.5467034532</v>
      </c>
      <c r="C15" s="447">
        <f t="shared" si="0"/>
        <v>102868.05095784225</v>
      </c>
      <c r="D15" s="447">
        <f ca="1">SUMIF(G:G,8,K:K)</f>
        <v>100055.74231224337</v>
      </c>
      <c r="E15" s="447">
        <f t="shared" ca="1" si="1"/>
        <v>2008152.2380578544</v>
      </c>
      <c r="F15" s="431"/>
      <c r="G15" s="459">
        <v>1</v>
      </c>
      <c r="H15" s="459">
        <v>8</v>
      </c>
      <c r="I15" s="444">
        <f t="shared" ca="1" si="5"/>
        <v>3227917.8177199559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13318.576601981487</v>
      </c>
      <c r="L15" s="444">
        <f t="shared" ca="1" si="3"/>
        <v>3209776.9610775388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2008152.2380578544</v>
      </c>
      <c r="C16" s="447">
        <f t="shared" si="0"/>
        <v>95430.955357842235</v>
      </c>
      <c r="D16" s="447">
        <f ca="1">SUMIF(G:G,9,K:K)</f>
        <v>100100.39335084469</v>
      </c>
      <c r="E16" s="447">
        <f t="shared" ca="1" si="1"/>
        <v>2012821.6760508569</v>
      </c>
      <c r="F16" s="431"/>
      <c r="G16" s="459">
        <v>1</v>
      </c>
      <c r="H16" s="459">
        <v>9</v>
      </c>
      <c r="I16" s="444">
        <f t="shared" ca="1" si="5"/>
        <v>3209776.9610775388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13242.98969930475</v>
      </c>
      <c r="L16" s="444">
        <f t="shared" ca="1" si="3"/>
        <v>3191560.5175324446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2012821.6760508569</v>
      </c>
      <c r="C17" s="447">
        <f t="shared" si="0"/>
        <v>94754.855757842233</v>
      </c>
      <c r="D17" s="447">
        <f ca="1">SUMIF(G:G,10,K:K)</f>
        <v>100373.88119930084</v>
      </c>
      <c r="E17" s="447">
        <f t="shared" ca="1" si="1"/>
        <v>2018440.7014923154</v>
      </c>
      <c r="F17" s="431"/>
      <c r="G17" s="459">
        <v>1</v>
      </c>
      <c r="H17" s="459">
        <v>10</v>
      </c>
      <c r="I17" s="444">
        <f t="shared" ca="1" si="5"/>
        <v>3191560.5175324446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13167.087851200191</v>
      </c>
      <c r="L17" s="444">
        <f t="shared" ca="1" si="3"/>
        <v>3173268.172139246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2018440.7014923154</v>
      </c>
      <c r="C18" s="447">
        <f t="shared" si="0"/>
        <v>94754.855757842233</v>
      </c>
      <c r="D18" s="447">
        <f ca="1">SUMIF(G:G,11,K:K)</f>
        <v>100661.3612051316</v>
      </c>
      <c r="E18" s="447">
        <f t="shared" ca="1" si="1"/>
        <v>2024347.2069396046</v>
      </c>
      <c r="F18" s="431"/>
      <c r="G18" s="459">
        <v>1</v>
      </c>
      <c r="H18" s="459">
        <v>11</v>
      </c>
      <c r="I18" s="444">
        <f t="shared" ca="1" si="5"/>
        <v>3173268.172139246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13090.869745395197</v>
      </c>
      <c r="L18" s="444">
        <f t="shared" ca="1" si="3"/>
        <v>3154899.6086402424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2024347.2069396046</v>
      </c>
      <c r="C19" s="447">
        <f t="shared" si="0"/>
        <v>94754.855757842233</v>
      </c>
      <c r="D19" s="447">
        <f ca="1">SUMIF(G:G,12,K:K)</f>
        <v>100963.54923366365</v>
      </c>
      <c r="E19" s="447">
        <f t="shared" ca="1" si="1"/>
        <v>2030555.9004154259</v>
      </c>
      <c r="F19" s="431"/>
      <c r="G19" s="459">
        <v>1</v>
      </c>
      <c r="H19" s="459">
        <v>12</v>
      </c>
      <c r="I19" s="444">
        <f t="shared" ca="1" si="5"/>
        <v>3154899.6086402424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13014.334064149349</v>
      </c>
      <c r="L19" s="444">
        <f t="shared" ca="1" si="3"/>
        <v>3136454.5094599929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2030555.9004154259</v>
      </c>
      <c r="C20" s="447">
        <f t="shared" si="0"/>
        <v>94754.855757842233</v>
      </c>
      <c r="D20" s="447">
        <f ca="1">SUMIF(G:G,13,K:K)</f>
        <v>101281.19777525264</v>
      </c>
      <c r="E20" s="447">
        <f t="shared" ca="1" si="1"/>
        <v>2037082.2424328362</v>
      </c>
      <c r="F20" s="431"/>
      <c r="G20" s="459">
        <v>2</v>
      </c>
      <c r="H20" s="459">
        <v>13</v>
      </c>
      <c r="I20" s="444">
        <f t="shared" ca="1" si="5"/>
        <v>3136454.5094599929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12937.479484231642</v>
      </c>
      <c r="L20" s="444">
        <f t="shared" ca="1" si="3"/>
        <v>3117932.5556998258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2037082.2424328362</v>
      </c>
      <c r="C21" s="447">
        <f t="shared" si="0"/>
        <v>94754.855757842233</v>
      </c>
      <c r="D21" s="447">
        <f ca="1">SUMIF(G:G,14,K:K)</f>
        <v>101615.09781908859</v>
      </c>
      <c r="E21" s="447">
        <f t="shared" ca="1" si="1"/>
        <v>2043942.4844940824</v>
      </c>
      <c r="F21" s="431"/>
      <c r="G21" s="459">
        <v>2</v>
      </c>
      <c r="H21" s="459">
        <v>14</v>
      </c>
      <c r="I21" s="444">
        <f t="shared" ca="1" si="5"/>
        <v>3117932.5556998258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12860.304676897613</v>
      </c>
      <c r="L21" s="444">
        <f t="shared" ca="1" si="3"/>
        <v>3099333.4271323248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2043942.4844940824</v>
      </c>
      <c r="C22" s="447">
        <f t="shared" si="0"/>
        <v>94754.855757842233</v>
      </c>
      <c r="D22" s="447">
        <f ca="1">SUMIF(G:G,15,K:K)</f>
        <v>101966.08082287002</v>
      </c>
      <c r="E22" s="447">
        <f t="shared" ca="1" si="1"/>
        <v>2051153.70955911</v>
      </c>
      <c r="F22" s="431"/>
      <c r="G22" s="459">
        <v>2</v>
      </c>
      <c r="H22" s="459">
        <v>15</v>
      </c>
      <c r="I22" s="444">
        <f t="shared" ca="1" si="5"/>
        <v>3099333.4271323248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12782.808307866359</v>
      </c>
      <c r="L22" s="444">
        <f t="shared" ca="1" si="3"/>
        <v>3080656.8021957926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2051153.70955911</v>
      </c>
      <c r="C23" s="447">
        <f t="shared" si="0"/>
        <v>94754.855757842233</v>
      </c>
      <c r="D23" s="447">
        <f ca="1">SUMIF(G:G,16,K:K)</f>
        <v>102335.02078324914</v>
      </c>
      <c r="E23" s="447">
        <f t="shared" ca="1" si="1"/>
        <v>2058733.8745845167</v>
      </c>
      <c r="F23" s="431"/>
      <c r="G23" s="459">
        <v>2</v>
      </c>
      <c r="H23" s="459">
        <v>16</v>
      </c>
      <c r="I23" s="444">
        <f t="shared" ca="1" si="5"/>
        <v>3080656.8021957926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12704.989037297473</v>
      </c>
      <c r="L23" s="444">
        <f t="shared" ca="1" si="3"/>
        <v>3061902.3579886914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2058733.8745845167</v>
      </c>
      <c r="C24" s="447">
        <f t="shared" si="0"/>
        <v>94754.855757842233</v>
      </c>
      <c r="D24" s="447">
        <f ca="1">SUMIF(G:G,17,K:K)</f>
        <v>102722.83641220567</v>
      </c>
      <c r="E24" s="447">
        <f t="shared" ca="1" si="1"/>
        <v>2066701.85523888</v>
      </c>
      <c r="F24" s="431"/>
      <c r="G24" s="459">
        <v>2</v>
      </c>
      <c r="H24" s="459">
        <v>17</v>
      </c>
      <c r="I24" s="444">
        <f t="shared" ca="1" si="5"/>
        <v>3061902.3579886914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12626.845519767885</v>
      </c>
      <c r="L24" s="444">
        <f t="shared" ca="1" si="3"/>
        <v>3043069.7702640607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2066701.85523888</v>
      </c>
      <c r="C25" s="447">
        <f t="shared" si="0"/>
        <v>94754.855757842233</v>
      </c>
      <c r="D25" s="447">
        <f ca="1">SUMIF(G:G,18,K:K)</f>
        <v>103130.4934247678</v>
      </c>
      <c r="E25" s="447">
        <f t="shared" ca="1" si="1"/>
        <v>2075077.4929058056</v>
      </c>
      <c r="F25" s="431"/>
      <c r="G25" s="459">
        <v>2</v>
      </c>
      <c r="H25" s="459">
        <v>18</v>
      </c>
      <c r="I25" s="444">
        <f t="shared" ca="1" si="5"/>
        <v>3043069.7702640607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12548.376404248591</v>
      </c>
      <c r="L25" s="444">
        <f t="shared" ca="1" si="3"/>
        <v>3024158.7134239106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2075077.4929058056</v>
      </c>
      <c r="C26" s="447">
        <f t="shared" si="0"/>
        <v>94754.855757842233</v>
      </c>
      <c r="D26" s="447">
        <f ca="1">SUMIF(G:G,19,K:K)</f>
        <v>103559.00694377744</v>
      </c>
      <c r="E26" s="447">
        <f t="shared" ca="1" si="1"/>
        <v>2083881.6440917407</v>
      </c>
      <c r="F26" s="431"/>
      <c r="G26" s="459">
        <v>2</v>
      </c>
      <c r="H26" s="459">
        <v>19</v>
      </c>
      <c r="I26" s="444">
        <f t="shared" ca="1" si="5"/>
        <v>3024158.7134239106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12469.580334081298</v>
      </c>
      <c r="L26" s="444">
        <f t="shared" ca="1" si="3"/>
        <v>3005168.8605135931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2083881.6440917407</v>
      </c>
      <c r="C27" s="447">
        <f t="shared" si="0"/>
        <v>94754.855757842233</v>
      </c>
      <c r="D27" s="447">
        <f ca="1">SUMIF(G:G,20,K:K)</f>
        <v>104009.44402768754</v>
      </c>
      <c r="E27" s="447">
        <f t="shared" ca="1" si="1"/>
        <v>2093136.2323615858</v>
      </c>
      <c r="F27" s="431"/>
      <c r="G27" s="459">
        <v>2</v>
      </c>
      <c r="H27" s="459">
        <v>20</v>
      </c>
      <c r="I27" s="444">
        <f t="shared" ca="1" si="5"/>
        <v>3005168.8605135931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12390.455946954977</v>
      </c>
      <c r="L27" s="444">
        <f t="shared" ca="1" si="3"/>
        <v>2986099.8832161492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2093136.2323615858</v>
      </c>
      <c r="C28" s="447">
        <f t="shared" si="0"/>
        <v>94754.855757842233</v>
      </c>
      <c r="D28" s="447">
        <f ca="1">SUMIF(G:G,21,K:K)</f>
        <v>104482.92632768684</v>
      </c>
      <c r="E28" s="447">
        <f t="shared" ca="1" si="1"/>
        <v>2102864.3029314303</v>
      </c>
      <c r="F28" s="431"/>
      <c r="G28" s="459">
        <v>2</v>
      </c>
      <c r="H28" s="459">
        <v>21</v>
      </c>
      <c r="I28" s="444">
        <f t="shared" ca="1" si="5"/>
        <v>2986099.8832161492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12311.001874882293</v>
      </c>
      <c r="L28" s="444">
        <f t="shared" ca="1" si="3"/>
        <v>2966951.4518466326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2102864.3029314303</v>
      </c>
      <c r="C29" s="447">
        <f t="shared" si="0"/>
        <v>94754.855757842233</v>
      </c>
      <c r="D29" s="447">
        <f ca="1">SUMIF(G:G,22,K:K)</f>
        <v>104980.63288076753</v>
      </c>
      <c r="E29" s="447">
        <f t="shared" ca="1" si="1"/>
        <v>2113090.0800543553</v>
      </c>
      <c r="F29" s="431"/>
      <c r="G29" s="459">
        <v>2</v>
      </c>
      <c r="H29" s="459">
        <v>22</v>
      </c>
      <c r="I29" s="444">
        <f t="shared" ca="1" si="5"/>
        <v>2966951.4518466326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12231.216744175974</v>
      </c>
      <c r="L29" s="444">
        <f t="shared" ca="1" si="3"/>
        <v>2947723.23534641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2113090.0800543553</v>
      </c>
      <c r="C30" s="447">
        <f t="shared" si="0"/>
        <v>94754.855757842233</v>
      </c>
      <c r="D30" s="447">
        <f ca="1">SUMIF(G:G,23,K:K)</f>
        <v>105503.80304569211</v>
      </c>
      <c r="E30" s="447">
        <f t="shared" ca="1" si="1"/>
        <v>2123839.0273422049</v>
      </c>
      <c r="F30" s="431"/>
      <c r="G30" s="459">
        <v>2</v>
      </c>
      <c r="H30" s="459">
        <v>23</v>
      </c>
      <c r="I30" s="444">
        <f t="shared" ca="1" si="5"/>
        <v>2947723.23534641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12151.099175425046</v>
      </c>
      <c r="L30" s="444">
        <f t="shared" ca="1" si="3"/>
        <v>2928414.9012774364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2123839.0273422049</v>
      </c>
      <c r="C31" s="447">
        <f t="shared" si="0"/>
        <v>94754.855757842233</v>
      </c>
      <c r="D31" s="447">
        <f ca="1">SUMIF(G:G,24,K:K)</f>
        <v>106053.73958916933</v>
      </c>
      <c r="E31" s="447">
        <f t="shared" ca="1" si="1"/>
        <v>2135137.9111735318</v>
      </c>
      <c r="F31" s="431"/>
      <c r="G31" s="459">
        <v>2</v>
      </c>
      <c r="H31" s="459">
        <v>24</v>
      </c>
      <c r="I31" s="444">
        <f t="shared" ca="1" si="5"/>
        <v>2928414.9012774364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12070.647783470989</v>
      </c>
      <c r="L31" s="444">
        <f t="shared" ca="1" si="3"/>
        <v>2909026.1158165084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2135137.9111735318</v>
      </c>
      <c r="C32" s="447">
        <f t="shared" si="0"/>
        <v>94754.855757842233</v>
      </c>
      <c r="D32" s="447">
        <f ca="1">SUMIF(G:G,25,K:K)</f>
        <v>106631.81192992534</v>
      </c>
      <c r="E32" s="447">
        <f t="shared" ca="1" si="1"/>
        <v>2147014.8673456148</v>
      </c>
      <c r="F32" s="431"/>
      <c r="G32" s="459">
        <v>3</v>
      </c>
      <c r="H32" s="459">
        <v>25</v>
      </c>
      <c r="I32" s="444">
        <f t="shared" ca="1" si="5"/>
        <v>2909026.1158165084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11989.861177383789</v>
      </c>
      <c r="L32" s="444">
        <f t="shared" ca="1" si="3"/>
        <v>2889556.5437494935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2147014.8673456148</v>
      </c>
      <c r="C33" s="447">
        <f t="shared" si="0"/>
        <v>94754.855757842233</v>
      </c>
      <c r="D33" s="447">
        <f ca="1">SUMIF(G:G,26,K:K)</f>
        <v>107239.45954874743</v>
      </c>
      <c r="E33" s="447">
        <f t="shared" ca="1" si="1"/>
        <v>2159499.4711365202</v>
      </c>
      <c r="F33" s="431"/>
      <c r="G33" s="459">
        <v>3</v>
      </c>
      <c r="H33" s="459">
        <v>26</v>
      </c>
      <c r="I33" s="444">
        <f t="shared" ca="1" si="5"/>
        <v>2889556.5437494935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11908.737960437895</v>
      </c>
      <c r="L33" s="444">
        <f t="shared" ca="1" si="3"/>
        <v>2870005.8484655325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2159499.4711365202</v>
      </c>
      <c r="C34" s="447">
        <f t="shared" si="0"/>
        <v>94754.855757842233</v>
      </c>
      <c r="D34" s="447">
        <f ca="1">SUMIF(G:G,27,K:K)</f>
        <v>107878.19557299177</v>
      </c>
      <c r="E34" s="447">
        <f t="shared" ca="1" si="1"/>
        <v>2172622.8109516697</v>
      </c>
      <c r="F34" s="431"/>
      <c r="G34" s="459">
        <v>3</v>
      </c>
      <c r="H34" s="459">
        <v>27</v>
      </c>
      <c r="I34" s="444">
        <f t="shared" ca="1" si="5"/>
        <v>2870005.8484655325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11827.276730088057</v>
      </c>
      <c r="L34" s="444">
        <f t="shared" ca="1" si="3"/>
        <v>2850373.6919512218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2172622.8109516697</v>
      </c>
      <c r="C35" s="447">
        <f t="shared" si="0"/>
        <v>94754.855757842233</v>
      </c>
      <c r="D35" s="447">
        <f ca="1">SUMIF(G:G,28,K:K)</f>
        <v>108549.61054448181</v>
      </c>
      <c r="E35" s="447">
        <f t="shared" ca="1" si="1"/>
        <v>2186417.5657383092</v>
      </c>
      <c r="F35" s="431"/>
      <c r="G35" s="459">
        <v>3</v>
      </c>
      <c r="H35" s="459">
        <v>28</v>
      </c>
      <c r="I35" s="444">
        <f t="shared" ca="1" si="5"/>
        <v>2850373.6919512218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11745.476077945095</v>
      </c>
      <c r="L35" s="444">
        <f t="shared" ca="1" si="3"/>
        <v>2830659.734784768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2186417.5657383092</v>
      </c>
      <c r="C36" s="447">
        <f t="shared" si="0"/>
        <v>94754.855757842233</v>
      </c>
      <c r="D36" s="447">
        <f ca="1">SUMIF(G:G,29,K:K)</f>
        <v>109255.3763801795</v>
      </c>
      <c r="E36" s="447">
        <f t="shared" ca="1" si="1"/>
        <v>2200918.0863606464</v>
      </c>
      <c r="F36" s="431"/>
      <c r="G36" s="459">
        <v>3</v>
      </c>
      <c r="H36" s="459">
        <v>29</v>
      </c>
      <c r="I36" s="444">
        <f t="shared" ca="1" si="5"/>
        <v>2830659.734784768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11663.334589751537</v>
      </c>
      <c r="L36" s="444">
        <f t="shared" ca="1" si="3"/>
        <v>2810863.6361301206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2200918.0863606464</v>
      </c>
      <c r="C37" s="447">
        <f t="shared" si="0"/>
        <v>94754.855757842233</v>
      </c>
      <c r="D37" s="447">
        <f ca="1">SUMIF(G:G,30,K:K)</f>
        <v>109997.25053549161</v>
      </c>
      <c r="E37" s="447">
        <f t="shared" ca="1" si="1"/>
        <v>2216160.4811382955</v>
      </c>
      <c r="F37" s="431"/>
      <c r="G37" s="459">
        <v>3</v>
      </c>
      <c r="H37" s="459">
        <v>30</v>
      </c>
      <c r="I37" s="444">
        <f t="shared" ca="1" si="5"/>
        <v>2810863.6361301206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11580.850845357174</v>
      </c>
      <c r="L37" s="444">
        <f t="shared" ca="1" si="3"/>
        <v>2790985.0537310792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2216160.4811382955</v>
      </c>
      <c r="C38" s="447">
        <f t="shared" si="0"/>
        <v>94754.855757842233</v>
      </c>
      <c r="D38" s="447">
        <f ca="1">SUMIF(G:G,31,K:K)</f>
        <v>110777.08038057886</v>
      </c>
      <c r="E38" s="447">
        <f t="shared" ca="1" si="1"/>
        <v>2232182.7057610322</v>
      </c>
      <c r="F38" s="431"/>
      <c r="G38" s="459">
        <v>3</v>
      </c>
      <c r="H38" s="459">
        <v>31</v>
      </c>
      <c r="I38" s="444">
        <f t="shared" ca="1" si="5"/>
        <v>2790985.0537310792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11498.023418694502</v>
      </c>
      <c r="L38" s="444">
        <f t="shared" ca="1" si="3"/>
        <v>2771023.6439053752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2232182.7057610322</v>
      </c>
      <c r="C39" s="447">
        <f t="shared" si="0"/>
        <v>94754.855757842233</v>
      </c>
      <c r="D39" s="447">
        <f ca="1">SUMIF(G:G,32,K:K)</f>
        <v>111596.80780056563</v>
      </c>
      <c r="E39" s="447">
        <f t="shared" ca="1" si="1"/>
        <v>2249024.6578037557</v>
      </c>
      <c r="F39" s="431"/>
      <c r="G39" s="459">
        <v>3</v>
      </c>
      <c r="H39" s="459">
        <v>32</v>
      </c>
      <c r="I39" s="444">
        <f t="shared" ca="1" si="5"/>
        <v>2771023.6439053752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11414.850877754068</v>
      </c>
      <c r="L39" s="444">
        <f t="shared" ca="1" si="3"/>
        <v>2750979.0615387303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2249024.6578037557</v>
      </c>
      <c r="C40" s="447">
        <f t="shared" si="0"/>
        <v>94754.855757842233</v>
      </c>
      <c r="D40" s="447">
        <f ca="1">SUMIF(G:G,33,K:K)</f>
        <v>112458.4740311046</v>
      </c>
      <c r="E40" s="447">
        <f t="shared" ca="1" si="1"/>
        <v>2266728.2760770181</v>
      </c>
      <c r="F40" s="431"/>
      <c r="G40" s="459">
        <v>3</v>
      </c>
      <c r="H40" s="459">
        <v>33</v>
      </c>
      <c r="I40" s="444">
        <f t="shared" ca="1" si="5"/>
        <v>2750979.0615387303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11331.331784559714</v>
      </c>
      <c r="L40" s="444">
        <f t="shared" ca="1" si="3"/>
        <v>2730850.9600788914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2266728.2760770181</v>
      </c>
      <c r="C41" s="447">
        <f t="shared" si="0"/>
        <v>94754.855757842233</v>
      </c>
      <c r="D41" s="447">
        <f ca="1">SUMIF(G:G,34,K:K)</f>
        <v>113364.22474133856</v>
      </c>
      <c r="E41" s="447">
        <f t="shared" ca="1" si="1"/>
        <v>2285337.6450605146</v>
      </c>
      <c r="F41" s="431"/>
      <c r="G41" s="459">
        <v>3</v>
      </c>
      <c r="H41" s="459">
        <v>34</v>
      </c>
      <c r="I41" s="444">
        <f t="shared" ca="1" si="5"/>
        <v>2730850.9600788914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11247.464695143719</v>
      </c>
      <c r="L41" s="444">
        <f t="shared" ca="1" si="3"/>
        <v>2710638.9915296361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2285337.6450605146</v>
      </c>
      <c r="C42" s="447">
        <f t="shared" si="0"/>
        <v>94754.855757842233</v>
      </c>
      <c r="D42" s="447">
        <f ca="1">SUMIF(G:G,35,K:K)</f>
        <v>114316.31537691585</v>
      </c>
      <c r="E42" s="447">
        <f t="shared" ca="1" si="1"/>
        <v>2304899.1046795882</v>
      </c>
      <c r="F42" s="431"/>
      <c r="G42" s="459">
        <v>3</v>
      </c>
      <c r="H42" s="459">
        <v>35</v>
      </c>
      <c r="I42" s="444">
        <f t="shared" ca="1" si="5"/>
        <v>2710638.9915296361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11163.248159521821</v>
      </c>
      <c r="L42" s="444">
        <f t="shared" ca="1" si="3"/>
        <v>2690342.806444759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2304899.1046795882</v>
      </c>
      <c r="C43" s="447">
        <f t="shared" si="0"/>
        <v>94754.855757842233</v>
      </c>
      <c r="D43" s="447">
        <f ca="1">SUMIF(G:G,36,K:K)</f>
        <v>115317.11677636468</v>
      </c>
      <c r="E43" s="447">
        <f t="shared" ca="1" si="1"/>
        <v>2325461.3656981108</v>
      </c>
      <c r="F43" s="431"/>
      <c r="G43" s="459">
        <v>3</v>
      </c>
      <c r="H43" s="459">
        <v>36</v>
      </c>
      <c r="I43" s="444">
        <f t="shared" ca="1" si="5"/>
        <v>2690342.806444759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11078.680721668168</v>
      </c>
      <c r="L43" s="444">
        <f t="shared" ca="1" si="3"/>
        <v>2669962.0539220283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2325461.3656981108</v>
      </c>
      <c r="C44" s="447">
        <f t="shared" si="0"/>
        <v>94754.855757842233</v>
      </c>
      <c r="D44" s="447">
        <f ca="1">SUMIF(G:G,37,K:K)</f>
        <v>116369.12107481202</v>
      </c>
      <c r="E44" s="447">
        <f t="shared" ca="1" si="1"/>
        <v>2347075.6310150805</v>
      </c>
      <c r="F44" s="431"/>
      <c r="G44" s="459">
        <v>4</v>
      </c>
      <c r="H44" s="459">
        <v>37</v>
      </c>
      <c r="I44" s="444">
        <f t="shared" ca="1" si="5"/>
        <v>2669962.0539220283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10993.760919490123</v>
      </c>
      <c r="L44" s="444">
        <f t="shared" ca="1" si="3"/>
        <v>2649496.3815971194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2347075.6310150805</v>
      </c>
      <c r="C45" s="447">
        <f t="shared" si="0"/>
        <v>94754.855757842233</v>
      </c>
      <c r="D45" s="447">
        <f ca="1">SUMIF(G:G,38,K:K)</f>
        <v>117474.94790974766</v>
      </c>
      <c r="E45" s="447">
        <f t="shared" ca="1" si="1"/>
        <v>2369795.7231669859</v>
      </c>
      <c r="F45" s="431"/>
      <c r="G45" s="459">
        <v>4</v>
      </c>
      <c r="H45" s="459">
        <v>38</v>
      </c>
      <c r="I45" s="444">
        <f t="shared" ca="1" si="5"/>
        <v>2649496.3815971194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10908.487284803003</v>
      </c>
      <c r="L45" s="444">
        <f t="shared" ca="1" si="3"/>
        <v>2628945.4356375234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2369795.7231669859</v>
      </c>
      <c r="C46" s="447">
        <f t="shared" si="0"/>
        <v>94754.855757842233</v>
      </c>
      <c r="D46" s="447">
        <f ca="1">SUMIF(G:G,39,K:K)</f>
        <v>118637.35094428713</v>
      </c>
      <c r="E46" s="447">
        <f t="shared" ca="1" si="1"/>
        <v>2393678.2183534307</v>
      </c>
      <c r="F46" s="431"/>
      <c r="G46" s="459">
        <v>4</v>
      </c>
      <c r="H46" s="459">
        <v>39</v>
      </c>
      <c r="I46" s="444">
        <f t="shared" ca="1" si="5"/>
        <v>2628945.4356375234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10822.858343304686</v>
      </c>
      <c r="L46" s="444">
        <f t="shared" ca="1" si="3"/>
        <v>2608308.8607364292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2393678.2183534307</v>
      </c>
      <c r="C47" s="447">
        <f t="shared" si="0"/>
        <v>94754.855757842233</v>
      </c>
      <c r="D47" s="447">
        <f ca="1">SUMIF(G:G,40,K:K)</f>
        <v>119859.22472417713</v>
      </c>
      <c r="E47" s="447">
        <f t="shared" ca="1" si="1"/>
        <v>2418782.5873197657</v>
      </c>
      <c r="F47" s="431"/>
      <c r="G47" s="459">
        <v>4</v>
      </c>
      <c r="H47" s="459">
        <v>40</v>
      </c>
      <c r="I47" s="444">
        <f t="shared" ca="1" si="5"/>
        <v>2608308.8607364292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10736.872614550126</v>
      </c>
      <c r="L47" s="444">
        <f t="shared" ca="1" si="3"/>
        <v>2587586.3001065804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2418782.5873197657</v>
      </c>
      <c r="C48" s="447">
        <f t="shared" si="0"/>
        <v>94754.855757842233</v>
      </c>
      <c r="D48" s="447">
        <f ca="1">SUMIF(G:G,41,K:K)</f>
        <v>121143.6118856183</v>
      </c>
      <c r="E48" s="447">
        <f t="shared" ca="1" si="1"/>
        <v>2445171.3434475418</v>
      </c>
      <c r="F48" s="431"/>
      <c r="G48" s="459">
        <v>4</v>
      </c>
      <c r="H48" s="459">
        <v>41</v>
      </c>
      <c r="I48" s="444">
        <f t="shared" ca="1" si="5"/>
        <v>2587586.3001065804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10650.528611925756</v>
      </c>
      <c r="L48" s="444">
        <f t="shared" ca="1" si="3"/>
        <v>2566777.3954741075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2445171.3434475418</v>
      </c>
      <c r="C49" s="447">
        <f t="shared" si="0"/>
        <v>94754.855757842233</v>
      </c>
      <c r="D49" s="447">
        <f ca="1">SUMIF(G:G,42,K:K)</f>
        <v>122493.71073185364</v>
      </c>
      <c r="E49" s="447">
        <f t="shared" ca="1" si="1"/>
        <v>2472910.1984215532</v>
      </c>
      <c r="F49" s="431"/>
      <c r="G49" s="459">
        <v>4</v>
      </c>
      <c r="H49" s="459">
        <v>42</v>
      </c>
      <c r="I49" s="444">
        <f t="shared" ca="1" si="5"/>
        <v>2566777.3954741075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10563.824842623786</v>
      </c>
      <c r="L49" s="444">
        <f t="shared" ca="1" si="3"/>
        <v>2545881.7870723326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2472910.1984215532</v>
      </c>
      <c r="C50" s="447">
        <f t="shared" si="0"/>
        <v>94754.855757842233</v>
      </c>
      <c r="D50" s="447">
        <f ca="1">SUMIF(G:G,43,K:K)</f>
        <v>123912.8831973903</v>
      </c>
      <c r="E50" s="447">
        <f t="shared" ca="1" si="1"/>
        <v>2502068.2258611014</v>
      </c>
      <c r="F50" s="431"/>
      <c r="G50" s="459">
        <v>4</v>
      </c>
      <c r="H50" s="459">
        <v>43</v>
      </c>
      <c r="I50" s="444">
        <f t="shared" ca="1" si="5"/>
        <v>2545881.7870723326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10479.993140949724</v>
      </c>
      <c r="L50" s="444">
        <f t="shared" ca="1" si="3"/>
        <v>2525678.3469688836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2502068.2258611014</v>
      </c>
      <c r="C51" s="447">
        <f t="shared" si="0"/>
        <v>94754.855757842233</v>
      </c>
      <c r="D51" s="447">
        <f ca="1">SUMIF(G:G,44,K:K)</f>
        <v>125404.66321968535</v>
      </c>
      <c r="E51" s="447">
        <f t="shared" ca="1" si="1"/>
        <v>2532718.0333229443</v>
      </c>
      <c r="F51" s="431"/>
      <c r="G51" s="459">
        <v>4</v>
      </c>
      <c r="H51" s="459">
        <v>44</v>
      </c>
      <c r="I51" s="444">
        <f t="shared" ca="1" si="5"/>
        <v>2525678.3469688836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10395.812140518687</v>
      </c>
      <c r="L51" s="444">
        <f t="shared" ca="1" si="3"/>
        <v>2505390.7258650037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2532718.0333229443</v>
      </c>
      <c r="C52" s="447">
        <f t="shared" si="0"/>
        <v>94754.855757842233</v>
      </c>
      <c r="D52" s="447">
        <f ca="1">SUMIF(G:G,45,K:K)</f>
        <v>126972.7655391431</v>
      </c>
      <c r="E52" s="447">
        <f t="shared" ca="1" si="1"/>
        <v>2564935.9431042452</v>
      </c>
      <c r="F52" s="431"/>
      <c r="G52" s="459">
        <v>4</v>
      </c>
      <c r="H52" s="459">
        <v>45</v>
      </c>
      <c r="I52" s="444">
        <f t="shared" ca="1" si="5"/>
        <v>2505390.7258650037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10311.280385919186</v>
      </c>
      <c r="L52" s="444">
        <f t="shared" ca="1" si="3"/>
        <v>2485018.5730065242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2564935.9431042452</v>
      </c>
      <c r="C53" s="447">
        <f t="shared" si="0"/>
        <v>94754.855757842233</v>
      </c>
      <c r="D53" s="447">
        <f ca="1">SUMIF(G:G,46,K:K)</f>
        <v>128621.09494933701</v>
      </c>
      <c r="E53" s="447">
        <f t="shared" ca="1" si="1"/>
        <v>2598802.1822957401</v>
      </c>
      <c r="F53" s="431"/>
      <c r="G53" s="459">
        <v>4</v>
      </c>
      <c r="H53" s="459">
        <v>46</v>
      </c>
      <c r="I53" s="444">
        <f t="shared" ca="1" si="5"/>
        <v>2485018.5730065242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10226.396415675523</v>
      </c>
      <c r="L53" s="444">
        <f t="shared" ca="1" si="3"/>
        <v>2464561.536177801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2598802.1822957401</v>
      </c>
      <c r="C54" s="447">
        <f t="shared" si="0"/>
        <v>94754.855757842233</v>
      </c>
      <c r="D54" s="447">
        <f ca="1">SUMIF(G:G,47,K:K)</f>
        <v>130353.75602049075</v>
      </c>
      <c r="E54" s="447">
        <f t="shared" ca="1" si="1"/>
        <v>2634401.0825583884</v>
      </c>
      <c r="F54" s="431"/>
      <c r="G54" s="459">
        <v>4</v>
      </c>
      <c r="H54" s="459">
        <v>47</v>
      </c>
      <c r="I54" s="444">
        <f t="shared" ca="1" si="5"/>
        <v>2464561.536177801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10141.158762222509</v>
      </c>
      <c r="L54" s="444">
        <f t="shared" ca="1" si="3"/>
        <v>2444019.2616956248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2634401.0825583884</v>
      </c>
      <c r="C55" s="447">
        <f t="shared" si="0"/>
        <v>94754.855757842233</v>
      </c>
      <c r="D55" s="447">
        <f ca="1">SUMIF(G:G,48,K:K)</f>
        <v>132175.06332043049</v>
      </c>
      <c r="E55" s="447">
        <f t="shared" ca="1" si="1"/>
        <v>2671821.2901209765</v>
      </c>
      <c r="F55" s="431"/>
      <c r="G55" s="459">
        <v>4</v>
      </c>
      <c r="H55" s="459">
        <v>48</v>
      </c>
      <c r="I55" s="444">
        <f t="shared" ca="1" si="5"/>
        <v>2444019.2616956248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10055.565951880108</v>
      </c>
      <c r="L55" s="444">
        <f t="shared" ca="1" si="3"/>
        <v>2423391.3944031061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2671821.2901209765</v>
      </c>
      <c r="C56" s="447">
        <f t="shared" si="0"/>
        <v>94754.855757842233</v>
      </c>
      <c r="D56" s="447">
        <f ca="1">SUMIF(G:G,49,K:K)</f>
        <v>134089.55215846104</v>
      </c>
      <c r="E56" s="447">
        <f t="shared" ca="1" si="1"/>
        <v>2711155.9865215952</v>
      </c>
      <c r="F56" s="431"/>
      <c r="G56" s="459">
        <f>G55+1</f>
        <v>5</v>
      </c>
      <c r="H56" s="459">
        <v>49</v>
      </c>
      <c r="I56" s="444">
        <f t="shared" ca="1" si="5"/>
        <v>2423391.3944031061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9969.6165048279472</v>
      </c>
      <c r="L56" s="444">
        <f t="shared" ca="1" si="3"/>
        <v>2402677.5776635353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2711155.9865215952</v>
      </c>
      <c r="C57" s="447">
        <f t="shared" si="0"/>
        <v>94754.855757842233</v>
      </c>
      <c r="D57" s="447">
        <f ca="1">SUMIF(G:G,50,K:K)</f>
        <v>136101.98987891857</v>
      </c>
      <c r="E57" s="447">
        <f t="shared" ca="1" si="1"/>
        <v>2752503.1206426714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2402677.5776635353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9883.3089350797345</v>
      </c>
      <c r="L57" s="444">
        <f t="shared" ca="1" si="3"/>
        <v>2381877.4533542162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2752503.1206426714</v>
      </c>
      <c r="C58" s="447">
        <f t="shared" si="0"/>
        <v>94754.855757842233</v>
      </c>
      <c r="D58" s="447">
        <f ca="1">SUMIF(G:G,51,K:K)</f>
        <v>138217.38773252352</v>
      </c>
      <c r="E58" s="447">
        <f t="shared" ca="1" si="1"/>
        <v>2795965.6526173525</v>
      </c>
      <c r="F58" s="431"/>
      <c r="G58" s="459">
        <f t="shared" si="8"/>
        <v>5</v>
      </c>
      <c r="H58" s="459">
        <v>51</v>
      </c>
      <c r="I58" s="444">
        <f t="shared" ca="1" si="5"/>
        <v>2381877.4533542162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9796.6417504575729</v>
      </c>
      <c r="L58" s="444">
        <f t="shared" ca="1" si="3"/>
        <v>2360990.6618602751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2795965.6526173525</v>
      </c>
      <c r="C59" s="447">
        <f t="shared" si="0"/>
        <v>94754.855757842233</v>
      </c>
      <c r="D59" s="447">
        <f ca="1">SUMIF(G:G,52,K:K)</f>
        <v>140441.01335509383</v>
      </c>
      <c r="E59" s="447">
        <f t="shared" ca="1" si="1"/>
        <v>2841651.8102146043</v>
      </c>
      <c r="F59" s="431"/>
      <c r="G59" s="459">
        <f t="shared" si="8"/>
        <v>5</v>
      </c>
      <c r="H59" s="459">
        <v>52</v>
      </c>
      <c r="I59" s="444">
        <f t="shared" ca="1" si="5"/>
        <v>2360990.6618602751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9709.613452566151</v>
      </c>
      <c r="L59" s="444">
        <f t="shared" ca="1" si="3"/>
        <v>2340016.8420684426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2841651.8102146043</v>
      </c>
      <c r="C60" s="447">
        <f t="shared" si="0"/>
        <v>94754.855757842233</v>
      </c>
      <c r="D60" s="447">
        <f ca="1">SUMIF(G:G,53,K:K)</f>
        <v>142778.40388469334</v>
      </c>
      <c r="E60" s="447">
        <f t="shared" ca="1" si="1"/>
        <v>2889675.3583414555</v>
      </c>
      <c r="F60" s="431"/>
      <c r="G60" s="459">
        <f t="shared" si="8"/>
        <v>5</v>
      </c>
      <c r="H60" s="459">
        <v>53</v>
      </c>
      <c r="I60" s="444">
        <f t="shared" ca="1" si="5"/>
        <v>2340016.8420684426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9622.2225367668489</v>
      </c>
      <c r="L60" s="444">
        <f t="shared" ca="1" si="3"/>
        <v>2318955.6313608107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2889675.3583414555</v>
      </c>
      <c r="C61" s="447">
        <f t="shared" si="0"/>
        <v>94754.855757842233</v>
      </c>
      <c r="D61" s="447">
        <f ca="1">SUMIF(G:G,54,K:K)</f>
        <v>145235.37974987793</v>
      </c>
      <c r="E61" s="447">
        <f t="shared" ca="1" si="1"/>
        <v>2940155.882333491</v>
      </c>
      <c r="F61" s="431"/>
      <c r="G61" s="459">
        <f t="shared" si="8"/>
        <v>5</v>
      </c>
      <c r="H61" s="459">
        <v>54</v>
      </c>
      <c r="I61" s="444">
        <f t="shared" ca="1" si="5"/>
        <v>2318955.6313608107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9534.4674921517162</v>
      </c>
      <c r="L61" s="444">
        <f t="shared" ca="1" si="3"/>
        <v>2297806.6656085635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2940155.882333491</v>
      </c>
      <c r="C62" s="447">
        <f t="shared" si="0"/>
        <v>94754.855757842233</v>
      </c>
      <c r="D62" s="447">
        <f ca="1">SUMIF(G:G,55,K:K)</f>
        <v>147818.05916337497</v>
      </c>
      <c r="E62" s="447">
        <f t="shared" ca="1" si="1"/>
        <v>2993219.0857390235</v>
      </c>
      <c r="F62" s="431"/>
      <c r="G62" s="459">
        <f t="shared" si="8"/>
        <v>5</v>
      </c>
      <c r="H62" s="459">
        <v>55</v>
      </c>
      <c r="I62" s="444">
        <f t="shared" ca="1" si="5"/>
        <v>2297806.6656085635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9446.346801517353</v>
      </c>
      <c r="L62" s="444">
        <f t="shared" ca="1" si="3"/>
        <v>2276569.5791656822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2993219.0857390235</v>
      </c>
      <c r="C63" s="447">
        <f t="shared" si="0"/>
        <v>94754.855757842233</v>
      </c>
      <c r="D63" s="447">
        <f ca="1">SUMIF(G:G,56,K:K)</f>
        <v>150532.87335728656</v>
      </c>
      <c r="E63" s="447">
        <f t="shared" ca="1" si="1"/>
        <v>3048997.1033384679</v>
      </c>
      <c r="F63" s="431"/>
      <c r="G63" s="459">
        <f t="shared" si="8"/>
        <v>5</v>
      </c>
      <c r="H63" s="459">
        <v>56</v>
      </c>
      <c r="I63" s="444">
        <f t="shared" ca="1" si="5"/>
        <v>2276569.5791656822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9357.8589413386799</v>
      </c>
      <c r="L63" s="444">
        <f t="shared" ca="1" si="3"/>
        <v>2255244.0048626219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3048997.1033384679</v>
      </c>
      <c r="C64" s="447">
        <f t="shared" si="0"/>
        <v>94754.855757842233</v>
      </c>
      <c r="D64" s="447">
        <f ca="1">SUMIF(G:G,57,K:K)</f>
        <v>153386.58259775495</v>
      </c>
      <c r="E64" s="447">
        <f t="shared" ca="1" si="1"/>
        <v>3107628.8301783805</v>
      </c>
      <c r="F64" s="431"/>
      <c r="G64" s="459">
        <f t="shared" si="8"/>
        <v>5</v>
      </c>
      <c r="H64" s="459">
        <v>57</v>
      </c>
      <c r="I64" s="444">
        <f t="shared" ca="1" si="5"/>
        <v>2255244.0048626219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9269.0023817425954</v>
      </c>
      <c r="L64" s="444">
        <f t="shared" ca="1" si="3"/>
        <v>2233829.5739999656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3107628.8301783805</v>
      </c>
      <c r="C65" s="447">
        <f t="shared" si="0"/>
        <v>94754.855757842233</v>
      </c>
      <c r="D65" s="447">
        <f ca="1">SUMIF(G:G,58,K:K)</f>
        <v>156386.29301896834</v>
      </c>
      <c r="E65" s="447">
        <f t="shared" ca="1" si="1"/>
        <v>3169260.2674395065</v>
      </c>
      <c r="F65" s="431"/>
      <c r="G65" s="459">
        <f t="shared" si="8"/>
        <v>5</v>
      </c>
      <c r="H65" s="459">
        <v>58</v>
      </c>
      <c r="I65" s="444">
        <f t="shared" ca="1" si="5"/>
        <v>2233829.5739999656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9179.7755864815281</v>
      </c>
      <c r="L65" s="444">
        <f t="shared" ca="1" si="3"/>
        <v>2212325.9163420484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3169260.2674395065</v>
      </c>
      <c r="C66" s="447">
        <f t="shared" si="0"/>
        <v>94754.855757842233</v>
      </c>
      <c r="D66" s="447">
        <f ca="1">SUMIF(G:G,59,K:K)</f>
        <v>159539.47431842663</v>
      </c>
      <c r="E66" s="447">
        <f t="shared" ca="1" si="1"/>
        <v>3234044.8860000907</v>
      </c>
      <c r="F66" s="431"/>
      <c r="G66" s="459">
        <f t="shared" si="8"/>
        <v>5</v>
      </c>
      <c r="H66" s="459">
        <v>59</v>
      </c>
      <c r="I66" s="444">
        <f t="shared" ca="1" si="5"/>
        <v>2212325.9163420484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9090.1770129068736</v>
      </c>
      <c r="L66" s="444">
        <f t="shared" ca="1" si="3"/>
        <v>2190732.6601105565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3234044.8860000907</v>
      </c>
      <c r="C67" s="447">
        <f t="shared" si="0"/>
        <v>94754.855757842233</v>
      </c>
      <c r="D67" s="447">
        <f t="shared" ref="D67:D136" ca="1" si="9">SUMIF(G:G,60,K:K)</f>
        <v>162853.97835753034</v>
      </c>
      <c r="E67" s="447">
        <f t="shared" ca="1" si="1"/>
        <v>3302144.0085997786</v>
      </c>
      <c r="F67" s="431"/>
      <c r="G67" s="459">
        <f t="shared" si="8"/>
        <v>5</v>
      </c>
      <c r="H67" s="459">
        <v>60</v>
      </c>
      <c r="I67" s="444">
        <f t="shared" ca="1" si="5"/>
        <v>2190732.6601105565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9000.2051119423231</v>
      </c>
      <c r="L67" s="444">
        <f t="shared" ca="1" si="3"/>
        <v>2169049.4319781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3302144.0085997786</v>
      </c>
      <c r="C68" s="447">
        <f t="shared" si="0"/>
        <v>94754.855757842233</v>
      </c>
      <c r="D68" s="447">
        <f t="shared" ca="1" si="9"/>
        <v>162853.97835753034</v>
      </c>
      <c r="E68" s="447">
        <f t="shared" ca="1" si="1"/>
        <v>3370243.1311994665</v>
      </c>
      <c r="F68" s="431"/>
      <c r="G68" s="459">
        <f>G67+1</f>
        <v>6</v>
      </c>
      <c r="H68" s="459">
        <v>61</v>
      </c>
      <c r="I68" s="444">
        <f t="shared" ca="1" si="5"/>
        <v>2169049.4319781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8909.8583280570874</v>
      </c>
      <c r="L68" s="444">
        <f t="shared" ca="1" si="3"/>
        <v>2147275.8570617582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3370243.1311994665</v>
      </c>
      <c r="C69" s="447">
        <f t="shared" si="0"/>
        <v>94754.855757842233</v>
      </c>
      <c r="D69" s="447">
        <f t="shared" ca="1" si="9"/>
        <v>162853.97835753034</v>
      </c>
      <c r="E69" s="447">
        <f t="shared" ca="1" si="1"/>
        <v>3438342.2537991544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2147275.8570617582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8819.135099238998</v>
      </c>
      <c r="L69" s="444">
        <f t="shared" ca="1" si="3"/>
        <v>2125411.5589165986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3438342.2537991544</v>
      </c>
      <c r="C70" s="447">
        <f t="shared" si="0"/>
        <v>94754.855757842233</v>
      </c>
      <c r="D70" s="447">
        <f t="shared" ca="1" si="9"/>
        <v>162853.97835753034</v>
      </c>
      <c r="E70" s="447">
        <f t="shared" ca="1" si="1"/>
        <v>3506441.3763988423</v>
      </c>
      <c r="F70" s="431"/>
      <c r="G70" s="459">
        <f t="shared" si="10"/>
        <v>6</v>
      </c>
      <c r="H70" s="459">
        <v>63</v>
      </c>
      <c r="I70" s="444">
        <f t="shared" ca="1" si="5"/>
        <v>2125411.5589165986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8728.0338569674968</v>
      </c>
      <c r="L70" s="444">
        <f t="shared" ca="1" si="3"/>
        <v>2103456.1595291672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3506441.3763988423</v>
      </c>
      <c r="C71" s="447">
        <f t="shared" si="0"/>
        <v>94754.855757842233</v>
      </c>
      <c r="D71" s="447">
        <f t="shared" ca="1" si="9"/>
        <v>162853.97835753034</v>
      </c>
      <c r="E71" s="447">
        <f t="shared" ca="1" si="1"/>
        <v>3574540.4989985302</v>
      </c>
      <c r="F71" s="431"/>
      <c r="G71" s="459">
        <f t="shared" si="10"/>
        <v>6</v>
      </c>
      <c r="H71" s="459">
        <v>64</v>
      </c>
      <c r="I71" s="444">
        <f t="shared" ca="1" si="5"/>
        <v>2103456.1595291672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8636.5530261865333</v>
      </c>
      <c r="L71" s="444">
        <f t="shared" ca="1" si="3"/>
        <v>2081409.2793109547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3574540.4989985302</v>
      </c>
      <c r="C72" s="447">
        <f t="shared" si="0"/>
        <v>94754.855757842233</v>
      </c>
      <c r="D72" s="447">
        <f t="shared" ca="1" si="9"/>
        <v>162853.97835753034</v>
      </c>
      <c r="E72" s="447">
        <f t="shared" ca="1" si="1"/>
        <v>3642639.6215982181</v>
      </c>
      <c r="F72" s="431"/>
      <c r="G72" s="459">
        <f t="shared" si="10"/>
        <v>6</v>
      </c>
      <c r="H72" s="459">
        <v>65</v>
      </c>
      <c r="I72" s="444">
        <f t="shared" ca="1" si="5"/>
        <v>2081409.2793109547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8544.6910252773159</v>
      </c>
      <c r="L72" s="444">
        <f t="shared" ca="1" si="3"/>
        <v>2059270.5370918331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3642639.6215982181</v>
      </c>
      <c r="C73" s="447">
        <f t="shared" si="0"/>
        <v>94754.855757842233</v>
      </c>
      <c r="D73" s="447">
        <f t="shared" ca="1" si="9"/>
        <v>162853.97835753034</v>
      </c>
      <c r="E73" s="447">
        <f t="shared" ca="1" si="1"/>
        <v>3710738.744197906</v>
      </c>
      <c r="F73" s="431"/>
      <c r="G73" s="459">
        <f t="shared" si="10"/>
        <v>6</v>
      </c>
      <c r="H73" s="459">
        <v>66</v>
      </c>
      <c r="I73" s="444">
        <f t="shared" ca="1" si="5"/>
        <v>2059270.5370918331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8452.4462660309746</v>
      </c>
      <c r="L73" s="444">
        <f t="shared" ca="1" si="3"/>
        <v>2037039.5501134649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3710738.744197906</v>
      </c>
      <c r="C74" s="447">
        <f t="shared" si="0"/>
        <v>94754.855757842233</v>
      </c>
      <c r="D74" s="447">
        <f t="shared" ca="1" si="9"/>
        <v>162853.97835753034</v>
      </c>
      <c r="E74" s="447">
        <f t="shared" ca="1" si="1"/>
        <v>3778837.8667975939</v>
      </c>
      <c r="F74" s="431"/>
      <c r="G74" s="459">
        <f t="shared" si="10"/>
        <v>6</v>
      </c>
      <c r="H74" s="459">
        <v>67</v>
      </c>
      <c r="I74" s="444">
        <f t="shared" ca="1" si="5"/>
        <v>2037039.5501134649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8359.8171536211066</v>
      </c>
      <c r="L74" s="444">
        <f t="shared" ca="1" si="3"/>
        <v>2014715.9340226869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3778837.8667975939</v>
      </c>
      <c r="C75" s="447">
        <f t="shared" si="0"/>
        <v>94754.855757842233</v>
      </c>
      <c r="D75" s="447">
        <f t="shared" ca="1" si="9"/>
        <v>162853.97835753034</v>
      </c>
      <c r="E75" s="447">
        <f t="shared" ca="1" si="1"/>
        <v>3846936.9893972818</v>
      </c>
      <c r="F75" s="431"/>
      <c r="G75" s="459">
        <f t="shared" si="10"/>
        <v>6</v>
      </c>
      <c r="H75" s="459">
        <v>68</v>
      </c>
      <c r="I75" s="444">
        <f t="shared" ca="1" si="5"/>
        <v>2014715.9340226869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8358.9316518452779</v>
      </c>
      <c r="L75" s="444">
        <f t="shared" ca="1" si="3"/>
        <v>2014502.5280947122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3846936.9893972818</v>
      </c>
      <c r="C76" s="447">
        <f t="shared" si="0"/>
        <v>94754.855757842233</v>
      </c>
      <c r="D76" s="447">
        <f t="shared" ca="1" si="9"/>
        <v>162853.97835753034</v>
      </c>
      <c r="E76" s="447">
        <f t="shared" ca="1" si="1"/>
        <v>3915036.1119969697</v>
      </c>
      <c r="F76" s="431"/>
      <c r="G76" s="459">
        <f t="shared" si="10"/>
        <v>6</v>
      </c>
      <c r="H76" s="459">
        <v>69</v>
      </c>
      <c r="I76" s="444">
        <f t="shared" ca="1" si="5"/>
        <v>2014502.5280947122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8358.0424604787167</v>
      </c>
      <c r="L76" s="444">
        <f t="shared" ca="1" si="3"/>
        <v>2014288.2329753707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3915036.1119969697</v>
      </c>
      <c r="C77" s="447">
        <f t="shared" si="0"/>
        <v>94754.855757842233</v>
      </c>
      <c r="D77" s="447">
        <f t="shared" ca="1" si="9"/>
        <v>162853.97835753034</v>
      </c>
      <c r="E77" s="447">
        <f t="shared" ca="1" si="1"/>
        <v>3983135.2345966576</v>
      </c>
      <c r="F77" s="431"/>
      <c r="G77" s="459">
        <f t="shared" si="10"/>
        <v>6</v>
      </c>
      <c r="H77" s="459">
        <v>70</v>
      </c>
      <c r="I77" s="444">
        <f t="shared" ca="1" si="5"/>
        <v>2014288.2329753707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8357.149564148127</v>
      </c>
      <c r="L77" s="444">
        <f t="shared" ca="1" si="3"/>
        <v>2014073.0449596988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3983135.2345966576</v>
      </c>
      <c r="C78" s="447">
        <f t="shared" si="0"/>
        <v>94754.855757842233</v>
      </c>
      <c r="D78" s="447">
        <f t="shared" ca="1" si="9"/>
        <v>162853.97835753034</v>
      </c>
      <c r="E78" s="447">
        <f t="shared" ca="1" si="1"/>
        <v>4051234.3571963455</v>
      </c>
      <c r="F78" s="431"/>
      <c r="G78" s="459">
        <f t="shared" si="10"/>
        <v>6</v>
      </c>
      <c r="H78" s="459">
        <v>71</v>
      </c>
      <c r="I78" s="444">
        <f t="shared" ca="1" si="5"/>
        <v>2014073.0449596988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8356.252947416162</v>
      </c>
      <c r="L78" s="444">
        <f t="shared" ca="1" si="3"/>
        <v>2013856.9603272949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4051234.3571963455</v>
      </c>
      <c r="C79" s="447">
        <f t="shared" si="0"/>
        <v>94754.855757842233</v>
      </c>
      <c r="D79" s="447">
        <f t="shared" ca="1" si="9"/>
        <v>162853.97835753034</v>
      </c>
      <c r="E79" s="447">
        <f t="shared" ca="1" si="1"/>
        <v>4119333.4797960334</v>
      </c>
      <c r="F79" s="431"/>
      <c r="G79" s="459">
        <f t="shared" si="10"/>
        <v>6</v>
      </c>
      <c r="H79" s="459">
        <v>72</v>
      </c>
      <c r="I79" s="444">
        <f t="shared" ca="1" si="5"/>
        <v>2013856.9603272949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8355.3525947811449</v>
      </c>
      <c r="L79" s="444">
        <f t="shared" ca="1" si="3"/>
        <v>2013639.975342256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4119333.4797960334</v>
      </c>
      <c r="C80" s="447">
        <f t="shared" si="0"/>
        <v>94754.855757842233</v>
      </c>
      <c r="D80" s="447">
        <f t="shared" ca="1" si="9"/>
        <v>162853.97835753034</v>
      </c>
      <c r="E80" s="447">
        <f t="shared" ca="1" si="1"/>
        <v>4187432.6023957212</v>
      </c>
      <c r="F80" s="431"/>
      <c r="G80" s="459">
        <f>G79+1</f>
        <v>7</v>
      </c>
      <c r="H80" s="459">
        <v>73</v>
      </c>
      <c r="I80" s="444">
        <f t="shared" ca="1" si="5"/>
        <v>2013639.975342256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8354.4484906768175</v>
      </c>
      <c r="L80" s="444">
        <f t="shared" ca="1" si="3"/>
        <v>2013422.0862531126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4187432.6023957212</v>
      </c>
      <c r="C81" s="447">
        <f t="shared" si="0"/>
        <v>94754.855757842233</v>
      </c>
      <c r="D81" s="447">
        <f t="shared" ca="1" si="9"/>
        <v>162853.97835753034</v>
      </c>
      <c r="E81" s="447">
        <f t="shared" ca="1" si="1"/>
        <v>4255531.7249954091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2013422.0862531126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8353.5406194720526</v>
      </c>
      <c r="L81" s="444">
        <f t="shared" ca="1" si="3"/>
        <v>2013203.2892927646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4255531.7249954091</v>
      </c>
      <c r="C82" s="447">
        <f t="shared" si="0"/>
        <v>94754.855757842233</v>
      </c>
      <c r="D82" s="447">
        <f t="shared" ca="1" si="9"/>
        <v>162853.97835753034</v>
      </c>
      <c r="E82" s="447">
        <f t="shared" ca="1" si="1"/>
        <v>4323630.8475950975</v>
      </c>
      <c r="F82" s="431"/>
      <c r="G82" s="459">
        <f t="shared" si="11"/>
        <v>7</v>
      </c>
      <c r="H82" s="459">
        <v>75</v>
      </c>
      <c r="I82" s="444">
        <f t="shared" ca="1" si="5"/>
        <v>2013203.2892927646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8352.6289654706015</v>
      </c>
      <c r="L82" s="444">
        <f t="shared" ca="1" si="3"/>
        <v>2012983.5806784153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4323630.8475950975</v>
      </c>
      <c r="C83" s="447">
        <f t="shared" si="0"/>
        <v>94754.855757842233</v>
      </c>
      <c r="D83" s="447">
        <f t="shared" ca="1" si="9"/>
        <v>162853.97835753034</v>
      </c>
      <c r="E83" s="447">
        <f t="shared" ca="1" si="1"/>
        <v>4391729.9701947859</v>
      </c>
      <c r="F83" s="431"/>
      <c r="G83" s="459">
        <f t="shared" si="11"/>
        <v>7</v>
      </c>
      <c r="H83" s="459">
        <v>76</v>
      </c>
      <c r="I83" s="444">
        <f t="shared" ca="1" si="5"/>
        <v>2012983.5806784153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8351.7135129108137</v>
      </c>
      <c r="L83" s="444">
        <f t="shared" ca="1" si="3"/>
        <v>2012762.9566115059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4391729.9701947859</v>
      </c>
      <c r="C84" s="447">
        <f t="shared" si="0"/>
        <v>94754.855757842233</v>
      </c>
      <c r="D84" s="447">
        <f t="shared" ca="1" si="9"/>
        <v>162853.97835753034</v>
      </c>
      <c r="E84" s="447">
        <f t="shared" ca="1" si="1"/>
        <v>4459829.0927944742</v>
      </c>
      <c r="F84" s="431"/>
      <c r="G84" s="459">
        <f t="shared" si="11"/>
        <v>7</v>
      </c>
      <c r="H84" s="459">
        <v>77</v>
      </c>
      <c r="I84" s="444">
        <f t="shared" ca="1" si="5"/>
        <v>2012762.9566115059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8350.7942459653586</v>
      </c>
      <c r="L84" s="444">
        <f t="shared" ca="1" si="3"/>
        <v>2012541.4132776512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4459829.0927944742</v>
      </c>
      <c r="C85" s="447">
        <f t="shared" si="0"/>
        <v>94754.855757842233</v>
      </c>
      <c r="D85" s="447">
        <f t="shared" ca="1" si="9"/>
        <v>162853.97835753034</v>
      </c>
      <c r="E85" s="447">
        <f t="shared" ca="1" si="1"/>
        <v>4527928.2153941626</v>
      </c>
      <c r="F85" s="431"/>
      <c r="G85" s="459">
        <f t="shared" si="11"/>
        <v>7</v>
      </c>
      <c r="H85" s="459">
        <v>78</v>
      </c>
      <c r="I85" s="444">
        <f t="shared" ca="1" si="5"/>
        <v>2012541.4132776512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8349.8711487409619</v>
      </c>
      <c r="L85" s="444">
        <f t="shared" ca="1" si="3"/>
        <v>2012318.946846572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4527928.2153941626</v>
      </c>
      <c r="C86" s="447">
        <f t="shared" si="0"/>
        <v>94754.855757842233</v>
      </c>
      <c r="D86" s="447">
        <f t="shared" ca="1" si="9"/>
        <v>162853.97835753034</v>
      </c>
      <c r="E86" s="447">
        <f t="shared" ca="1" si="1"/>
        <v>4596027.3379938509</v>
      </c>
      <c r="F86" s="431"/>
      <c r="G86" s="459">
        <f t="shared" si="11"/>
        <v>7</v>
      </c>
      <c r="H86" s="459">
        <v>79</v>
      </c>
      <c r="I86" s="444">
        <f t="shared" ca="1" si="5"/>
        <v>2012318.946846572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8348.9442052781324</v>
      </c>
      <c r="L86" s="444">
        <f t="shared" ca="1" si="3"/>
        <v>2012095.55347203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4596027.3379938509</v>
      </c>
      <c r="C87" s="447">
        <f t="shared" si="0"/>
        <v>94754.855757842233</v>
      </c>
      <c r="D87" s="447">
        <f t="shared" ca="1" si="9"/>
        <v>162853.97835753034</v>
      </c>
      <c r="E87" s="447">
        <f t="shared" ca="1" si="1"/>
        <v>4664126.4605935393</v>
      </c>
      <c r="F87" s="431"/>
      <c r="G87" s="459">
        <f t="shared" si="11"/>
        <v>7</v>
      </c>
      <c r="H87" s="459">
        <v>80</v>
      </c>
      <c r="I87" s="444">
        <f t="shared" ca="1" si="5"/>
        <v>2012095.55347203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8348.013399550875</v>
      </c>
      <c r="L87" s="444">
        <f t="shared" ca="1" si="3"/>
        <v>2011871.2292917608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4664126.4605935393</v>
      </c>
      <c r="C88" s="447">
        <f t="shared" si="0"/>
        <v>94754.855757842233</v>
      </c>
      <c r="D88" s="447">
        <f t="shared" ca="1" si="9"/>
        <v>162853.97835753034</v>
      </c>
      <c r="E88" s="447">
        <f t="shared" ca="1" si="1"/>
        <v>4732225.5831932276</v>
      </c>
      <c r="F88" s="431"/>
      <c r="G88" s="459">
        <f t="shared" si="11"/>
        <v>7</v>
      </c>
      <c r="H88" s="459">
        <v>81</v>
      </c>
      <c r="I88" s="444">
        <f t="shared" ca="1" si="5"/>
        <v>2011871.2292917608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8347.0787154664195</v>
      </c>
      <c r="L88" s="444">
        <f t="shared" ca="1" si="3"/>
        <v>2011645.9704274072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4732225.5831932276</v>
      </c>
      <c r="C89" s="447">
        <f t="shared" si="0"/>
        <v>94754.855757842233</v>
      </c>
      <c r="D89" s="447">
        <f t="shared" ca="1" si="9"/>
        <v>162853.97835753034</v>
      </c>
      <c r="E89" s="447">
        <f t="shared" ca="1" si="1"/>
        <v>4800324.705792916</v>
      </c>
      <c r="F89" s="431"/>
      <c r="G89" s="459">
        <f t="shared" si="11"/>
        <v>7</v>
      </c>
      <c r="H89" s="459">
        <v>82</v>
      </c>
      <c r="I89" s="444">
        <f t="shared" ca="1" si="5"/>
        <v>2011645.9704274072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8346.1401368649458</v>
      </c>
      <c r="L89" s="444">
        <f t="shared" ca="1" si="3"/>
        <v>2011419.7729844521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4800324.705792916</v>
      </c>
      <c r="C90" s="447">
        <f t="shared" si="0"/>
        <v>94754.855757842233</v>
      </c>
      <c r="D90" s="447">
        <f t="shared" ca="1" si="9"/>
        <v>162853.97835753034</v>
      </c>
      <c r="E90" s="447">
        <f t="shared" ca="1" si="1"/>
        <v>4868423.8283926044</v>
      </c>
      <c r="F90" s="431"/>
      <c r="G90" s="459">
        <f t="shared" si="11"/>
        <v>7</v>
      </c>
      <c r="H90" s="459">
        <v>83</v>
      </c>
      <c r="I90" s="444">
        <f t="shared" ca="1" si="5"/>
        <v>2011419.7729844521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8345.1976475192987</v>
      </c>
      <c r="L90" s="444">
        <f t="shared" ca="1" si="3"/>
        <v>2011192.6330521514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4868423.8283926044</v>
      </c>
      <c r="C91" s="447">
        <f t="shared" si="0"/>
        <v>94754.855757842233</v>
      </c>
      <c r="D91" s="447">
        <f t="shared" ca="1" si="9"/>
        <v>162853.97835753034</v>
      </c>
      <c r="E91" s="447">
        <f t="shared" ca="1" si="1"/>
        <v>4936522.9509922927</v>
      </c>
      <c r="F91" s="431"/>
      <c r="G91" s="459">
        <f t="shared" si="11"/>
        <v>7</v>
      </c>
      <c r="H91" s="459">
        <v>84</v>
      </c>
      <c r="I91" s="444">
        <f t="shared" ca="1" si="5"/>
        <v>2011192.6330521514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8344.2512311347145</v>
      </c>
      <c r="L91" s="444">
        <f t="shared" ca="1" si="3"/>
        <v>2010964.546703466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4936522.9509922927</v>
      </c>
      <c r="C92" s="447">
        <f t="shared" si="0"/>
        <v>94754.855757842233</v>
      </c>
      <c r="D92" s="447">
        <f t="shared" ca="1" si="9"/>
        <v>162853.97835753034</v>
      </c>
      <c r="E92" s="447">
        <f t="shared" ca="1" si="1"/>
        <v>5004622.0735919811</v>
      </c>
      <c r="F92" s="431"/>
      <c r="G92" s="459">
        <f>G91+1</f>
        <v>8</v>
      </c>
      <c r="H92" s="459">
        <v>85</v>
      </c>
      <c r="I92" s="444">
        <f t="shared" ca="1" si="5"/>
        <v>2010964.546703466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8343.3008713485251</v>
      </c>
      <c r="L92" s="444">
        <f t="shared" ca="1" si="3"/>
        <v>2010735.5099949944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5004622.0735919811</v>
      </c>
      <c r="C93" s="447">
        <f t="shared" si="0"/>
        <v>94754.855757842233</v>
      </c>
      <c r="D93" s="447">
        <f t="shared" ca="1" si="9"/>
        <v>162853.97835753034</v>
      </c>
      <c r="E93" s="447">
        <f t="shared" ca="1" si="1"/>
        <v>5072721.1961916694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2010735.5099949944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8342.3465517298937</v>
      </c>
      <c r="L93" s="444">
        <f t="shared" ca="1" si="3"/>
        <v>2010505.5189669041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5072721.1961916694</v>
      </c>
      <c r="C94" s="447">
        <f t="shared" si="0"/>
        <v>94754.855757842233</v>
      </c>
      <c r="D94" s="447">
        <f t="shared" ca="1" si="9"/>
        <v>162853.97835753034</v>
      </c>
      <c r="E94" s="447">
        <f t="shared" ca="1" si="1"/>
        <v>5140820.3187913578</v>
      </c>
      <c r="F94" s="431"/>
      <c r="G94" s="459">
        <f t="shared" si="12"/>
        <v>8</v>
      </c>
      <c r="H94" s="459">
        <v>87</v>
      </c>
      <c r="I94" s="444">
        <f t="shared" ca="1" si="5"/>
        <v>2010505.5189669041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8341.388255779515</v>
      </c>
      <c r="L94" s="444">
        <f t="shared" ca="1" si="3"/>
        <v>2010274.5696428637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5140820.3187913578</v>
      </c>
      <c r="C95" s="447">
        <f t="shared" si="0"/>
        <v>94754.855757842233</v>
      </c>
      <c r="D95" s="447">
        <f t="shared" ca="1" si="9"/>
        <v>162853.97835753034</v>
      </c>
      <c r="E95" s="447">
        <f t="shared" ca="1" si="1"/>
        <v>5208919.4413910462</v>
      </c>
      <c r="F95" s="431"/>
      <c r="G95" s="459">
        <f t="shared" si="12"/>
        <v>8</v>
      </c>
      <c r="H95" s="459">
        <v>88</v>
      </c>
      <c r="I95" s="444">
        <f t="shared" ca="1" si="5"/>
        <v>2010274.5696428637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8340.4259669293497</v>
      </c>
      <c r="L95" s="444">
        <f t="shared" ca="1" si="3"/>
        <v>2010042.658029973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5208919.4413910462</v>
      </c>
      <c r="C96" s="447">
        <f t="shared" si="0"/>
        <v>94754.855757842233</v>
      </c>
      <c r="D96" s="447">
        <f t="shared" ca="1" si="9"/>
        <v>162853.97835753034</v>
      </c>
      <c r="E96" s="447">
        <f t="shared" ca="1" si="1"/>
        <v>5277018.5639907345</v>
      </c>
      <c r="F96" s="431"/>
      <c r="G96" s="459">
        <f t="shared" si="12"/>
        <v>8</v>
      </c>
      <c r="H96" s="459">
        <v>89</v>
      </c>
      <c r="I96" s="444">
        <f t="shared" ca="1" si="5"/>
        <v>2010042.658029973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8339.4596685423057</v>
      </c>
      <c r="L96" s="444">
        <f t="shared" ca="1" si="3"/>
        <v>2009809.7801186952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5277018.5639907345</v>
      </c>
      <c r="C97" s="447">
        <f t="shared" si="0"/>
        <v>94754.855757842233</v>
      </c>
      <c r="D97" s="447">
        <f t="shared" ca="1" si="9"/>
        <v>162853.97835753034</v>
      </c>
      <c r="E97" s="447">
        <f t="shared" ca="1" si="1"/>
        <v>5345117.6865904229</v>
      </c>
      <c r="F97" s="431"/>
      <c r="G97" s="459">
        <f t="shared" si="12"/>
        <v>8</v>
      </c>
      <c r="H97" s="459">
        <v>90</v>
      </c>
      <c r="I97" s="444">
        <f t="shared" ca="1" si="5"/>
        <v>2009809.7801186952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8338.4893439119805</v>
      </c>
      <c r="L97" s="444">
        <f t="shared" ca="1" si="3"/>
        <v>2009575.931882787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5345117.6865904229</v>
      </c>
      <c r="C98" s="447">
        <f t="shared" si="0"/>
        <v>94754.855757842233</v>
      </c>
      <c r="D98" s="447">
        <f t="shared" ca="1" si="9"/>
        <v>162853.97835753034</v>
      </c>
      <c r="E98" s="447">
        <f t="shared" ca="1" si="1"/>
        <v>5413216.8091901112</v>
      </c>
      <c r="F98" s="431"/>
      <c r="G98" s="459">
        <f t="shared" si="12"/>
        <v>8</v>
      </c>
      <c r="H98" s="459">
        <v>91</v>
      </c>
      <c r="I98" s="444">
        <f t="shared" ca="1" si="5"/>
        <v>2009575.931882787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8337.5149762623623</v>
      </c>
      <c r="L98" s="444">
        <f t="shared" ca="1" si="3"/>
        <v>2009341.1092792293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5413216.8091901112</v>
      </c>
      <c r="C99" s="447">
        <f t="shared" si="0"/>
        <v>94754.855757842233</v>
      </c>
      <c r="D99" s="447">
        <f t="shared" ca="1" si="9"/>
        <v>162853.97835753034</v>
      </c>
      <c r="E99" s="447">
        <f t="shared" ca="1" si="1"/>
        <v>5481315.9317897996</v>
      </c>
      <c r="F99" s="431"/>
      <c r="G99" s="459">
        <f t="shared" si="12"/>
        <v>8</v>
      </c>
      <c r="H99" s="459">
        <v>92</v>
      </c>
      <c r="I99" s="444">
        <f t="shared" ca="1" si="5"/>
        <v>2009341.1092792293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8336.5365487475392</v>
      </c>
      <c r="L99" s="444">
        <f t="shared" ca="1" si="3"/>
        <v>2009105.3082481567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5481315.9317897996</v>
      </c>
      <c r="C100" s="447">
        <f t="shared" si="0"/>
        <v>94754.855757842233</v>
      </c>
      <c r="D100" s="447">
        <f t="shared" ca="1" si="9"/>
        <v>162853.97835753034</v>
      </c>
      <c r="E100" s="447">
        <f t="shared" ca="1" si="1"/>
        <v>5549415.054389488</v>
      </c>
      <c r="F100" s="431"/>
      <c r="G100" s="459">
        <f t="shared" si="12"/>
        <v>8</v>
      </c>
      <c r="H100" s="459">
        <v>93</v>
      </c>
      <c r="I100" s="444">
        <f t="shared" ca="1" si="5"/>
        <v>2009105.3082481567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8335.5540444514027</v>
      </c>
      <c r="L100" s="444">
        <f t="shared" ca="1" si="3"/>
        <v>2008868.5247127879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5549415.054389488</v>
      </c>
      <c r="C101" s="447">
        <f t="shared" si="0"/>
        <v>94754.855757842233</v>
      </c>
      <c r="D101" s="447">
        <f t="shared" ca="1" si="9"/>
        <v>162853.97835753034</v>
      </c>
      <c r="E101" s="447">
        <f t="shared" ca="1" si="1"/>
        <v>5617514.1769891763</v>
      </c>
      <c r="F101" s="431"/>
      <c r="G101" s="459">
        <f t="shared" si="12"/>
        <v>8</v>
      </c>
      <c r="H101" s="459">
        <v>94</v>
      </c>
      <c r="I101" s="444">
        <f t="shared" ca="1" si="5"/>
        <v>2008868.5247127879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8334.5674463873656</v>
      </c>
      <c r="L101" s="444">
        <f t="shared" ca="1" si="3"/>
        <v>2008630.7545793552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5617514.1769891763</v>
      </c>
      <c r="C102" s="447">
        <f t="shared" si="0"/>
        <v>94754.855757842233</v>
      </c>
      <c r="D102" s="447">
        <f t="shared" ca="1" si="9"/>
        <v>162853.97835753034</v>
      </c>
      <c r="E102" s="447">
        <f t="shared" ca="1" si="1"/>
        <v>5685613.2995888647</v>
      </c>
      <c r="F102" s="431"/>
      <c r="G102" s="459">
        <f t="shared" si="12"/>
        <v>8</v>
      </c>
      <c r="H102" s="459">
        <v>95</v>
      </c>
      <c r="I102" s="444">
        <f t="shared" ca="1" si="5"/>
        <v>2008630.7545793552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8333.5767374980642</v>
      </c>
      <c r="L102" s="444">
        <f t="shared" ca="1" si="3"/>
        <v>2008391.9937370333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5685613.2995888647</v>
      </c>
      <c r="C103" s="447">
        <f t="shared" si="0"/>
        <v>94754.855757842233</v>
      </c>
      <c r="D103" s="447">
        <f t="shared" ca="1" si="9"/>
        <v>162853.97835753034</v>
      </c>
      <c r="E103" s="447">
        <f t="shared" ca="1" si="1"/>
        <v>5753712.422188553</v>
      </c>
      <c r="F103" s="431"/>
      <c r="G103" s="459">
        <f t="shared" si="12"/>
        <v>8</v>
      </c>
      <c r="H103" s="459">
        <v>96</v>
      </c>
      <c r="I103" s="444">
        <f t="shared" ca="1" si="5"/>
        <v>2008391.9937370333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8332.5819006550555</v>
      </c>
      <c r="L103" s="444">
        <f t="shared" ca="1" si="3"/>
        <v>2008152.2380578683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5753712.422188553</v>
      </c>
      <c r="C104" s="447">
        <f t="shared" si="0"/>
        <v>71066.141818381671</v>
      </c>
      <c r="D104" s="447">
        <f t="shared" ca="1" si="9"/>
        <v>162853.97835753034</v>
      </c>
      <c r="E104" s="447">
        <f t="shared" ca="1" si="1"/>
        <v>5845500.2587277014</v>
      </c>
      <c r="F104" s="431"/>
      <c r="G104" s="459">
        <f>G103+1</f>
        <v>9</v>
      </c>
      <c r="H104" s="459">
        <v>97</v>
      </c>
      <c r="I104" s="444">
        <f t="shared" ca="1" si="5"/>
        <v>2008152.2380578683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8331.5829186585343</v>
      </c>
      <c r="L104" s="444">
        <f t="shared" ca="1" si="3"/>
        <v>2007911.4833967069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5845500.2587277014</v>
      </c>
      <c r="C105" s="447">
        <f t="shared" si="0"/>
        <v>0</v>
      </c>
      <c r="D105" s="447">
        <f t="shared" ca="1" si="9"/>
        <v>162853.97835753034</v>
      </c>
      <c r="E105" s="447">
        <f t="shared" ca="1" si="1"/>
        <v>6008354.2370852316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2007911.4833967069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8333.396855903693</v>
      </c>
      <c r="L105" s="444">
        <f t="shared" ca="1" si="3"/>
        <v>2008348.6422727904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6008354.2370852316</v>
      </c>
      <c r="C106" s="447">
        <f t="shared" si="0"/>
        <v>0</v>
      </c>
      <c r="D106" s="447">
        <f t="shared" ca="1" si="9"/>
        <v>162853.97835753034</v>
      </c>
      <c r="E106" s="447">
        <f t="shared" ca="1" si="1"/>
        <v>6171208.2154427618</v>
      </c>
      <c r="F106" s="431"/>
      <c r="G106" s="459">
        <f t="shared" si="13"/>
        <v>9</v>
      </c>
      <c r="H106" s="459">
        <v>99</v>
      </c>
      <c r="I106" s="444">
        <f t="shared" ca="1" si="5"/>
        <v>2008348.6422727904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8335.2183512207084</v>
      </c>
      <c r="L106" s="444">
        <f t="shared" ca="1" si="3"/>
        <v>2008787.6226441909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6171208.2154427618</v>
      </c>
      <c r="C107" s="447">
        <f t="shared" si="0"/>
        <v>0</v>
      </c>
      <c r="D107" s="447">
        <f t="shared" ca="1" si="9"/>
        <v>162853.97835753034</v>
      </c>
      <c r="E107" s="447">
        <f t="shared" ca="1" si="1"/>
        <v>6334062.193800292</v>
      </c>
      <c r="F107" s="431"/>
      <c r="G107" s="459">
        <f t="shared" si="13"/>
        <v>9</v>
      </c>
      <c r="H107" s="459">
        <v>100</v>
      </c>
      <c r="I107" s="444">
        <f t="shared" ca="1" si="5"/>
        <v>2008787.6226441909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8337.047436101544</v>
      </c>
      <c r="L107" s="444">
        <f t="shared" ca="1" si="3"/>
        <v>2009228.4321004723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6334062.193800292</v>
      </c>
      <c r="C108" s="447">
        <f t="shared" si="0"/>
        <v>0</v>
      </c>
      <c r="D108" s="447">
        <f t="shared" ca="1" si="9"/>
        <v>162853.97835753034</v>
      </c>
      <c r="E108" s="447">
        <f t="shared" ca="1" si="1"/>
        <v>6496916.1721578222</v>
      </c>
      <c r="F108" s="431"/>
      <c r="G108" s="459">
        <f t="shared" si="13"/>
        <v>9</v>
      </c>
      <c r="H108" s="459">
        <v>101</v>
      </c>
      <c r="I108" s="444">
        <f t="shared" ca="1" si="5"/>
        <v>2009228.4321004723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8338.8841421693833</v>
      </c>
      <c r="L108" s="444">
        <f t="shared" ca="1" si="3"/>
        <v>2009671.0782628215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6496916.1721578222</v>
      </c>
      <c r="C109" s="447">
        <f t="shared" si="0"/>
        <v>0</v>
      </c>
      <c r="D109" s="447">
        <f t="shared" ca="1" si="9"/>
        <v>162853.97835753034</v>
      </c>
      <c r="E109" s="447">
        <f t="shared" ca="1" si="1"/>
        <v>6659770.1505153524</v>
      </c>
      <c r="F109" s="431"/>
      <c r="G109" s="459">
        <f t="shared" si="13"/>
        <v>9</v>
      </c>
      <c r="H109" s="459">
        <v>102</v>
      </c>
      <c r="I109" s="444">
        <f t="shared" ca="1" si="5"/>
        <v>2009671.0782628215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8340.7285011791719</v>
      </c>
      <c r="L109" s="444">
        <f t="shared" ca="1" si="3"/>
        <v>2010115.5687841806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6659770.1505153524</v>
      </c>
      <c r="C110" s="447">
        <f t="shared" si="0"/>
        <v>0</v>
      </c>
      <c r="D110" s="447">
        <f t="shared" ca="1" si="9"/>
        <v>162853.97835753034</v>
      </c>
      <c r="E110" s="447">
        <f t="shared" ca="1" si="1"/>
        <v>6822624.1288728826</v>
      </c>
      <c r="F110" s="431"/>
      <c r="G110" s="459">
        <f t="shared" si="13"/>
        <v>9</v>
      </c>
      <c r="H110" s="459">
        <v>103</v>
      </c>
      <c r="I110" s="444">
        <f t="shared" ca="1" si="5"/>
        <v>2010115.5687841806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8342.5805450181688</v>
      </c>
      <c r="L110" s="444">
        <f t="shared" ca="1" si="3"/>
        <v>2010561.9113493785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6822624.1288728826</v>
      </c>
      <c r="C111" s="447">
        <f t="shared" si="0"/>
        <v>0</v>
      </c>
      <c r="D111" s="447">
        <f t="shared" ca="1" si="9"/>
        <v>162853.97835753034</v>
      </c>
      <c r="E111" s="447">
        <f t="shared" ca="1" si="1"/>
        <v>6985478.1072304128</v>
      </c>
      <c r="F111" s="431"/>
      <c r="G111" s="459">
        <f t="shared" si="13"/>
        <v>9</v>
      </c>
      <c r="H111" s="459">
        <v>104</v>
      </c>
      <c r="I111" s="444">
        <f t="shared" ca="1" si="5"/>
        <v>2010561.9113493785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8344.4403057064919</v>
      </c>
      <c r="L111" s="444">
        <f t="shared" ca="1" si="3"/>
        <v>2011010.1136752649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6985478.1072304128</v>
      </c>
      <c r="C112" s="447">
        <f t="shared" si="0"/>
        <v>0</v>
      </c>
      <c r="D112" s="447">
        <f t="shared" ca="1" si="9"/>
        <v>162853.97835753034</v>
      </c>
      <c r="E112" s="447">
        <f t="shared" ca="1" si="1"/>
        <v>7148332.085587943</v>
      </c>
      <c r="F112" s="431"/>
      <c r="G112" s="459">
        <f t="shared" si="13"/>
        <v>9</v>
      </c>
      <c r="H112" s="459">
        <v>105</v>
      </c>
      <c r="I112" s="444">
        <f t="shared" ca="1" si="5"/>
        <v>2011010.1136752649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8346.3078153976858</v>
      </c>
      <c r="L112" s="444">
        <f t="shared" ca="1" si="3"/>
        <v>2011460.1835108423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7148332.085587943</v>
      </c>
      <c r="C113" s="447">
        <f t="shared" si="0"/>
        <v>0</v>
      </c>
      <c r="D113" s="447">
        <f t="shared" ca="1" si="9"/>
        <v>162853.97835753034</v>
      </c>
      <c r="E113" s="447">
        <f t="shared" ca="1" si="1"/>
        <v>7311186.0639454732</v>
      </c>
      <c r="F113" s="431"/>
      <c r="G113" s="459">
        <f t="shared" si="13"/>
        <v>9</v>
      </c>
      <c r="H113" s="459">
        <v>106</v>
      </c>
      <c r="I113" s="444">
        <f t="shared" ca="1" si="5"/>
        <v>2011460.1835108423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8348.1831063792579</v>
      </c>
      <c r="L113" s="444">
        <f t="shared" ca="1" si="3"/>
        <v>2011912.1286374014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7311186.0639454732</v>
      </c>
      <c r="C114" s="447">
        <f t="shared" si="0"/>
        <v>0</v>
      </c>
      <c r="D114" s="447">
        <f t="shared" ca="1" si="9"/>
        <v>162853.97835753034</v>
      </c>
      <c r="E114" s="447">
        <f t="shared" ca="1" si="1"/>
        <v>7474040.0423030034</v>
      </c>
      <c r="F114" s="431"/>
      <c r="G114" s="459">
        <f t="shared" si="13"/>
        <v>9</v>
      </c>
      <c r="H114" s="459">
        <v>107</v>
      </c>
      <c r="I114" s="444">
        <f t="shared" ca="1" si="5"/>
        <v>2011912.1286374014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8350.0662110732537</v>
      </c>
      <c r="L114" s="444">
        <f t="shared" ca="1" si="3"/>
        <v>2012365.9568686543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7474040.0423030034</v>
      </c>
      <c r="C115" s="447">
        <f t="shared" si="0"/>
        <v>0</v>
      </c>
      <c r="D115" s="447">
        <f t="shared" ca="1" si="9"/>
        <v>162853.97835753034</v>
      </c>
      <c r="E115" s="447">
        <f t="shared" ca="1" si="1"/>
        <v>7636894.0206605336</v>
      </c>
      <c r="F115" s="431"/>
      <c r="G115" s="459">
        <f t="shared" si="13"/>
        <v>9</v>
      </c>
      <c r="H115" s="459">
        <v>108</v>
      </c>
      <c r="I115" s="444">
        <f t="shared" ca="1" si="5"/>
        <v>2012365.9568686543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8351.9571620368079</v>
      </c>
      <c r="L115" s="444">
        <f t="shared" ca="1" si="3"/>
        <v>2012821.6760508709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7636894.0206605336</v>
      </c>
      <c r="C116" s="447">
        <f t="shared" si="0"/>
        <v>0</v>
      </c>
      <c r="D116" s="447">
        <f t="shared" ca="1" si="9"/>
        <v>162853.97835753034</v>
      </c>
      <c r="E116" s="447">
        <f t="shared" ca="1" si="1"/>
        <v>7799747.9990180638</v>
      </c>
      <c r="F116" s="431"/>
      <c r="G116" s="459">
        <f>G115+1</f>
        <v>10</v>
      </c>
      <c r="H116" s="459">
        <v>109</v>
      </c>
      <c r="I116" s="444">
        <f t="shared" ca="1" si="5"/>
        <v>2012821.6760508709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8353.8559919627114</v>
      </c>
      <c r="L116" s="444">
        <f t="shared" ca="1" si="3"/>
        <v>2013279.2940630133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7799747.9990180638</v>
      </c>
      <c r="C117" s="447">
        <f t="shared" si="0"/>
        <v>0</v>
      </c>
      <c r="D117" s="447">
        <f t="shared" ca="1" si="9"/>
        <v>162853.97835753034</v>
      </c>
      <c r="E117" s="447">
        <f t="shared" ca="1" si="1"/>
        <v>7962601.977375594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2013279.2940630133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8355.7627336799706</v>
      </c>
      <c r="L117" s="444">
        <f t="shared" ca="1" si="3"/>
        <v>2013738.818816873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7962601.977375594</v>
      </c>
      <c r="C118" s="447">
        <f t="shared" si="0"/>
        <v>0</v>
      </c>
      <c r="D118" s="447">
        <f t="shared" ca="1" si="9"/>
        <v>162853.97835753034</v>
      </c>
      <c r="E118" s="447">
        <f t="shared" ca="1" si="1"/>
        <v>8125455.9557331242</v>
      </c>
      <c r="F118" s="431"/>
      <c r="G118" s="459">
        <f t="shared" si="14"/>
        <v>10</v>
      </c>
      <c r="H118" s="459">
        <v>111</v>
      </c>
      <c r="I118" s="444">
        <f t="shared" ca="1" si="5"/>
        <v>2013738.818816873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8357.6774201543867</v>
      </c>
      <c r="L118" s="444">
        <f t="shared" ca="1" si="3"/>
        <v>2014200.2582572072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8125455.9557331242</v>
      </c>
      <c r="C119" s="447">
        <f t="shared" si="0"/>
        <v>0</v>
      </c>
      <c r="D119" s="447">
        <f t="shared" ca="1" si="9"/>
        <v>162853.97835753034</v>
      </c>
      <c r="E119" s="447">
        <f t="shared" ca="1" si="1"/>
        <v>8288309.9340906544</v>
      </c>
      <c r="F119" s="431"/>
      <c r="G119" s="459">
        <f t="shared" si="14"/>
        <v>10</v>
      </c>
      <c r="H119" s="459">
        <v>112</v>
      </c>
      <c r="I119" s="444">
        <f t="shared" ca="1" si="5"/>
        <v>2014200.2582572072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8359.6000844891132</v>
      </c>
      <c r="L119" s="444">
        <f t="shared" ca="1" si="3"/>
        <v>2014663.6203618762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8288309.9340906544</v>
      </c>
      <c r="C120" s="447">
        <f t="shared" si="0"/>
        <v>0</v>
      </c>
      <c r="D120" s="447">
        <f t="shared" ca="1" si="9"/>
        <v>162853.97835753034</v>
      </c>
      <c r="E120" s="447">
        <f t="shared" ca="1" si="1"/>
        <v>8451163.9124481846</v>
      </c>
      <c r="F120" s="431"/>
      <c r="G120" s="459">
        <f t="shared" si="14"/>
        <v>10</v>
      </c>
      <c r="H120" s="459">
        <v>113</v>
      </c>
      <c r="I120" s="444">
        <f t="shared" ca="1" si="5"/>
        <v>2014663.6203618762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8361.5307599252337</v>
      </c>
      <c r="L120" s="444">
        <f t="shared" ca="1" si="3"/>
        <v>2015128.9131419812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8451163.9124481846</v>
      </c>
      <c r="C121" s="447">
        <f t="shared" si="0"/>
        <v>0</v>
      </c>
      <c r="D121" s="447">
        <f t="shared" ca="1" si="9"/>
        <v>162853.97835753034</v>
      </c>
      <c r="E121" s="447">
        <f t="shared" ca="1" si="1"/>
        <v>8614017.8908057157</v>
      </c>
      <c r="F121" s="431"/>
      <c r="G121" s="459">
        <f t="shared" si="14"/>
        <v>10</v>
      </c>
      <c r="H121" s="459">
        <v>114</v>
      </c>
      <c r="I121" s="444">
        <f t="shared" ca="1" si="5"/>
        <v>2015128.9131419812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8363.469479842337</v>
      </c>
      <c r="L121" s="444">
        <f t="shared" ca="1" si="3"/>
        <v>2015596.1446420033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8614017.8908057157</v>
      </c>
      <c r="C122" s="447">
        <f t="shared" si="0"/>
        <v>0</v>
      </c>
      <c r="D122" s="447">
        <f t="shared" ca="1" si="9"/>
        <v>162853.97835753034</v>
      </c>
      <c r="E122" s="447">
        <f t="shared" ca="1" si="1"/>
        <v>8776871.8691632468</v>
      </c>
      <c r="F122" s="431"/>
      <c r="G122" s="459">
        <f t="shared" si="14"/>
        <v>10</v>
      </c>
      <c r="H122" s="459">
        <v>115</v>
      </c>
      <c r="I122" s="444">
        <f t="shared" ca="1" si="5"/>
        <v>2015596.1446420033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8365.4162777590955</v>
      </c>
      <c r="L122" s="444">
        <f t="shared" ca="1" si="3"/>
        <v>2016065.3229399421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8776871.8691632468</v>
      </c>
      <c r="C123" s="447">
        <f t="shared" si="0"/>
        <v>0</v>
      </c>
      <c r="D123" s="447">
        <f t="shared" ca="1" si="9"/>
        <v>162853.97835753034</v>
      </c>
      <c r="E123" s="447">
        <f t="shared" ca="1" si="1"/>
        <v>8939725.847520778</v>
      </c>
      <c r="F123" s="431"/>
      <c r="G123" s="459">
        <f t="shared" si="14"/>
        <v>10</v>
      </c>
      <c r="H123" s="459">
        <v>116</v>
      </c>
      <c r="I123" s="444">
        <f t="shared" ca="1" si="5"/>
        <v>2016065.3229399421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8367.3711873338416</v>
      </c>
      <c r="L123" s="444">
        <f t="shared" ca="1" si="3"/>
        <v>2016536.4561474558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8939725.847520778</v>
      </c>
      <c r="C124" s="447">
        <f t="shared" si="0"/>
        <v>0</v>
      </c>
      <c r="D124" s="447">
        <f t="shared" ca="1" si="9"/>
        <v>162853.97835753034</v>
      </c>
      <c r="E124" s="447">
        <f t="shared" ca="1" si="1"/>
        <v>9102579.8258783091</v>
      </c>
      <c r="F124" s="431"/>
      <c r="G124" s="459">
        <f t="shared" si="14"/>
        <v>10</v>
      </c>
      <c r="H124" s="459">
        <v>117</v>
      </c>
      <c r="I124" s="444">
        <f t="shared" ca="1" si="5"/>
        <v>2016536.4561474558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8369.3342423651484</v>
      </c>
      <c r="L124" s="444">
        <f t="shared" ca="1" si="3"/>
        <v>2017009.5524100007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9102579.8258783091</v>
      </c>
      <c r="C125" s="447">
        <f t="shared" si="0"/>
        <v>0</v>
      </c>
      <c r="D125" s="447">
        <f t="shared" ca="1" si="9"/>
        <v>162853.97835753034</v>
      </c>
      <c r="E125" s="447">
        <f t="shared" ca="1" si="1"/>
        <v>9265433.8042358402</v>
      </c>
      <c r="F125" s="431"/>
      <c r="G125" s="459">
        <f t="shared" si="14"/>
        <v>10</v>
      </c>
      <c r="H125" s="459">
        <v>118</v>
      </c>
      <c r="I125" s="444">
        <f t="shared" ca="1" si="5"/>
        <v>2017009.5524100007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8371.3054767924186</v>
      </c>
      <c r="L125" s="444">
        <f t="shared" ca="1" si="3"/>
        <v>2017484.6199069729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9265433.8042358402</v>
      </c>
      <c r="C126" s="447">
        <f t="shared" si="0"/>
        <v>0</v>
      </c>
      <c r="D126" s="447">
        <f t="shared" ca="1" si="9"/>
        <v>162853.97835753034</v>
      </c>
      <c r="E126" s="447">
        <f t="shared" ca="1" si="1"/>
        <v>9428287.7825933713</v>
      </c>
      <c r="F126" s="431"/>
      <c r="G126" s="459">
        <f t="shared" si="14"/>
        <v>10</v>
      </c>
      <c r="H126" s="459">
        <v>119</v>
      </c>
      <c r="I126" s="444">
        <f t="shared" ca="1" si="5"/>
        <v>2017484.6199069729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8373.2849246964688</v>
      </c>
      <c r="L126" s="444">
        <f t="shared" ca="1" si="3"/>
        <v>2017961.6668518491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9428287.7825933713</v>
      </c>
      <c r="C127" s="447">
        <f t="shared" si="0"/>
        <v>0</v>
      </c>
      <c r="D127" s="447">
        <f t="shared" ca="1" si="9"/>
        <v>162853.97835753034</v>
      </c>
      <c r="E127" s="447">
        <f t="shared" ca="1" si="1"/>
        <v>9591141.7609509025</v>
      </c>
      <c r="F127" s="431"/>
      <c r="G127" s="459">
        <f t="shared" si="14"/>
        <v>10</v>
      </c>
      <c r="H127" s="459">
        <v>120</v>
      </c>
      <c r="I127" s="444">
        <f t="shared" ca="1" si="5"/>
        <v>2017961.6668518491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8375.2726203001203</v>
      </c>
      <c r="L127" s="444">
        <f t="shared" ca="1" si="3"/>
        <v>2018440.7014923289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9591141.7609509025</v>
      </c>
      <c r="C128" s="447">
        <f t="shared" si="0"/>
        <v>0</v>
      </c>
      <c r="D128" s="447">
        <f t="shared" ca="1" si="9"/>
        <v>162853.97835753034</v>
      </c>
      <c r="E128" s="447">
        <f t="shared" ca="1" si="1"/>
        <v>9753995.7393084336</v>
      </c>
      <c r="F128" s="431"/>
      <c r="G128" s="459">
        <f>G127+1</f>
        <v>11</v>
      </c>
      <c r="H128" s="459">
        <v>121</v>
      </c>
      <c r="I128" s="444">
        <f t="shared" ca="1" si="5"/>
        <v>2018440.7014923289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8377.2685979687867</v>
      </c>
      <c r="L128" s="444">
        <f t="shared" ca="1" si="3"/>
        <v>2018921.7321104775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9753995.7393084336</v>
      </c>
      <c r="C129" s="447">
        <f t="shared" si="0"/>
        <v>0</v>
      </c>
      <c r="D129" s="447">
        <f t="shared" ca="1" si="9"/>
        <v>162853.97835753034</v>
      </c>
      <c r="E129" s="447">
        <f t="shared" ca="1" si="1"/>
        <v>9916849.7176659647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2018921.7321104775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8379.2728922110728</v>
      </c>
      <c r="L129" s="444">
        <f t="shared" ca="1" si="3"/>
        <v>2019404.7670228684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9916849.7176659647</v>
      </c>
      <c r="C130" s="447">
        <f t="shared" si="0"/>
        <v>0</v>
      </c>
      <c r="D130" s="447">
        <f t="shared" ca="1" si="9"/>
        <v>162853.97835753034</v>
      </c>
      <c r="E130" s="447">
        <f t="shared" ca="1" si="1"/>
        <v>10079703.696023496</v>
      </c>
      <c r="F130" s="431"/>
      <c r="G130" s="459">
        <f t="shared" si="15"/>
        <v>11</v>
      </c>
      <c r="H130" s="459">
        <v>123</v>
      </c>
      <c r="I130" s="444">
        <f t="shared" ca="1" si="5"/>
        <v>2019404.7670228684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8381.2855376793686</v>
      </c>
      <c r="L130" s="444">
        <f t="shared" ca="1" si="3"/>
        <v>2019889.8145807276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10079703.696023496</v>
      </c>
      <c r="C131" s="447">
        <f t="shared" si="0"/>
        <v>0</v>
      </c>
      <c r="D131" s="447">
        <f t="shared" ca="1" si="9"/>
        <v>162853.97835753034</v>
      </c>
      <c r="E131" s="447">
        <f t="shared" ca="1" si="1"/>
        <v>10242557.674381027</v>
      </c>
      <c r="F131" s="431"/>
      <c r="G131" s="459">
        <f t="shared" si="15"/>
        <v>11</v>
      </c>
      <c r="H131" s="459">
        <v>124</v>
      </c>
      <c r="I131" s="444">
        <f t="shared" ca="1" si="5"/>
        <v>2019889.8145807276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8383.3065691704469</v>
      </c>
      <c r="L131" s="444">
        <f t="shared" ca="1" si="3"/>
        <v>2020376.8831700778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10242557.674381027</v>
      </c>
      <c r="C132" s="447">
        <f t="shared" si="0"/>
        <v>0</v>
      </c>
      <c r="D132" s="447">
        <f t="shared" ca="1" si="9"/>
        <v>162853.97835753034</v>
      </c>
      <c r="E132" s="447">
        <f t="shared" ca="1" si="1"/>
        <v>10405411.652738558</v>
      </c>
      <c r="F132" s="431"/>
      <c r="G132" s="459">
        <f t="shared" si="15"/>
        <v>11</v>
      </c>
      <c r="H132" s="459">
        <v>125</v>
      </c>
      <c r="I132" s="444">
        <f t="shared" ca="1" si="5"/>
        <v>2020376.8831700778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8385.3360216260735</v>
      </c>
      <c r="L132" s="444">
        <f t="shared" ca="1" si="3"/>
        <v>2020865.9812118837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10405411.652738558</v>
      </c>
      <c r="C133" s="447">
        <f t="shared" si="0"/>
        <v>0</v>
      </c>
      <c r="D133" s="447">
        <f t="shared" ca="1" si="9"/>
        <v>162853.97835753034</v>
      </c>
      <c r="E133" s="447">
        <f t="shared" ca="1" si="1"/>
        <v>10568265.631096089</v>
      </c>
      <c r="F133" s="431"/>
      <c r="G133" s="459">
        <f t="shared" si="15"/>
        <v>11</v>
      </c>
      <c r="H133" s="459">
        <v>126</v>
      </c>
      <c r="I133" s="444">
        <f t="shared" ca="1" si="5"/>
        <v>2020865.9812118837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8387.3739301335972</v>
      </c>
      <c r="L133" s="444">
        <f t="shared" ca="1" si="3"/>
        <v>2021357.1171621971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10568265.631096089</v>
      </c>
      <c r="C134" s="447">
        <f t="shared" si="0"/>
        <v>0</v>
      </c>
      <c r="D134" s="447">
        <f t="shared" ca="1" si="9"/>
        <v>162853.97835753034</v>
      </c>
      <c r="E134" s="447">
        <f t="shared" ca="1" si="1"/>
        <v>10731119.60945362</v>
      </c>
      <c r="F134" s="431"/>
      <c r="G134" s="459">
        <f t="shared" si="15"/>
        <v>11</v>
      </c>
      <c r="H134" s="459">
        <v>127</v>
      </c>
      <c r="I134" s="444">
        <f t="shared" ca="1" si="5"/>
        <v>2021357.1171621971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8389.42032992657</v>
      </c>
      <c r="L134" s="444">
        <f t="shared" ca="1" si="3"/>
        <v>2021850.2995123034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10731119.60945362</v>
      </c>
      <c r="C135" s="447">
        <f t="shared" si="0"/>
        <v>0</v>
      </c>
      <c r="D135" s="447">
        <f t="shared" ca="1" si="9"/>
        <v>162853.97835753034</v>
      </c>
      <c r="E135" s="447">
        <f t="shared" ca="1" si="1"/>
        <v>10893973.587811152</v>
      </c>
      <c r="F135" s="431"/>
      <c r="G135" s="459">
        <f t="shared" si="15"/>
        <v>11</v>
      </c>
      <c r="H135" s="459">
        <v>128</v>
      </c>
      <c r="I135" s="444">
        <f t="shared" ca="1" si="5"/>
        <v>2021850.2995123034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8391.4752563853472</v>
      </c>
      <c r="L135" s="444">
        <f t="shared" ca="1" si="3"/>
        <v>2022345.5367888685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10893973.587811152</v>
      </c>
      <c r="C136" s="447">
        <f t="shared" si="0"/>
        <v>0</v>
      </c>
      <c r="D136" s="447">
        <f t="shared" ca="1" si="9"/>
        <v>162853.97835753034</v>
      </c>
      <c r="E136" s="447">
        <f t="shared" ca="1" si="1"/>
        <v>11056827.566168683</v>
      </c>
      <c r="F136" s="431"/>
      <c r="G136" s="459">
        <f t="shared" si="15"/>
        <v>11</v>
      </c>
      <c r="H136" s="459">
        <v>129</v>
      </c>
      <c r="I136" s="444">
        <f t="shared" ca="1" si="5"/>
        <v>2022345.5367888685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8393.5387450377002</v>
      </c>
      <c r="L136" s="444">
        <f t="shared" ca="1" si="3"/>
        <v>2022842.837554086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2022842.837554086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8395.6108315594411</v>
      </c>
      <c r="L137" s="444">
        <f t="shared" ca="1" si="3"/>
        <v>2023342.2104058252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2023342.2104058252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8397.6915517750203</v>
      </c>
      <c r="L138" s="444">
        <f t="shared" ca="1" si="3"/>
        <v>2023843.6639777799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2023843.6639777799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8399.7809416581658</v>
      </c>
      <c r="L139" s="444">
        <f t="shared" ca="1" si="3"/>
        <v>2024347.2069396179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2024347.2069396179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8401.8790373324919</v>
      </c>
      <c r="L140" s="444">
        <f t="shared" ca="1" si="3"/>
        <v>2024852.8479971301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2024852.8479971301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8403.9858750721232</v>
      </c>
      <c r="L141" s="444">
        <f t="shared" ca="1" si="3"/>
        <v>2025360.5958923821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2025360.5958923821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8406.1014913023409</v>
      </c>
      <c r="L142" s="444">
        <f t="shared" ca="1" si="3"/>
        <v>2025870.4594038641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2025870.4594038641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8408.2259226001825</v>
      </c>
      <c r="L143" s="444">
        <f t="shared" ca="1" si="3"/>
        <v>2026382.447346644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2026382.447346644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8410.3592056950984</v>
      </c>
      <c r="L144" s="444">
        <f t="shared" ca="1" si="3"/>
        <v>2026896.5685725189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2026896.5685725189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8412.5013774695781</v>
      </c>
      <c r="L145" s="444">
        <f t="shared" ca="1" si="3"/>
        <v>2027412.8319701683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2027412.8319701683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8414.6524749597829</v>
      </c>
      <c r="L146" s="444">
        <f t="shared" ca="1" si="3"/>
        <v>2027931.2464653079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2027931.2464653079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8416.8125353561973</v>
      </c>
      <c r="L147" s="444">
        <f t="shared" ca="1" si="3"/>
        <v>2028451.8210208439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2028451.8210208439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8418.981596004267</v>
      </c>
      <c r="L148" s="444">
        <f t="shared" ca="1" si="3"/>
        <v>2028974.5646370279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2028974.5646370279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8421.1596944050307</v>
      </c>
      <c r="L149" s="444">
        <f t="shared" ca="1" si="3"/>
        <v>2029499.4863516127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2029499.4863516127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8423.3468682158018</v>
      </c>
      <c r="L150" s="444">
        <f t="shared" ca="1" si="3"/>
        <v>2030026.5952400083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2030026.5952400083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8425.5431552507835</v>
      </c>
      <c r="L151" s="444">
        <f t="shared" ca="1" si="3"/>
        <v>2030555.9004154389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2030555.9004154389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8427.748593481745</v>
      </c>
      <c r="L152" s="444">
        <f t="shared" ca="1" si="3"/>
        <v>2031087.4110291004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2031087.4110291004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8429.9632210386662</v>
      </c>
      <c r="L153" s="444">
        <f t="shared" ca="1" si="3"/>
        <v>2031621.1362703189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2031621.1362703189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8432.1870762104118</v>
      </c>
      <c r="L154" s="444">
        <f t="shared" ca="1" si="3"/>
        <v>2032157.0853667092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2032157.0853667092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8434.4201974453699</v>
      </c>
      <c r="L155" s="444">
        <f t="shared" ca="1" si="3"/>
        <v>2032695.2675843344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2032695.2675843344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8436.662623352142</v>
      </c>
      <c r="L156" s="444">
        <f t="shared" ca="1" si="3"/>
        <v>2033235.6922278663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2033235.6922278663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8438.9143927001915</v>
      </c>
      <c r="L157" s="444">
        <f t="shared" ca="1" si="3"/>
        <v>2033778.3686407462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2033778.3686407462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8441.1755444205246</v>
      </c>
      <c r="L158" s="444">
        <f t="shared" ca="1" si="3"/>
        <v>2034323.3062053465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2034323.3062053465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8443.4461176063596</v>
      </c>
      <c r="L159" s="444">
        <f t="shared" ca="1" si="3"/>
        <v>2034870.5143431325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2034870.5143431325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8445.7261515138016</v>
      </c>
      <c r="L160" s="444">
        <f t="shared" ca="1" si="3"/>
        <v>2035420.0025148261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2035420.0025148261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8448.0156855625246</v>
      </c>
      <c r="L161" s="444">
        <f t="shared" ca="1" si="3"/>
        <v>2035971.7802205684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2035971.7802205684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8450.314759336452</v>
      </c>
      <c r="L162" s="444">
        <f t="shared" ca="1" si="3"/>
        <v>2036525.8570000846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2036525.8570000846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8452.623412584433</v>
      </c>
      <c r="L163" s="444">
        <f t="shared" ca="1" si="3"/>
        <v>2037082.2424328488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2037082.2424328488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8454.9416852209524</v>
      </c>
      <c r="L164" s="444">
        <f t="shared" ca="1" si="3"/>
        <v>2037640.9461382495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2037640.9461382495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8457.2696173267868</v>
      </c>
      <c r="L165" s="444">
        <f t="shared" ca="1" si="3"/>
        <v>2038201.977775756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2038201.977775756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8459.6072491497325</v>
      </c>
      <c r="L166" s="444">
        <f t="shared" ca="1" si="3"/>
        <v>2038765.3470450856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2038765.3470450856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8461.954621105273</v>
      </c>
      <c r="L167" s="444">
        <f t="shared" ca="1" si="3"/>
        <v>2039331.0636863706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2039331.0636863706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8464.3117737772936</v>
      </c>
      <c r="L168" s="444">
        <f t="shared" ca="1" si="3"/>
        <v>2039899.1374803276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2039899.1374803276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8466.6787479187824</v>
      </c>
      <c r="L169" s="444">
        <f t="shared" ca="1" si="3"/>
        <v>2040469.5782484261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2040469.5782484261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8469.0555844525243</v>
      </c>
      <c r="L170" s="444">
        <f t="shared" ca="1" si="3"/>
        <v>2041042.3958530584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2041042.3958530584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8471.4423244718255</v>
      </c>
      <c r="L171" s="444">
        <f t="shared" ca="1" si="3"/>
        <v>2041617.6001977101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2041617.6001977101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8473.8390092412083</v>
      </c>
      <c r="L172" s="444">
        <f t="shared" ca="1" si="3"/>
        <v>2042195.2012271311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2042195.2012271311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8476.2456801971293</v>
      </c>
      <c r="L173" s="444">
        <f t="shared" ca="1" si="3"/>
        <v>2042775.208927508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2042775.208927508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8478.6623789487003</v>
      </c>
      <c r="L174" s="444">
        <f t="shared" ca="1" si="3"/>
        <v>2043357.6333266364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2043357.6333266364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8481.0891472784006</v>
      </c>
      <c r="L175" s="444">
        <f t="shared" ca="1" si="3"/>
        <v>2043942.4844940945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2043942.4844940945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8483.5260271428087</v>
      </c>
      <c r="L176" s="444">
        <f t="shared" ca="1" si="3"/>
        <v>2044529.772541417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2044529.772541417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8485.973060673321</v>
      </c>
      <c r="L177" s="444">
        <f t="shared" ca="1" si="3"/>
        <v>2045119.5076222701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2045119.5076222701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8488.4302901768751</v>
      </c>
      <c r="L178" s="444">
        <f t="shared" ca="1" si="3"/>
        <v>2045711.6999326267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2045711.6999326267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8490.8977581366926</v>
      </c>
      <c r="L179" s="444">
        <f t="shared" ca="1" si="3"/>
        <v>2046306.3597109432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2046306.3597109432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8493.3755072130116</v>
      </c>
      <c r="L180" s="444">
        <f t="shared" ca="1" si="3"/>
        <v>2046903.4972383359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2046903.4972383359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8495.8635802438148</v>
      </c>
      <c r="L181" s="444">
        <f t="shared" ca="1" si="3"/>
        <v>2047503.1228387596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2047503.1228387596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8498.3620202455804</v>
      </c>
      <c r="L182" s="444">
        <f t="shared" ca="1" si="3"/>
        <v>2048105.2468791849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2048105.2468791849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8500.8708704140208</v>
      </c>
      <c r="L183" s="444">
        <f t="shared" ca="1" si="3"/>
        <v>2048709.8797697786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2048709.8797697786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8503.3901741248264</v>
      </c>
      <c r="L184" s="444">
        <f t="shared" ca="1" si="3"/>
        <v>2049317.0319640832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2049317.0319640832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8505.9199749344298</v>
      </c>
      <c r="L185" s="444">
        <f t="shared" ca="1" si="3"/>
        <v>2049926.7139591975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2049926.7139591975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8508.4603165807384</v>
      </c>
      <c r="L186" s="444">
        <f t="shared" ca="1" si="3"/>
        <v>2050538.936295958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2050538.936295958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8511.0112429839064</v>
      </c>
      <c r="L187" s="444">
        <f t="shared" ca="1" si="3"/>
        <v>2051153.7095591216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2051153.7095591216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8513.5727982470889</v>
      </c>
      <c r="L188" s="444">
        <f t="shared" ca="1" si="3"/>
        <v>2051771.0443775484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2051771.0443775484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8516.145026657201</v>
      </c>
      <c r="L189" s="444">
        <f t="shared" ca="1" si="3"/>
        <v>2052390.9514243854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2052390.9514243854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8518.7279726856887</v>
      </c>
      <c r="L190" s="444">
        <f t="shared" ca="1" si="3"/>
        <v>2053013.4414172508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2053013.4414172508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8521.3216809892929</v>
      </c>
      <c r="L191" s="444">
        <f t="shared" ca="1" si="3"/>
        <v>2053638.5251184199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2053638.5251184199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8523.9261964108337</v>
      </c>
      <c r="L192" s="444">
        <f t="shared" ca="1" si="3"/>
        <v>2054266.2133350105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2054266.2133350105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8526.5415639799594</v>
      </c>
      <c r="L193" s="444">
        <f t="shared" ca="1" si="3"/>
        <v>2054896.5169191703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2054896.5169191703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8529.1678289139581</v>
      </c>
      <c r="L194" s="444">
        <f t="shared" ca="1" si="3"/>
        <v>2055529.4467682641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2055529.4467682641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8531.8050366185162</v>
      </c>
      <c r="L195" s="444">
        <f t="shared" ca="1" si="3"/>
        <v>2056165.0138250624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2056165.0138250624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8534.4532326885092</v>
      </c>
      <c r="L196" s="444">
        <f t="shared" ca="1" si="3"/>
        <v>2056803.2290779308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2056803.2290779308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8537.1124629087935</v>
      </c>
      <c r="L197" s="444">
        <f t="shared" ca="1" si="3"/>
        <v>2057444.1035610193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2057444.1035610193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8539.7827732549958</v>
      </c>
      <c r="L198" s="444">
        <f t="shared" ca="1" si="3"/>
        <v>2058087.648354454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2058087.648354454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8542.4642098943077</v>
      </c>
      <c r="L199" s="444">
        <f t="shared" ca="1" si="3"/>
        <v>2058733.8745845282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2058733.8745845282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8545.1568191862825</v>
      </c>
      <c r="L200" s="444">
        <f t="shared" ca="1" si="3"/>
        <v>2059382.7934238941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2059382.7934238941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8547.8606476836412</v>
      </c>
      <c r="L201" s="444">
        <f t="shared" ca="1" si="3"/>
        <v>2060034.4160917576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2060034.4160917576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8550.5757421330709</v>
      </c>
      <c r="L202" s="444">
        <f t="shared" ca="1" si="3"/>
        <v>2060688.7538540703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2060688.7538540703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8553.3021494760414</v>
      </c>
      <c r="L203" s="444">
        <f t="shared" ca="1" si="3"/>
        <v>2061345.8180237261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2061345.8180237261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8556.039916849606</v>
      </c>
      <c r="L204" s="444">
        <f t="shared" ca="1" si="3"/>
        <v>2062005.6199607556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2062005.6199607556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8558.7890915872322</v>
      </c>
      <c r="L205" s="444">
        <f t="shared" ca="1" si="3"/>
        <v>2062668.1710725226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2062668.1710725226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8561.5497212195914</v>
      </c>
      <c r="L206" s="444">
        <f t="shared" ca="1" si="3"/>
        <v>2063333.482813922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2063333.482813922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8564.3218534754233</v>
      </c>
      <c r="L207" s="444">
        <f t="shared" ca="1" si="3"/>
        <v>2064001.5666875772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2064001.5666875772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8567.1055362823208</v>
      </c>
      <c r="L208" s="444">
        <f t="shared" ca="1" si="3"/>
        <v>2064672.4342440392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2064672.4342440392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8569.9008177675787</v>
      </c>
      <c r="L209" s="444">
        <f t="shared" ca="1" si="3"/>
        <v>2065346.0970819865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2065346.0970819865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8572.707746259026</v>
      </c>
      <c r="L210" s="444">
        <f t="shared" ca="1" si="3"/>
        <v>2066022.5668484252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2066022.5668484252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8575.5263702858538</v>
      </c>
      <c r="L211" s="444">
        <f t="shared" ca="1" si="3"/>
        <v>2066701.8552388907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2066701.8552388907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8578.3567385794595</v>
      </c>
      <c r="L212" s="444">
        <f t="shared" ca="1" si="3"/>
        <v>2067383.97399765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2067383.97399765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8581.1989000742906</v>
      </c>
      <c r="L213" s="444">
        <f t="shared" ca="1" si="3"/>
        <v>2068068.934917904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2068068.934917904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8584.0529039086814</v>
      </c>
      <c r="L214" s="444">
        <f t="shared" ca="1" si="3"/>
        <v>2068756.7498419925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2068756.7498419925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8586.9187994257172</v>
      </c>
      <c r="L215" s="444">
        <f t="shared" ca="1" si="3"/>
        <v>2069447.430661598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2069447.430661598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8589.7966361740746</v>
      </c>
      <c r="L216" s="444">
        <f t="shared" ca="1" si="3"/>
        <v>2070140.9893179517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2070140.9893179517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8592.6864639088817</v>
      </c>
      <c r="L217" s="444">
        <f t="shared" ca="1" si="3"/>
        <v>2070837.4378020405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2070837.4378020405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8595.5883325925861</v>
      </c>
      <c r="L218" s="444">
        <f t="shared" ca="1" si="3"/>
        <v>2071536.7881548128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2071536.7881548128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8598.5022923958004</v>
      </c>
      <c r="L219" s="444">
        <f t="shared" ca="1" si="3"/>
        <v>2072239.0524673883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2072239.0524673883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8601.428393698201</v>
      </c>
      <c r="L220" s="444">
        <f t="shared" ca="1" si="3"/>
        <v>2072944.2428812664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2072944.2428812664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8604.3666870893594</v>
      </c>
      <c r="L221" s="444">
        <f t="shared" ca="1" si="3"/>
        <v>2073652.3715885356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2073652.3715885356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8607.3172233696459</v>
      </c>
      <c r="L222" s="444">
        <f t="shared" ca="1" si="3"/>
        <v>2074363.450832085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2074363.450832085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8610.2800535511033</v>
      </c>
      <c r="L223" s="444">
        <f t="shared" ca="1" si="3"/>
        <v>2075077.4929058158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2075077.4929058158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8613.2552288583138</v>
      </c>
      <c r="L224" s="444">
        <f t="shared" ca="1" si="3"/>
        <v>2075794.5101548538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2075794.5101548538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8616.2428007293056</v>
      </c>
      <c r="L225" s="444">
        <f t="shared" ca="1" si="3"/>
        <v>2076514.5149757629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2076514.5149757629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8619.2428208164274</v>
      </c>
      <c r="L226" s="444">
        <f t="shared" ca="1" si="3"/>
        <v>2077237.519816759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2077237.519816759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8622.2553409872453</v>
      </c>
      <c r="L227" s="444">
        <f t="shared" ca="1" si="3"/>
        <v>2077963.5371779262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2077963.5371779262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8625.2804133254394</v>
      </c>
      <c r="L228" s="444">
        <f t="shared" ca="1" si="3"/>
        <v>2078692.5796114313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2078692.5796114313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8628.3180901317137</v>
      </c>
      <c r="L229" s="444">
        <f t="shared" ca="1" si="3"/>
        <v>2079424.6597217428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2079424.6597217428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8631.3684239246777</v>
      </c>
      <c r="L230" s="444">
        <f t="shared" ca="1" si="3"/>
        <v>2080159.7901658474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2080159.7901658474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8634.4314674417783</v>
      </c>
      <c r="L231" s="444">
        <f t="shared" ca="1" si="3"/>
        <v>2080897.983653469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2080897.983653469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8637.5072736402035</v>
      </c>
      <c r="L232" s="444">
        <f t="shared" ca="1" si="3"/>
        <v>2081639.252947289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2081639.252947289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8640.5958956977865</v>
      </c>
      <c r="L233" s="444">
        <f t="shared" ca="1" si="3"/>
        <v>2082383.6108631666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2082383.6108631666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8643.6973870139427</v>
      </c>
      <c r="L234" s="444">
        <f t="shared" ca="1" si="3"/>
        <v>2083131.0702703604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2083131.0702703604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8646.8118012105842</v>
      </c>
      <c r="L235" s="444">
        <f t="shared" ca="1" si="3"/>
        <v>2083881.6440917507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2083881.6440917507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8649.9391921330443</v>
      </c>
      <c r="L236" s="444">
        <f t="shared" ca="1" si="3"/>
        <v>2084635.3453040635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2084635.3453040635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8653.0796138510123</v>
      </c>
      <c r="L237" s="444">
        <f t="shared" ca="1" si="3"/>
        <v>2085392.1869380942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2085392.1869380942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8656.2331206594736</v>
      </c>
      <c r="L238" s="444">
        <f t="shared" ca="1" si="3"/>
        <v>2086152.1820789333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2086152.1820789333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8659.399767079638</v>
      </c>
      <c r="L239" s="444">
        <f t="shared" ca="1" si="3"/>
        <v>2086915.3438661927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2086915.3438661927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8662.5796078598851</v>
      </c>
      <c r="L240" s="444">
        <f t="shared" ca="1" si="3"/>
        <v>2087681.6854942325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2087681.6854942325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8665.7726979767176</v>
      </c>
      <c r="L241" s="444">
        <f t="shared" ca="1" si="3"/>
        <v>2088451.220212389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2088451.220212389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8668.9790926357036</v>
      </c>
      <c r="L242" s="444">
        <f t="shared" ca="1" si="3"/>
        <v>2089223.9613252045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2089223.9613252045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8672.1988472724333</v>
      </c>
      <c r="L243" s="444">
        <f t="shared" ca="1" si="3"/>
        <v>2089999.9221926567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2089999.9221926567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8675.4320175534867</v>
      </c>
      <c r="L244" s="444">
        <f t="shared" ca="1" si="3"/>
        <v>2090779.11623039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2090779.11623039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8678.6786593773741</v>
      </c>
      <c r="L245" s="444">
        <f t="shared" ca="1" si="3"/>
        <v>2091561.5569099472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2091561.5569099472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8681.938828875529</v>
      </c>
      <c r="L246" s="444">
        <f t="shared" ca="1" si="3"/>
        <v>2092347.2577590025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2092347.2577590025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8685.21258241326</v>
      </c>
      <c r="L247" s="444">
        <f t="shared" ca="1" si="3"/>
        <v>2093136.2323615956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2093136.2323615956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8688.4999765907323</v>
      </c>
      <c r="L248" s="444">
        <f t="shared" ca="1" si="3"/>
        <v>2093928.4943583661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2093928.4943583661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8691.8010682439417</v>
      </c>
      <c r="L249" s="444">
        <f t="shared" ca="1" si="3"/>
        <v>2094724.0574467899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2094724.0574467899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8695.1159144457088</v>
      </c>
      <c r="L250" s="444">
        <f t="shared" ca="1" si="3"/>
        <v>2095522.9353814153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2095522.9353814153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8698.4445725066471</v>
      </c>
      <c r="L251" s="444">
        <f t="shared" ca="1" si="3"/>
        <v>2096325.1419741018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2096325.1419741018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8701.7870999761744</v>
      </c>
      <c r="L252" s="444">
        <f t="shared" ca="1" si="3"/>
        <v>2097130.6910942576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2097130.6910942576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8705.1435546434896</v>
      </c>
      <c r="L253" s="444">
        <f t="shared" ca="1" si="3"/>
        <v>2097939.5966690807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2097939.5966690807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8708.5139945385854</v>
      </c>
      <c r="L254" s="444">
        <f t="shared" ca="1" si="3"/>
        <v>2098751.8726837989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2098751.8726837989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8711.8984779332441</v>
      </c>
      <c r="L255" s="444">
        <f t="shared" ca="1" si="3"/>
        <v>2099567.5331819118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2099567.5331819118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8715.2970633420464</v>
      </c>
      <c r="L256" s="444">
        <f t="shared" ca="1" si="3"/>
        <v>2100386.5922654336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2100386.5922654336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8718.7098095233887</v>
      </c>
      <c r="L257" s="444">
        <f t="shared" ca="1" si="3"/>
        <v>2101209.0640951367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2101209.0640951367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8722.1367754804869</v>
      </c>
      <c r="L258" s="444">
        <f t="shared" ca="1" si="3"/>
        <v>2102034.9628907968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2102034.9628907968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8725.5780204624025</v>
      </c>
      <c r="L259" s="444">
        <f t="shared" ca="1" si="3"/>
        <v>2102864.3029314391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2102864.3029314391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8729.0336039650774</v>
      </c>
      <c r="L260" s="444">
        <f t="shared" ca="1" si="3"/>
        <v>2103697.098555584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2103697.098555584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8732.5035857323492</v>
      </c>
      <c r="L261" s="444">
        <f t="shared" ca="1" si="3"/>
        <v>2104533.3641614961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2104533.3641614961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8735.9880257569821</v>
      </c>
      <c r="L262" s="444">
        <f t="shared" ca="1" si="3"/>
        <v>2105373.1142074326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2105373.1142074326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8739.4869842817188</v>
      </c>
      <c r="L263" s="444">
        <f t="shared" ref="L263:L517" ca="1" si="28">I263-J263+K263</f>
        <v>2106216.3632118944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2106216.3632118944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8743.0005218003098</v>
      </c>
      <c r="L264" s="444">
        <f t="shared" ca="1" si="28"/>
        <v>2107063.1257538749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2107063.1257538749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8746.5286990585628</v>
      </c>
      <c r="L265" s="444">
        <f t="shared" ca="1" si="28"/>
        <v>2107913.4164731135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2107913.4164731135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8750.0715770553888</v>
      </c>
      <c r="L266" s="444">
        <f t="shared" ca="1" si="28"/>
        <v>2108767.2500703488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2108767.2500703488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8753.6292170438701</v>
      </c>
      <c r="L267" s="444">
        <f t="shared" ca="1" si="28"/>
        <v>2109624.6413075728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2109624.6413075728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8757.2016805323037</v>
      </c>
      <c r="L268" s="444">
        <f t="shared" ca="1" si="28"/>
        <v>2110485.605008285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2110485.605008285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8760.7890292852717</v>
      </c>
      <c r="L269" s="444">
        <f t="shared" ca="1" si="28"/>
        <v>2111350.1560577503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2111350.1560577503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8764.3913253247101</v>
      </c>
      <c r="L270" s="444">
        <f t="shared" ca="1" si="28"/>
        <v>2112218.3094032551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2112218.3094032551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8768.0086309309791</v>
      </c>
      <c r="L271" s="444">
        <f t="shared" ca="1" si="28"/>
        <v>2113090.080054366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2113090.080054366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8771.6410086439409</v>
      </c>
      <c r="L272" s="444">
        <f t="shared" ca="1" si="28"/>
        <v>2113965.4830831899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2113965.4830831899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8775.2885212640413</v>
      </c>
      <c r="L273" s="444">
        <f t="shared" ca="1" si="28"/>
        <v>2114844.5336246341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2114844.5336246341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8778.9512318533925</v>
      </c>
      <c r="L274" s="444">
        <f t="shared" ca="1" si="28"/>
        <v>2115727.2468766677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2115727.2468766677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8782.6292037368657</v>
      </c>
      <c r="L275" s="444">
        <f t="shared" ca="1" si="28"/>
        <v>2116613.6381005845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2116613.6381005845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8786.3225005031854</v>
      </c>
      <c r="L276" s="444">
        <f t="shared" ca="1" si="28"/>
        <v>2117503.7226212677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2117503.7226212677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8790.0311860060319</v>
      </c>
      <c r="L277" s="444">
        <f t="shared" ca="1" si="28"/>
        <v>2118397.5158274537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2118397.5158274537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8793.75532436514</v>
      </c>
      <c r="L278" s="444">
        <f t="shared" ca="1" si="28"/>
        <v>2119295.0331719988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2119295.0331719988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8797.4949799674123</v>
      </c>
      <c r="L279" s="444">
        <f t="shared" ca="1" si="28"/>
        <v>2120196.2901721462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2120196.2901721462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8801.2502174680249</v>
      </c>
      <c r="L280" s="444">
        <f t="shared" ca="1" si="28"/>
        <v>2121101.3024097942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2121101.3024097942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8805.021101791559</v>
      </c>
      <c r="L281" s="444">
        <f t="shared" ca="1" si="28"/>
        <v>2122010.0855317656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2122010.0855317656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8808.8076981331069</v>
      </c>
      <c r="L282" s="444">
        <f t="shared" ca="1" si="28"/>
        <v>2122922.6552500785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2122922.6552500785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8812.6100719594106</v>
      </c>
      <c r="L283" s="444">
        <f t="shared" ca="1" si="28"/>
        <v>2123839.027342218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2123839.027342218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8816.4282890099912</v>
      </c>
      <c r="L284" s="444">
        <f t="shared" ca="1" si="28"/>
        <v>2124759.2176514082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2124759.2176514082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8820.2624152982844</v>
      </c>
      <c r="L285" s="444">
        <f t="shared" ca="1" si="28"/>
        <v>2125683.2420868864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2125683.2420868864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8824.1125171127769</v>
      </c>
      <c r="L286" s="444">
        <f t="shared" ca="1" si="28"/>
        <v>2126611.1166241793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2126611.1166241793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8827.9786610181636</v>
      </c>
      <c r="L287" s="444">
        <f t="shared" ca="1" si="28"/>
        <v>2127542.8573053773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2127542.8573053773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8831.860913856488</v>
      </c>
      <c r="L288" s="444">
        <f t="shared" ca="1" si="28"/>
        <v>2128478.4802394137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2128478.4802394137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8835.7593427483062</v>
      </c>
      <c r="L289" s="444">
        <f t="shared" ca="1" si="28"/>
        <v>2129418.0016023419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2129418.0016023419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8839.6740150938404</v>
      </c>
      <c r="L290" s="444">
        <f t="shared" ca="1" si="28"/>
        <v>2130361.4376376159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2130361.4376376159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8843.6049985741502</v>
      </c>
      <c r="L291" s="444">
        <f t="shared" ca="1" si="28"/>
        <v>2131308.8046563701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2131308.8046563701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8847.5523611522913</v>
      </c>
      <c r="L292" s="444">
        <f t="shared" ca="1" si="28"/>
        <v>2132260.1190377022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2132260.1190377022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8851.5161710745087</v>
      </c>
      <c r="L293" s="444">
        <f t="shared" ca="1" si="28"/>
        <v>2133215.3972289567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2133215.3972289567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8855.496496871403</v>
      </c>
      <c r="L294" s="444">
        <f t="shared" ca="1" si="28"/>
        <v>2134174.6557460083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2134174.6557460083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8859.4934073591176</v>
      </c>
      <c r="L295" s="444">
        <f t="shared" ca="1" si="28"/>
        <v>2135137.9111735476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2135137.9111735476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8863.5069716405324</v>
      </c>
      <c r="L296" s="444">
        <f t="shared" ca="1" si="28"/>
        <v>2136105.1801653681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2136105.1801653681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8867.5372591064497</v>
      </c>
      <c r="L297" s="444">
        <f t="shared" ca="1" si="28"/>
        <v>2137076.4794446547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2137076.4794446547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8871.5843394368112</v>
      </c>
      <c r="L298" s="444">
        <f t="shared" ca="1" si="28"/>
        <v>2138051.8258042713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2138051.8258042713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8875.6482826018801</v>
      </c>
      <c r="L299" s="444">
        <f t="shared" ca="1" si="28"/>
        <v>2139031.2361070532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2139031.2361070532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8879.7291588634725</v>
      </c>
      <c r="L300" s="444">
        <f t="shared" ca="1" si="28"/>
        <v>2140014.7272860967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2140014.7272860967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8883.8270387761531</v>
      </c>
      <c r="L301" s="444">
        <f t="shared" ca="1" si="28"/>
        <v>2141002.3163450528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2141002.3163450528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8887.9419931884695</v>
      </c>
      <c r="L302" s="444">
        <f t="shared" ca="1" si="28"/>
        <v>2141994.0203584214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2141994.0203584214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8892.0740932441731</v>
      </c>
      <c r="L303" s="444">
        <f t="shared" ca="1" si="28"/>
        <v>2142989.8564718454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2142989.8564718454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8896.2234103834398</v>
      </c>
      <c r="L304" s="444">
        <f t="shared" ca="1" si="28"/>
        <v>2143989.8419024087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2143989.8419024087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8900.3900163441194</v>
      </c>
      <c r="L305" s="444">
        <f t="shared" ca="1" si="28"/>
        <v>2144993.9939389327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2144993.9939389327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8904.5739831629689</v>
      </c>
      <c r="L306" s="444">
        <f t="shared" ca="1" si="28"/>
        <v>2146002.3299422758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2146002.3299422758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8908.7753831768987</v>
      </c>
      <c r="L307" s="444">
        <f t="shared" ca="1" si="28"/>
        <v>2147014.8673456325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2147014.8673456325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8912.9942890242182</v>
      </c>
      <c r="L308" s="444">
        <f t="shared" ca="1" si="28"/>
        <v>2148031.6236548368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2148031.6236548368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8917.2307736459024</v>
      </c>
      <c r="L309" s="444">
        <f t="shared" ca="1" si="28"/>
        <v>2149052.6164486627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2149052.6164486627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8921.4849102868448</v>
      </c>
      <c r="L310" s="444">
        <f t="shared" ca="1" si="28"/>
        <v>2150077.8633791297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2150077.8633791297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8925.7567724971232</v>
      </c>
      <c r="L311" s="444">
        <f t="shared" ca="1" si="28"/>
        <v>2151107.3821718069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2151107.3821718069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8930.046434133279</v>
      </c>
      <c r="L312" s="444">
        <f t="shared" ca="1" si="28"/>
        <v>2152141.1906261202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2152141.1906261202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8934.3539693595849</v>
      </c>
      <c r="L313" s="444">
        <f t="shared" ca="1" si="28"/>
        <v>2153179.30661566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2153179.30661566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8938.6794526493322</v>
      </c>
      <c r="L314" s="444">
        <f t="shared" ca="1" si="28"/>
        <v>2154221.7480884893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2154221.7480884893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8943.0229587861213</v>
      </c>
      <c r="L315" s="444">
        <f t="shared" ca="1" si="28"/>
        <v>2155268.5330674555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2155268.5330674555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8947.384562865147</v>
      </c>
      <c r="L316" s="444">
        <f t="shared" ca="1" si="28"/>
        <v>2156319.6796505009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2156319.6796505009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8951.7643402945032</v>
      </c>
      <c r="L317" s="444">
        <f t="shared" ca="1" si="28"/>
        <v>2157375.2060109754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2157375.2060109754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8956.1623667964814</v>
      </c>
      <c r="L318" s="444">
        <f t="shared" ca="1" si="28"/>
        <v>2158435.1303979517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2158435.1303979517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8960.5787184088822</v>
      </c>
      <c r="L319" s="444">
        <f t="shared" ca="1" si="28"/>
        <v>2159499.4711365406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2159499.4711365406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8965.0134714863361</v>
      </c>
      <c r="L320" s="444">
        <f t="shared" ca="1" si="28"/>
        <v>2160568.2466282072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2160568.2466282072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8969.466702701613</v>
      </c>
      <c r="L321" s="444">
        <f t="shared" ca="1" si="28"/>
        <v>2161641.4753510887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2161641.4753510887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8973.9384890469519</v>
      </c>
      <c r="L322" s="444">
        <f t="shared" ca="1" si="28"/>
        <v>2162719.1758603156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2162719.1758603156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8978.4289078353977</v>
      </c>
      <c r="L323" s="444">
        <f t="shared" ca="1" si="28"/>
        <v>2163801.366788331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2163801.366788331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8982.9380367021295</v>
      </c>
      <c r="L324" s="444">
        <f t="shared" ca="1" si="28"/>
        <v>2164888.0668452131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2164888.0668452131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8987.4659536058043</v>
      </c>
      <c r="L325" s="444">
        <f t="shared" ca="1" si="28"/>
        <v>2165979.2948189988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2165979.2948189988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8992.0127368299109</v>
      </c>
      <c r="L326" s="444">
        <f t="shared" ca="1" si="28"/>
        <v>2167075.0695760087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2167075.0695760087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8996.5784649841189</v>
      </c>
      <c r="L327" s="444">
        <f t="shared" ca="1" si="28"/>
        <v>2168175.4100611727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2168175.4100611727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9001.1632170056364</v>
      </c>
      <c r="L328" s="444">
        <f t="shared" ca="1" si="28"/>
        <v>2169280.3352983585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2169280.3352983585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9005.7670721605773</v>
      </c>
      <c r="L329" s="444">
        <f t="shared" ca="1" si="28"/>
        <v>2170389.8643906992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2170389.8643906992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9010.3901100453295</v>
      </c>
      <c r="L330" s="444">
        <f t="shared" ca="1" si="28"/>
        <v>2171504.0165209244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2171504.0165209244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9015.0324105879354</v>
      </c>
      <c r="L331" s="444">
        <f t="shared" ca="1" si="28"/>
        <v>2172622.8109516925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2172622.8109516925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9019.6940540494688</v>
      </c>
      <c r="L332" s="444">
        <f t="shared" ca="1" si="28"/>
        <v>2173746.267025922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2173746.267025922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9024.375121025425</v>
      </c>
      <c r="L333" s="444">
        <f t="shared" ca="1" si="28"/>
        <v>2174874.4041671273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2174874.4041671273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9029.0756924471134</v>
      </c>
      <c r="L334" s="444">
        <f t="shared" ca="1" si="28"/>
        <v>2176007.2418797542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2176007.2418797542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9033.795849583059</v>
      </c>
      <c r="L335" s="444">
        <f t="shared" ca="1" si="28"/>
        <v>2177144.7997495173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2177144.7997495173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9038.5356740404059</v>
      </c>
      <c r="L336" s="444">
        <f t="shared" ca="1" si="28"/>
        <v>2178287.0974437376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2178287.0974437376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9043.2952477663239</v>
      </c>
      <c r="L337" s="444">
        <f t="shared" ca="1" si="28"/>
        <v>2179434.1547116837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2179434.1547116837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9048.0746530494325</v>
      </c>
      <c r="L338" s="444">
        <f t="shared" ca="1" si="28"/>
        <v>2180585.9913849132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2180585.9913849132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9052.8739725212217</v>
      </c>
      <c r="L339" s="444">
        <f t="shared" ca="1" si="28"/>
        <v>2181742.6273776144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2181742.6273776144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9057.6932891574761</v>
      </c>
      <c r="L340" s="444">
        <f t="shared" ca="1" si="28"/>
        <v>2182904.0826869518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2182904.0826869518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9062.5326862797156</v>
      </c>
      <c r="L341" s="444">
        <f t="shared" ca="1" si="28"/>
        <v>2184070.3773934115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2184070.3773934115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9067.3922475566305</v>
      </c>
      <c r="L342" s="444">
        <f t="shared" ca="1" si="28"/>
        <v>2185241.5316611482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2185241.5316611482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9072.2720570055335</v>
      </c>
      <c r="L343" s="444">
        <f t="shared" ca="1" si="28"/>
        <v>2186417.5657383339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2186417.5657383339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9077.1721989938069</v>
      </c>
      <c r="L344" s="444">
        <f t="shared" ca="1" si="28"/>
        <v>2187598.4999575075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2187598.4999575075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9082.0927582403638</v>
      </c>
      <c r="L345" s="444">
        <f t="shared" ca="1" si="28"/>
        <v>2188784.3547359277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2188784.3547359277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9087.0338198171157</v>
      </c>
      <c r="L346" s="444">
        <f t="shared" ca="1" si="28"/>
        <v>2189975.1505759247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2189975.1505759247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9091.9954691504354</v>
      </c>
      <c r="L347" s="444">
        <f t="shared" ca="1" si="28"/>
        <v>2191170.9080652553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2191170.9080652553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9096.9777920226461</v>
      </c>
      <c r="L348" s="444">
        <f t="shared" ca="1" si="28"/>
        <v>2192371.647877458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2192371.647877458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9101.9808745734917</v>
      </c>
      <c r="L349" s="444">
        <f t="shared" ca="1" si="28"/>
        <v>2193577.3907722114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2193577.3907722114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9107.0048033016301</v>
      </c>
      <c r="L350" s="444">
        <f t="shared" ca="1" si="28"/>
        <v>2194788.1575956931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2194788.1575956931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9112.0496650661371</v>
      </c>
      <c r="L351" s="444">
        <f t="shared" ca="1" si="28"/>
        <v>2196003.9692809391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2196003.9692809391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9117.1155470879967</v>
      </c>
      <c r="L352" s="444">
        <f t="shared" ca="1" si="28"/>
        <v>2197224.8468482071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2197224.8468482071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9122.2025369516123</v>
      </c>
      <c r="L353" s="444">
        <f t="shared" ca="1" si="28"/>
        <v>2198450.8114053388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2198450.8114053388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9127.3107226063275</v>
      </c>
      <c r="L354" s="444">
        <f t="shared" ca="1" si="28"/>
        <v>2199681.8841481251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2199681.8841481251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9132.4401923679379</v>
      </c>
      <c r="L355" s="444">
        <f t="shared" ca="1" si="28"/>
        <v>2200918.086360673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2200918.086360673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9137.5910349202204</v>
      </c>
      <c r="L356" s="444">
        <f t="shared" ca="1" si="28"/>
        <v>2202159.4394157734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2202159.4394157734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9142.7633393164724</v>
      </c>
      <c r="L357" s="444">
        <f t="shared" ca="1" si="28"/>
        <v>2203405.9647752699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2203405.9647752699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9147.9571949810415</v>
      </c>
      <c r="L358" s="444">
        <f t="shared" ca="1" si="28"/>
        <v>2204657.683990431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2204657.683990431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9153.172691710879</v>
      </c>
      <c r="L359" s="444">
        <f t="shared" ca="1" si="28"/>
        <v>2205914.6187023218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2205914.6187023218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9158.4099196770912</v>
      </c>
      <c r="L360" s="444">
        <f t="shared" ca="1" si="28"/>
        <v>2207176.7906421791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2207176.7906421791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9163.6689694264969</v>
      </c>
      <c r="L361" s="444">
        <f t="shared" ca="1" si="28"/>
        <v>2208444.2216317854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2208444.2216317854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9168.9499318831895</v>
      </c>
      <c r="L362" s="444">
        <f t="shared" ca="1" si="28"/>
        <v>2209716.9335838486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2209716.9335838486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9174.2528983501197</v>
      </c>
      <c r="L363" s="444">
        <f t="shared" ca="1" si="28"/>
        <v>2210994.9485023785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2210994.9485023785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9179.57796051066</v>
      </c>
      <c r="L364" s="444">
        <f t="shared" ca="1" si="28"/>
        <v>2212278.2884830693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2212278.2884830693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9184.925210430205</v>
      </c>
      <c r="L365" s="444">
        <f t="shared" ca="1" si="28"/>
        <v>2213566.9757136796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2213566.9757136796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9190.2947405577488</v>
      </c>
      <c r="L366" s="444">
        <f t="shared" ca="1" si="28"/>
        <v>2214861.0324744172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2214861.0324744172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9195.6866437274875</v>
      </c>
      <c r="L367" s="444">
        <f t="shared" ca="1" si="28"/>
        <v>2216160.4811383248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2216160.4811383248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9201.1010131604362</v>
      </c>
      <c r="L368" s="444">
        <f t="shared" ca="1" si="28"/>
        <v>2217465.3441716651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2217465.3441716651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9206.5379424660205</v>
      </c>
      <c r="L369" s="444">
        <f t="shared" ca="1" si="28"/>
        <v>2218775.644134311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2218775.644134311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9211.9975256437119</v>
      </c>
      <c r="L370" s="444">
        <f t="shared" ca="1" si="28"/>
        <v>2220091.4036801346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2220091.4036801346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9217.4798570846433</v>
      </c>
      <c r="L371" s="444">
        <f t="shared" ca="1" si="28"/>
        <v>2221412.6455573994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2221412.6455573994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9222.9850315732474</v>
      </c>
      <c r="L372" s="444">
        <f t="shared" ca="1" si="28"/>
        <v>2222739.3926091525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2222739.3926091525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9228.5131442888851</v>
      </c>
      <c r="L373" s="444">
        <f t="shared" ca="1" si="28"/>
        <v>2224071.6677736212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2224071.6677736212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9234.0642908075042</v>
      </c>
      <c r="L374" s="444">
        <f t="shared" ca="1" si="28"/>
        <v>2225409.4940846087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2225409.4940846087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9239.6385671032858</v>
      </c>
      <c r="L375" s="444">
        <f t="shared" ca="1" si="28"/>
        <v>2226752.8946718918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2226752.8946718918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9245.2360695502994</v>
      </c>
      <c r="L376" s="444">
        <f t="shared" ca="1" si="28"/>
        <v>2228101.8927616221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2228101.8927616221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9250.8568949241744</v>
      </c>
      <c r="L377" s="444">
        <f t="shared" ca="1" si="28"/>
        <v>2229456.5116767264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2229456.5116767264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9256.5011404037759</v>
      </c>
      <c r="L378" s="444">
        <f t="shared" ca="1" si="28"/>
        <v>2230816.77483731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2230816.77483731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9262.1689035728741</v>
      </c>
      <c r="L379" s="444">
        <f t="shared" ca="1" si="28"/>
        <v>2232182.7057610629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2232182.7057610629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9267.8602824218451</v>
      </c>
      <c r="L380" s="444">
        <f t="shared" ca="1" si="28"/>
        <v>2233554.328063665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2233554.328063665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9273.5753753493536</v>
      </c>
      <c r="L381" s="444">
        <f t="shared" ca="1" si="28"/>
        <v>2234931.6654591942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2234931.6654591942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9279.3142811640591</v>
      </c>
      <c r="L382" s="444">
        <f t="shared" ca="1" si="28"/>
        <v>2236314.7417605384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2236314.7417605384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9285.0770990863275</v>
      </c>
      <c r="L383" s="444">
        <f t="shared" ca="1" si="28"/>
        <v>2237703.5808798047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2237703.5808798047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9290.8639287499354</v>
      </c>
      <c r="L384" s="444">
        <f t="shared" ca="1" si="28"/>
        <v>2239098.2068287348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2239098.2068287348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9296.6748702038112</v>
      </c>
      <c r="L385" s="444">
        <f t="shared" ca="1" si="28"/>
        <v>2240498.6437191186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2240498.6437191186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9302.5100239137446</v>
      </c>
      <c r="L386" s="444">
        <f t="shared" ca="1" si="28"/>
        <v>2241904.9157632124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2241904.9157632124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9308.3694907641348</v>
      </c>
      <c r="L387" s="444">
        <f t="shared" ca="1" si="28"/>
        <v>2243317.0472741565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2243317.0472741565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9314.2533720597348</v>
      </c>
      <c r="L388" s="444">
        <f t="shared" ca="1" si="28"/>
        <v>2244735.0626663961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2244735.0626663961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9320.1617695273999</v>
      </c>
      <c r="L389" s="444">
        <f t="shared" ca="1" si="28"/>
        <v>2246158.9864561036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2246158.9864561036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9326.0947853178477</v>
      </c>
      <c r="L390" s="444">
        <f t="shared" ca="1" si="28"/>
        <v>2247588.8432616014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2247588.8432616014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9332.0525220074232</v>
      </c>
      <c r="L391" s="444">
        <f t="shared" ca="1" si="28"/>
        <v>2249024.6578037888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2249024.6578037888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9338.0350825998703</v>
      </c>
      <c r="L392" s="444">
        <f t="shared" ca="1" si="28"/>
        <v>2250466.4549065689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2250466.4549065689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9344.0425705281195</v>
      </c>
      <c r="L393" s="444">
        <f t="shared" ca="1" si="28"/>
        <v>2251914.259497277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2251914.259497277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9350.0750896560712</v>
      </c>
      <c r="L394" s="444">
        <f t="shared" ca="1" si="28"/>
        <v>2253368.0966071133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2253368.0966071133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9356.1327442803886</v>
      </c>
      <c r="L395" s="444">
        <f t="shared" ca="1" si="28"/>
        <v>2254827.9913715739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2254827.9913715739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9362.2156391323078</v>
      </c>
      <c r="L396" s="444">
        <f t="shared" ca="1" si="28"/>
        <v>2256293.969030886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2256293.969030886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9368.3238793794408</v>
      </c>
      <c r="L397" s="444">
        <f t="shared" ca="1" si="28"/>
        <v>2257766.0549304453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2257766.0549304453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9374.4575706276046</v>
      </c>
      <c r="L398" s="444">
        <f t="shared" ca="1" si="28"/>
        <v>2259244.2745212531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2259244.2745212531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9380.6168189226373</v>
      </c>
      <c r="L399" s="444">
        <f t="shared" ca="1" si="28"/>
        <v>2260728.6533603556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2260728.6533603556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9386.8017307522314</v>
      </c>
      <c r="L400" s="444">
        <f t="shared" ca="1" si="28"/>
        <v>2262219.2171112881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2262219.2171112881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9393.0124130477834</v>
      </c>
      <c r="L401" s="444">
        <f t="shared" ca="1" si="28"/>
        <v>2263715.9915445158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2263715.9915445158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9399.2489731862333</v>
      </c>
      <c r="L402" s="444">
        <f t="shared" ca="1" si="28"/>
        <v>2265219.002537882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2265219.002537882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9405.5115189919252</v>
      </c>
      <c r="L403" s="444">
        <f t="shared" ca="1" si="28"/>
        <v>2266728.276077054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2266728.276077054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9411.8001587384751</v>
      </c>
      <c r="L404" s="444">
        <f t="shared" ca="1" si="28"/>
        <v>2268243.8382559726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2268243.8382559726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9418.1150011506361</v>
      </c>
      <c r="L405" s="444">
        <f t="shared" ca="1" si="28"/>
        <v>2269765.715277303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2269765.715277303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9424.4561554061784</v>
      </c>
      <c r="L406" s="444">
        <f t="shared" ca="1" si="28"/>
        <v>2271293.9334528893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2271293.9334528893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9430.8237311377889</v>
      </c>
      <c r="L407" s="444">
        <f t="shared" ca="1" si="28"/>
        <v>2272828.5192042072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2272828.5192042072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9437.2178384349463</v>
      </c>
      <c r="L408" s="444">
        <f t="shared" ca="1" si="28"/>
        <v>2274369.4990628222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2274369.4990628222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9443.6385878458423</v>
      </c>
      <c r="L409" s="444">
        <f t="shared" ca="1" si="28"/>
        <v>2275916.8996708482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2275916.8996708482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9450.0860903792836</v>
      </c>
      <c r="L410" s="444">
        <f t="shared" ca="1" si="28"/>
        <v>2277470.7477814076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2277470.7477814076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9456.5604575066154</v>
      </c>
      <c r="L411" s="444">
        <f t="shared" ca="1" si="28"/>
        <v>2279031.0702590942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2279031.0702590942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9463.0618011636434</v>
      </c>
      <c r="L412" s="444">
        <f t="shared" ca="1" si="28"/>
        <v>2280597.8940804377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2280597.8940804377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9469.5902337525731</v>
      </c>
      <c r="L413" s="444">
        <f t="shared" ca="1" si="28"/>
        <v>2282171.2463343702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2282171.2463343702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9476.1458681439599</v>
      </c>
      <c r="L414" s="444">
        <f t="shared" ca="1" si="28"/>
        <v>2283751.1542226942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2283751.1542226942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9482.7288176786424</v>
      </c>
      <c r="L415" s="444">
        <f t="shared" ca="1" si="28"/>
        <v>2285337.6450605527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2285337.6450605527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9489.3391961697198</v>
      </c>
      <c r="L416" s="444">
        <f t="shared" ca="1" si="28"/>
        <v>2286930.7462769025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2286930.7462769025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9495.977117904511</v>
      </c>
      <c r="L417" s="444">
        <f t="shared" ca="1" si="28"/>
        <v>2288530.485414987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2288530.485414987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9502.6426976465282</v>
      </c>
      <c r="L418" s="444">
        <f t="shared" ca="1" si="28"/>
        <v>2290136.8901328137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2290136.8901328137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9509.3360506374738</v>
      </c>
      <c r="L419" s="444">
        <f t="shared" ca="1" si="28"/>
        <v>2291749.9882036312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2291749.9882036312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9516.0572925992128</v>
      </c>
      <c r="L420" s="444">
        <f t="shared" ca="1" si="28"/>
        <v>2293369.8075164105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2293369.8075164105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9522.8065397357932</v>
      </c>
      <c r="L421" s="444">
        <f t="shared" ca="1" si="28"/>
        <v>2294996.3760763262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2294996.3760763262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9529.5839087354434</v>
      </c>
      <c r="L422" s="444">
        <f t="shared" ca="1" si="28"/>
        <v>2296629.7220052416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2296629.7220052416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9536.3895167725896</v>
      </c>
      <c r="L423" s="444">
        <f t="shared" ca="1" si="28"/>
        <v>2298269.8735421943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2298269.8735421943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9543.2234815098927</v>
      </c>
      <c r="L424" s="444">
        <f t="shared" ca="1" si="28"/>
        <v>2299916.8590438841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2299916.8590438841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9550.0859211002662</v>
      </c>
      <c r="L425" s="444">
        <f t="shared" ca="1" si="28"/>
        <v>2301570.7069851644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2301570.7069851644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9556.9769541889345</v>
      </c>
      <c r="L426" s="444">
        <f t="shared" ca="1" si="28"/>
        <v>2303231.4459595336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2303231.4459595336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9563.8966999154727</v>
      </c>
      <c r="L427" s="444">
        <f t="shared" ca="1" si="28"/>
        <v>2304899.1046796292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2304899.1046796292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9570.8452779158724</v>
      </c>
      <c r="L428" s="444">
        <f t="shared" ca="1" si="28"/>
        <v>2306573.7119777249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2306573.7119777249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9577.8228083246031</v>
      </c>
      <c r="L429" s="444">
        <f t="shared" ca="1" si="28"/>
        <v>2308255.2968062297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2308255.2968062297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9584.8294117767073</v>
      </c>
      <c r="L430" s="444">
        <f t="shared" ca="1" si="28"/>
        <v>2309943.8882381865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2309943.8882381865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9591.8652094098597</v>
      </c>
      <c r="L431" s="444">
        <f t="shared" ca="1" si="28"/>
        <v>2311639.5154677765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2311639.5154677765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9598.9303228664849</v>
      </c>
      <c r="L432" s="444">
        <f t="shared" ca="1" si="28"/>
        <v>2313342.2078108229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2313342.2078108229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9606.0248742958447</v>
      </c>
      <c r="L433" s="444">
        <f t="shared" ca="1" si="28"/>
        <v>2315051.9947052989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2315051.9947052989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9613.1489863561619</v>
      </c>
      <c r="L434" s="444">
        <f t="shared" ca="1" si="28"/>
        <v>2316768.9057118353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2316768.9057118353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9620.3027822167296</v>
      </c>
      <c r="L435" s="444">
        <f t="shared" ca="1" si="28"/>
        <v>2318492.9705142318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2318492.9705142318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9627.4863855600488</v>
      </c>
      <c r="L436" s="444">
        <f t="shared" ca="1" si="28"/>
        <v>2320224.218919972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2320224.218919972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9634.6999205839656</v>
      </c>
      <c r="L437" s="444">
        <f t="shared" ca="1" si="28"/>
        <v>2321962.6808607359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2321962.6808607359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9641.9435120038161</v>
      </c>
      <c r="L438" s="444">
        <f t="shared" ca="1" si="28"/>
        <v>2323708.3863929198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2323708.3863929198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9649.217285054583</v>
      </c>
      <c r="L439" s="444">
        <f t="shared" ca="1" si="28"/>
        <v>2325461.3656981546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2325461.3656981546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9656.5213654930612</v>
      </c>
      <c r="L440" s="444">
        <f t="shared" ca="1" si="28"/>
        <v>2327221.6490838276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2327221.6490838276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9663.8558796000325</v>
      </c>
      <c r="L441" s="444">
        <f t="shared" ca="1" si="28"/>
        <v>2328989.2669836078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2328989.2669836078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9671.2209541824486</v>
      </c>
      <c r="L442" s="444">
        <f t="shared" ca="1" si="28"/>
        <v>2330764.2499579703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2330764.2499579703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9678.6167165756269</v>
      </c>
      <c r="L443" s="444">
        <f t="shared" ca="1" si="28"/>
        <v>2332546.6286947262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2332546.6286947262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9686.0432946454421</v>
      </c>
      <c r="L444" s="444">
        <f t="shared" ca="1" si="28"/>
        <v>2334336.4340095515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2334336.4340095515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9693.5008167905471</v>
      </c>
      <c r="L445" s="444">
        <f t="shared" ca="1" si="28"/>
        <v>2336133.6968465219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2336133.6968465219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9700.9894119445908</v>
      </c>
      <c r="L446" s="444">
        <f t="shared" ca="1" si="28"/>
        <v>2337938.4482786465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2337938.4482786465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9708.5092095784439</v>
      </c>
      <c r="L447" s="444">
        <f t="shared" ca="1" si="28"/>
        <v>2339750.7195084048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2339750.7195084048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9716.060339702437</v>
      </c>
      <c r="L448" s="444">
        <f t="shared" ca="1" si="28"/>
        <v>2341570.5418682871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2341570.5418682871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9723.6429328686136</v>
      </c>
      <c r="L449" s="444">
        <f t="shared" ca="1" si="28"/>
        <v>2343397.9468213357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2343397.9468213357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9731.2571201729825</v>
      </c>
      <c r="L450" s="444">
        <f t="shared" ca="1" si="28"/>
        <v>2345232.9659616887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2345232.9659616887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9738.9030332577859</v>
      </c>
      <c r="L451" s="444">
        <f t="shared" ca="1" si="28"/>
        <v>2347075.6310151266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2347075.6310151266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9746.5808043137768</v>
      </c>
      <c r="L452" s="444">
        <f t="shared" ca="1" si="28"/>
        <v>2348925.9738396206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2348925.9738396206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9754.2905660825018</v>
      </c>
      <c r="L453" s="444">
        <f t="shared" ca="1" si="28"/>
        <v>2350784.0264258832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2350784.0264258832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9762.0324518585967</v>
      </c>
      <c r="L454" s="444">
        <f t="shared" ca="1" si="28"/>
        <v>2352649.8208979219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2352649.8208979219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9769.8065954920912</v>
      </c>
      <c r="L455" s="444">
        <f t="shared" ca="1" si="28"/>
        <v>2354523.3895135941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2354523.3895135941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9777.6131313907244</v>
      </c>
      <c r="L456" s="444">
        <f t="shared" ca="1" si="28"/>
        <v>2356404.764665165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2356404.764665165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9785.4521945222714</v>
      </c>
      <c r="L457" s="444">
        <f t="shared" ca="1" si="28"/>
        <v>2358293.9788798671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2358293.9788798671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9793.3239204168622</v>
      </c>
      <c r="L458" s="444">
        <f t="shared" ca="1" si="28"/>
        <v>2360191.0648204638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2360191.0648204638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9801.2284451693486</v>
      </c>
      <c r="L459" s="444">
        <f t="shared" ca="1" si="28"/>
        <v>2362096.0552858133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2362096.0552858133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9809.1659054416377</v>
      </c>
      <c r="L460" s="444">
        <f t="shared" ca="1" si="28"/>
        <v>2364008.9832114349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2364008.9832114349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9817.1364384650624</v>
      </c>
      <c r="L461" s="444">
        <f t="shared" ca="1" si="28"/>
        <v>2365929.8816700801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2365929.8816700801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9825.1401820427509</v>
      </c>
      <c r="L462" s="444">
        <f t="shared" ca="1" si="28"/>
        <v>2367858.7838723031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2367858.7838723031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9833.177274552012</v>
      </c>
      <c r="L463" s="444">
        <f t="shared" ca="1" si="28"/>
        <v>2369795.7231670353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2369795.7231670353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9841.2478549467305</v>
      </c>
      <c r="L464" s="444">
        <f t="shared" ca="1" si="28"/>
        <v>2371740.7330421619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2371740.7330421619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9849.3520627597572</v>
      </c>
      <c r="L465" s="444">
        <f t="shared" ca="1" si="28"/>
        <v>2373693.8471251018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2373693.8471251018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9857.4900381053412</v>
      </c>
      <c r="L466" s="444">
        <f t="shared" ca="1" si="28"/>
        <v>2375655.0991833871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2375655.0991833871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9865.6619216815288</v>
      </c>
      <c r="L467" s="444">
        <f t="shared" ca="1" si="28"/>
        <v>2377624.5231252485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2377624.5231252485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9873.8678547726195</v>
      </c>
      <c r="L468" s="444">
        <f t="shared" ca="1" si="28"/>
        <v>2379602.1530002011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2379602.1530002011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9882.1079792515884</v>
      </c>
      <c r="L469" s="444">
        <f t="shared" ca="1" si="28"/>
        <v>2381588.0229996326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2381588.0229996326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9890.3824375825534</v>
      </c>
      <c r="L470" s="444">
        <f t="shared" ca="1" si="28"/>
        <v>2383582.1674573952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2383582.1674573952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9898.6913728232303</v>
      </c>
      <c r="L471" s="444">
        <f t="shared" ca="1" si="28"/>
        <v>2385584.6208503987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2385584.6208503987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9907.0349286274104</v>
      </c>
      <c r="L472" s="444">
        <f t="shared" ca="1" si="28"/>
        <v>2387595.417799206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2387595.417799206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9915.4132492474419</v>
      </c>
      <c r="L473" s="444">
        <f t="shared" ca="1" si="28"/>
        <v>2389614.5930686332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2389614.5930686332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9923.8264795367213</v>
      </c>
      <c r="L474" s="444">
        <f t="shared" ca="1" si="28"/>
        <v>2391642.1815683502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2391642.1815683502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9932.2747649522098</v>
      </c>
      <c r="L475" s="444">
        <f t="shared" ca="1" si="28"/>
        <v>2393678.2183534824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2393678.2183534824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9940.7582515569266</v>
      </c>
      <c r="L476" s="444">
        <f t="shared" ca="1" si="28"/>
        <v>2395722.7386252196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2395722.7386252196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9949.2770860224973</v>
      </c>
      <c r="L477" s="444">
        <f t="shared" ca="1" si="28"/>
        <v>2397775.7777314219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2397775.7777314219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9957.8314156316737</v>
      </c>
      <c r="L478" s="444">
        <f t="shared" ca="1" si="28"/>
        <v>2399837.3711672337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2399837.3711672337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9966.4213882808908</v>
      </c>
      <c r="L479" s="444">
        <f t="shared" ca="1" si="28"/>
        <v>2401907.5545756947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2401907.5545756947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9975.0471524828117</v>
      </c>
      <c r="L480" s="444">
        <f t="shared" ca="1" si="28"/>
        <v>2403986.3637483576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2403986.3637483576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9983.708857368907</v>
      </c>
      <c r="L481" s="444">
        <f t="shared" ca="1" si="28"/>
        <v>2406073.8346259063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2406073.8346259063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9992.4066526920269</v>
      </c>
      <c r="L482" s="444">
        <f t="shared" ca="1" si="28"/>
        <v>2408170.0032987786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2408170.0032987786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10001.140688828993</v>
      </c>
      <c r="L483" s="444">
        <f t="shared" ca="1" si="28"/>
        <v>2410274.9060077877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2410274.9060077877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10009.911116783198</v>
      </c>
      <c r="L484" s="444">
        <f t="shared" ca="1" si="28"/>
        <v>2412388.5791447507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2412388.5791447507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10018.718088187212</v>
      </c>
      <c r="L485" s="444">
        <f t="shared" ca="1" si="28"/>
        <v>2414511.059253118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2414511.059253118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10027.561755305409</v>
      </c>
      <c r="L486" s="444">
        <f t="shared" ca="1" si="28"/>
        <v>2416642.3830286036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2416642.3830286036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10036.442271036598</v>
      </c>
      <c r="L487" s="444">
        <f t="shared" ca="1" si="28"/>
        <v>2418782.5873198202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2418782.5873198202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10045.359788916667</v>
      </c>
      <c r="L488" s="444">
        <f t="shared" ca="1" si="28"/>
        <v>2420931.7091289167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2420931.7091289167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10054.314463121236</v>
      </c>
      <c r="L489" s="444">
        <f t="shared" ca="1" si="28"/>
        <v>2423089.7856122181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2423089.7856122181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10063.306448468325</v>
      </c>
      <c r="L490" s="444">
        <f t="shared" ca="1" si="28"/>
        <v>2425256.8540808666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2425256.8540808666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10072.335900421027</v>
      </c>
      <c r="L491" s="444">
        <f t="shared" ca="1" si="28"/>
        <v>2427432.9520014678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2427432.9520014678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10081.402975090199</v>
      </c>
      <c r="L492" s="444">
        <f t="shared" ca="1" si="28"/>
        <v>2429618.1169967381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2429618.1169967381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10090.507829237158</v>
      </c>
      <c r="L493" s="444">
        <f t="shared" ca="1" si="28"/>
        <v>2431812.3868461554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2431812.3868461554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10099.650620276398</v>
      </c>
      <c r="L494" s="444">
        <f t="shared" ca="1" si="28"/>
        <v>2434015.799486612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2434015.799486612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10108.8315062783</v>
      </c>
      <c r="L495" s="444">
        <f t="shared" ca="1" si="28"/>
        <v>2436228.3930130703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2436228.3930130703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10118.050645971876</v>
      </c>
      <c r="L496" s="444">
        <f t="shared" ca="1" si="28"/>
        <v>2438450.205679222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2438450.205679222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10127.308198747509</v>
      </c>
      <c r="L497" s="444">
        <f t="shared" ca="1" si="28"/>
        <v>2440681.2758981497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2440681.2758981497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10136.604324659707</v>
      </c>
      <c r="L498" s="444">
        <f t="shared" ca="1" si="28"/>
        <v>2442921.6422429895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2442921.6422429895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10145.939184429873</v>
      </c>
      <c r="L499" s="444">
        <f t="shared" ca="1" si="28"/>
        <v>2445171.3434475996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2445171.3434475996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10155.312939449081</v>
      </c>
      <c r="L500" s="444">
        <f t="shared" ca="1" si="28"/>
        <v>2447430.4184072288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2447430.4184072288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10164.72575178087</v>
      </c>
      <c r="L501" s="444">
        <f t="shared" ca="1" si="28"/>
        <v>2449698.9061791897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2449698.9061791897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10174.17778416404</v>
      </c>
      <c r="L502" s="444">
        <f t="shared" ca="1" si="28"/>
        <v>2451976.8459835337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2451976.8459835337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10183.669200015473</v>
      </c>
      <c r="L503" s="444">
        <f t="shared" ca="1" si="28"/>
        <v>2454264.2772037289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2454264.2772037289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10193.200163432954</v>
      </c>
      <c r="L504" s="444">
        <f t="shared" ca="1" si="28"/>
        <v>2456561.2393873418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2456561.2393873418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10202.770839198007</v>
      </c>
      <c r="L505" s="444">
        <f t="shared" ca="1" si="28"/>
        <v>2458867.7722467198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2458867.7722467198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10212.381392778749</v>
      </c>
      <c r="L506" s="444">
        <f t="shared" ca="1" si="28"/>
        <v>2461183.9156596786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2461183.9156596786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10222.031990332744</v>
      </c>
      <c r="L507" s="444">
        <f t="shared" ca="1" si="28"/>
        <v>2463509.7096701912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2463509.7096701912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10231.722798709879</v>
      </c>
      <c r="L508" s="444">
        <f t="shared" ca="1" si="28"/>
        <v>2465845.1944890809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2465845.1944890809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10241.453985455253</v>
      </c>
      <c r="L509" s="444">
        <f t="shared" ca="1" si="28"/>
        <v>2468190.4104947164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2468190.4104947164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10251.225718812067</v>
      </c>
      <c r="L510" s="444">
        <f t="shared" ca="1" si="28"/>
        <v>2470545.3982337085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2470545.3982337085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10261.038167724535</v>
      </c>
      <c r="L511" s="444">
        <f t="shared" ca="1" si="28"/>
        <v>2472910.1984216128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2472910.1984216128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10270.891501840804</v>
      </c>
      <c r="L512" s="444">
        <f t="shared" ca="1" si="28"/>
        <v>2475284.8519436335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2475284.8519436335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10280.78589151589</v>
      </c>
      <c r="L513" s="444">
        <f t="shared" ca="1" si="28"/>
        <v>2477669.3998553292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2477669.3998553292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10290.721507814622</v>
      </c>
      <c r="L514" s="444">
        <f t="shared" ca="1" si="28"/>
        <v>2480063.8833833239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2480063.8833833239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10300.6985225146</v>
      </c>
      <c r="L515" s="444">
        <f t="shared" ca="1" si="28"/>
        <v>2482468.3439260186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2482468.3439260186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10310.71710810916</v>
      </c>
      <c r="L516" s="444">
        <f t="shared" ca="1" si="28"/>
        <v>2484882.8230543076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2484882.8230543076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10320.777437810364</v>
      </c>
      <c r="L517" s="444">
        <f t="shared" ca="1" si="28"/>
        <v>2487307.3625122979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2487307.3625122979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10330.87968555199</v>
      </c>
      <c r="L518" s="444">
        <f t="shared" ref="L518:L772" ca="1" si="54">I518-J518+K518</f>
        <v>2489742.0042180298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2489742.0042180298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10341.024025992541</v>
      </c>
      <c r="L519" s="444">
        <f t="shared" ca="1" si="54"/>
        <v>2492186.7902642023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2492186.7902642023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10351.21063451826</v>
      </c>
      <c r="L520" s="444">
        <f t="shared" ca="1" si="54"/>
        <v>2494641.7629189007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2494641.7629189007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10361.439687246169</v>
      </c>
      <c r="L521" s="444">
        <f t="shared" ca="1" si="54"/>
        <v>2497106.9646263267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2497106.9646263267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10371.711361027112</v>
      </c>
      <c r="L522" s="444">
        <f t="shared" ca="1" si="54"/>
        <v>2499582.438007534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2499582.438007534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10382.025833448808</v>
      </c>
      <c r="L523" s="444">
        <f t="shared" ca="1" si="54"/>
        <v>2502068.2258611629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2502068.2258611629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10392.383282838928</v>
      </c>
      <c r="L524" s="444">
        <f t="shared" ca="1" si="54"/>
        <v>2504564.3711641817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2504564.3711641817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10402.783888268174</v>
      </c>
      <c r="L525" s="444">
        <f t="shared" ca="1" si="54"/>
        <v>2507070.91707263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2507070.91707263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10413.227829553374</v>
      </c>
      <c r="L526" s="444">
        <f t="shared" ca="1" si="54"/>
        <v>2509587.9069223632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2509587.9069223632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10423.715287260597</v>
      </c>
      <c r="L527" s="444">
        <f t="shared" ca="1" si="54"/>
        <v>2512115.3842298039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2512115.3842298039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10434.246442708267</v>
      </c>
      <c r="L528" s="444">
        <f t="shared" ca="1" si="54"/>
        <v>2514653.3926926921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2514653.3926926921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10444.821477970301</v>
      </c>
      <c r="L529" s="444">
        <f t="shared" ca="1" si="54"/>
        <v>2517201.9761908422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2517201.9761908422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10455.44057587926</v>
      </c>
      <c r="L530" s="444">
        <f t="shared" ca="1" si="54"/>
        <v>2519761.1787869013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2519761.1787869013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10466.103920029505</v>
      </c>
      <c r="L531" s="444">
        <f t="shared" ca="1" si="54"/>
        <v>2522331.0447271108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2522331.0447271108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10476.811694780377</v>
      </c>
      <c r="L532" s="444">
        <f t="shared" ca="1" si="54"/>
        <v>2524911.6184420711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2524911.6184420711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10487.564085259379</v>
      </c>
      <c r="L533" s="444">
        <f t="shared" ca="1" si="54"/>
        <v>2527502.9445475107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2527502.9445475107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10498.361277365379</v>
      </c>
      <c r="L534" s="444">
        <f t="shared" ca="1" si="54"/>
        <v>2530105.0678450563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2530105.0678450563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10509.203457771819</v>
      </c>
      <c r="L535" s="444">
        <f t="shared" ca="1" si="54"/>
        <v>2532718.0333230081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2532718.0333230081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10520.09081392995</v>
      </c>
      <c r="L536" s="444">
        <f t="shared" ca="1" si="54"/>
        <v>2535341.8861571182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2535341.8861571182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10531.023534072076</v>
      </c>
      <c r="L537" s="444">
        <f t="shared" ca="1" si="54"/>
        <v>2537976.6717113703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2537976.6717113703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10542.001807214792</v>
      </c>
      <c r="L538" s="444">
        <f t="shared" ca="1" si="54"/>
        <v>2540622.435538765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2540622.435538765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10553.02582316227</v>
      </c>
      <c r="L539" s="444">
        <f t="shared" ca="1" si="54"/>
        <v>2543279.2233821074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2543279.2233821074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10564.09577250953</v>
      </c>
      <c r="L540" s="444">
        <f t="shared" ca="1" si="54"/>
        <v>2545947.0811747969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2545947.0811747969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10575.211846645738</v>
      </c>
      <c r="L541" s="444">
        <f t="shared" ca="1" si="54"/>
        <v>2548626.0550416228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2548626.0550416228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10586.374237757511</v>
      </c>
      <c r="L542" s="444">
        <f t="shared" ca="1" si="54"/>
        <v>2551316.1912995605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2551316.1912995605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10597.583138832251</v>
      </c>
      <c r="L543" s="444">
        <f t="shared" ca="1" si="54"/>
        <v>2554017.5364585728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2554017.5364585728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10608.83874366147</v>
      </c>
      <c r="L544" s="444">
        <f t="shared" ca="1" si="54"/>
        <v>2556730.1372224144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2556730.1372224144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10620.141246844143</v>
      </c>
      <c r="L545" s="444">
        <f t="shared" ca="1" si="54"/>
        <v>2559454.0404894385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2559454.0404894385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10631.490843790078</v>
      </c>
      <c r="L546" s="444">
        <f t="shared" ca="1" si="54"/>
        <v>2562189.2933534086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2562189.2933534086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10642.887730723285</v>
      </c>
      <c r="L547" s="444">
        <f t="shared" ca="1" si="54"/>
        <v>2564935.9431043118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2564935.9431043118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10654.332104685382</v>
      </c>
      <c r="L548" s="444">
        <f t="shared" ca="1" si="54"/>
        <v>2567694.0372291771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2567694.0372291771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10665.824163538988</v>
      </c>
      <c r="L549" s="444">
        <f t="shared" ca="1" si="54"/>
        <v>2570463.6234128959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2570463.6234128959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10677.36410597115</v>
      </c>
      <c r="L550" s="444">
        <f t="shared" ca="1" si="54"/>
        <v>2573244.749539047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2573244.749539047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10688.952131496779</v>
      </c>
      <c r="L551" s="444">
        <f t="shared" ca="1" si="54"/>
        <v>2576037.4636907238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2576037.4636907238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10700.588440462099</v>
      </c>
      <c r="L552" s="444">
        <f t="shared" ca="1" si="54"/>
        <v>2578841.8141513658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2578841.8141513658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10712.273234048107</v>
      </c>
      <c r="L553" s="444">
        <f t="shared" ca="1" si="54"/>
        <v>2581657.8494055937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2581657.8494055937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10724.006714274057</v>
      </c>
      <c r="L554" s="444">
        <f t="shared" ca="1" si="54"/>
        <v>2584485.6181400479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2584485.6181400479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10735.78908400095</v>
      </c>
      <c r="L555" s="444">
        <f t="shared" ca="1" si="54"/>
        <v>2587325.1692442289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2587325.1692442289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10747.620546935037</v>
      </c>
      <c r="L556" s="444">
        <f t="shared" ca="1" si="54"/>
        <v>2590176.551811344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2590176.551811344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10759.50130763135</v>
      </c>
      <c r="L557" s="444">
        <f t="shared" ca="1" si="54"/>
        <v>2593039.8151391554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2593039.8151391554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10771.431571497231</v>
      </c>
      <c r="L558" s="444">
        <f t="shared" ca="1" si="54"/>
        <v>2595915.0087308325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2595915.0087308325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10783.411544795885</v>
      </c>
      <c r="L559" s="444">
        <f t="shared" ca="1" si="54"/>
        <v>2598802.1822958086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2598802.1822958086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10795.441434649952</v>
      </c>
      <c r="L560" s="444">
        <f t="shared" ca="1" si="54"/>
        <v>2601701.3857506383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2601701.3857506383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10807.521449045076</v>
      </c>
      <c r="L561" s="444">
        <f t="shared" ca="1" si="54"/>
        <v>2604612.6692198636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2604612.6692198636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10819.651796833516</v>
      </c>
      <c r="L562" s="444">
        <f t="shared" ca="1" si="54"/>
        <v>2607536.0830368772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2607536.0830368772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10831.832687737739</v>
      </c>
      <c r="L563" s="444">
        <f t="shared" ca="1" si="54"/>
        <v>2610471.6777447951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2610471.6777447951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10844.064332354063</v>
      </c>
      <c r="L564" s="444">
        <f t="shared" ca="1" si="54"/>
        <v>2613419.504097329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2613419.504097329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10856.346942156288</v>
      </c>
      <c r="L565" s="444">
        <f t="shared" ca="1" si="54"/>
        <v>2616379.6130596651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2616379.6130596651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10868.680729499354</v>
      </c>
      <c r="L566" s="444">
        <f t="shared" ca="1" si="54"/>
        <v>2619352.0558093446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2619352.0558093446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10881.065907623019</v>
      </c>
      <c r="L567" s="444">
        <f t="shared" ca="1" si="54"/>
        <v>2622336.8837371478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2622336.8837371478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10893.502690655532</v>
      </c>
      <c r="L568" s="444">
        <f t="shared" ca="1" si="54"/>
        <v>2625334.1484479834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2625334.1484479834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10905.991293617348</v>
      </c>
      <c r="L569" s="444">
        <f t="shared" ca="1" si="54"/>
        <v>2628343.901761781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2628343.901761781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10918.531932424838</v>
      </c>
      <c r="L570" s="444">
        <f t="shared" ca="1" si="54"/>
        <v>2631366.1957143857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2631366.1957143857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10931.124823894024</v>
      </c>
      <c r="L571" s="444">
        <f t="shared" ca="1" si="54"/>
        <v>2634401.0825584596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2634401.0825584596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10943.770185744332</v>
      </c>
      <c r="L572" s="444">
        <f t="shared" ca="1" si="54"/>
        <v>2637448.614764384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2637448.614764384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10956.46823660235</v>
      </c>
      <c r="L573" s="444">
        <f t="shared" ca="1" si="54"/>
        <v>2640508.8450211664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2640508.8450211664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10969.21919600561</v>
      </c>
      <c r="L574" s="444">
        <f t="shared" ca="1" si="54"/>
        <v>2643581.8262373521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2643581.8262373521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10982.023284406383</v>
      </c>
      <c r="L575" s="444">
        <f t="shared" ca="1" si="54"/>
        <v>2646667.6115419385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2646667.6115419385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10994.880723175494</v>
      </c>
      <c r="L576" s="444">
        <f t="shared" ca="1" si="54"/>
        <v>2649766.2542852941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2649766.2542852941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11007.791734606142</v>
      </c>
      <c r="L577" s="444">
        <f t="shared" ca="1" si="54"/>
        <v>2652877.8080400801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2652877.8080400801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11020.75654191775</v>
      </c>
      <c r="L578" s="444">
        <f t="shared" ca="1" si="54"/>
        <v>2656002.3266021777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2656002.3266021777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11033.775369259823</v>
      </c>
      <c r="L579" s="444">
        <f t="shared" ca="1" si="54"/>
        <v>2659139.8639916177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2659139.8639916177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11046.848441715823</v>
      </c>
      <c r="L580" s="444">
        <f t="shared" ca="1" si="54"/>
        <v>2662290.4744535135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2662290.4744535135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11059.975985307055</v>
      </c>
      <c r="L581" s="444">
        <f t="shared" ca="1" si="54"/>
        <v>2665454.2124590008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2665454.2124590008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11073.158226996586</v>
      </c>
      <c r="L582" s="444">
        <f t="shared" ca="1" si="54"/>
        <v>2668631.1327061774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2668631.1327061774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11086.395394693156</v>
      </c>
      <c r="L583" s="444">
        <f t="shared" ca="1" si="54"/>
        <v>2671821.2901210506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2671821.2901210506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11099.687717255127</v>
      </c>
      <c r="L584" s="444">
        <f t="shared" ca="1" si="54"/>
        <v>2675024.7398584858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2675024.7398584858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11113.035424494441</v>
      </c>
      <c r="L585" s="444">
        <f t="shared" ca="1" si="54"/>
        <v>2678241.5373031604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2678241.5373031604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11126.438747180586</v>
      </c>
      <c r="L586" s="444">
        <f t="shared" ca="1" si="54"/>
        <v>2681471.738070521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2681471.738070521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11139.897917044587</v>
      </c>
      <c r="L587" s="444">
        <f t="shared" ca="1" si="54"/>
        <v>2684715.3980077459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2684715.3980077459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11153.413166783024</v>
      </c>
      <c r="L588" s="444">
        <f t="shared" ca="1" si="54"/>
        <v>2687972.5731947087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2687972.5731947087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11166.984730062037</v>
      </c>
      <c r="L589" s="444">
        <f t="shared" ca="1" si="54"/>
        <v>2691243.3199449508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2691243.3199449508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11180.612841521379</v>
      </c>
      <c r="L590" s="444">
        <f t="shared" ca="1" si="54"/>
        <v>2694527.6948066521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2694527.6948066521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11194.297736778468</v>
      </c>
      <c r="L591" s="444">
        <f t="shared" ca="1" si="54"/>
        <v>2697825.7545636105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2697825.7545636105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11208.039652432461</v>
      </c>
      <c r="L592" s="444">
        <f t="shared" ca="1" si="54"/>
        <v>2701137.5562362229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2701137.5562362229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11221.838826068346</v>
      </c>
      <c r="L593" s="444">
        <f t="shared" ca="1" si="54"/>
        <v>2704463.1570824711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2704463.1570824711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11235.695496261045</v>
      </c>
      <c r="L594" s="444">
        <f t="shared" ca="1" si="54"/>
        <v>2707802.6145989122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2707802.6145989122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11249.60990257955</v>
      </c>
      <c r="L595" s="444">
        <f t="shared" ca="1" si="54"/>
        <v>2711155.9865216715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2711155.9865216715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11263.582285591048</v>
      </c>
      <c r="L596" s="444">
        <f t="shared" ca="1" si="54"/>
        <v>2714523.3308274425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2714523.3308274425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11277.612886865094</v>
      </c>
      <c r="L597" s="444">
        <f t="shared" ca="1" si="54"/>
        <v>2717904.7057344876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2717904.7057344876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11291.701948977781</v>
      </c>
      <c r="L598" s="444">
        <f t="shared" ca="1" si="54"/>
        <v>2721300.1697036456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2721300.1697036456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11305.84971551594</v>
      </c>
      <c r="L599" s="444">
        <f t="shared" ca="1" si="54"/>
        <v>2724709.7814393416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2724709.7814393416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11320.056431081341</v>
      </c>
      <c r="L600" s="444">
        <f t="shared" ca="1" si="54"/>
        <v>2728133.5998906028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2728133.5998906028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11334.322341294928</v>
      </c>
      <c r="L601" s="444">
        <f t="shared" ca="1" si="54"/>
        <v>2731571.6842520777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2731571.6842520777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11348.647692801074</v>
      </c>
      <c r="L602" s="444">
        <f t="shared" ca="1" si="54"/>
        <v>2735024.0939650587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2735024.0939650587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11363.032733271828</v>
      </c>
      <c r="L603" s="444">
        <f t="shared" ca="1" si="54"/>
        <v>2738490.8887185105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2738490.8887185105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11377.477711411211</v>
      </c>
      <c r="L604" s="444">
        <f t="shared" ca="1" si="54"/>
        <v>2741972.1284501017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2741972.1284501017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11391.982876959508</v>
      </c>
      <c r="L605" s="444">
        <f t="shared" ca="1" si="54"/>
        <v>2745467.8733472414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2745467.8733472414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11406.548480697589</v>
      </c>
      <c r="L606" s="444">
        <f t="shared" ca="1" si="54"/>
        <v>2748978.1838481189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2748978.1838481189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11421.174774451245</v>
      </c>
      <c r="L607" s="444">
        <f t="shared" ca="1" si="54"/>
        <v>2752503.1206427501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2752503.1206427501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11435.862011095542</v>
      </c>
      <c r="L608" s="444">
        <f t="shared" ca="1" si="54"/>
        <v>2756042.7446740256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2756042.7446740256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11450.61044455919</v>
      </c>
      <c r="L609" s="444">
        <f t="shared" ca="1" si="54"/>
        <v>2759597.1171387648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2759597.1171387648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11465.420329828936</v>
      </c>
      <c r="L610" s="444">
        <f t="shared" ca="1" si="54"/>
        <v>2763166.2994887736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2763166.2994887736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11480.291922953973</v>
      </c>
      <c r="L611" s="444">
        <f t="shared" ca="1" si="54"/>
        <v>2766750.3534319075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2766750.3534319075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11495.225481050364</v>
      </c>
      <c r="L612" s="444">
        <f t="shared" ca="1" si="54"/>
        <v>2770349.340933138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2770349.340933138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11510.221262305491</v>
      </c>
      <c r="L613" s="444">
        <f t="shared" ca="1" si="54"/>
        <v>2773963.3242156236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2773963.3242156236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11525.279525982514</v>
      </c>
      <c r="L614" s="444">
        <f t="shared" ca="1" si="54"/>
        <v>2777592.3657617862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2777592.3657617862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11540.400532424859</v>
      </c>
      <c r="L615" s="444">
        <f t="shared" ca="1" si="54"/>
        <v>2781236.5283143912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2781236.5283143912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11555.584543060713</v>
      </c>
      <c r="L616" s="444">
        <f t="shared" ca="1" si="54"/>
        <v>2784895.8748776317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2784895.8748776317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11570.831820407548</v>
      </c>
      <c r="L617" s="444">
        <f t="shared" ca="1" si="54"/>
        <v>2788570.4687182191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2788570.4687182191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11586.142628076663</v>
      </c>
      <c r="L618" s="444">
        <f t="shared" ca="1" si="54"/>
        <v>2792260.3733664756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2792260.3733664756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11601.517230777732</v>
      </c>
      <c r="L619" s="444">
        <f t="shared" ca="1" si="54"/>
        <v>2795965.6526174331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2795965.6526174331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11616.955894323388</v>
      </c>
      <c r="L620" s="444">
        <f t="shared" ca="1" si="54"/>
        <v>2799686.3705319366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2799686.3705319366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11632.45888563382</v>
      </c>
      <c r="L621" s="444">
        <f t="shared" ca="1" si="54"/>
        <v>2803422.5914377505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2803422.5914377505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11648.026472741378</v>
      </c>
      <c r="L622" s="444">
        <f t="shared" ca="1" si="54"/>
        <v>2807174.3799306718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2807174.3799306718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11663.658924795216</v>
      </c>
      <c r="L623" s="444">
        <f t="shared" ca="1" si="54"/>
        <v>2810941.800875647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2810941.800875647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11679.356512065946</v>
      </c>
      <c r="L624" s="444">
        <f t="shared" ca="1" si="54"/>
        <v>2814724.919407893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2814724.919407893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11695.119505950304</v>
      </c>
      <c r="L625" s="444">
        <f t="shared" ca="1" si="54"/>
        <v>2818523.8009340232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2818523.8009340232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11710.948178975847</v>
      </c>
      <c r="L626" s="444">
        <f t="shared" ca="1" si="54"/>
        <v>2822338.5111331791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2822338.5111331791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11726.842804805663</v>
      </c>
      <c r="L627" s="444">
        <f t="shared" ca="1" si="54"/>
        <v>2826169.1159581649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2826169.1159581649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11742.803658243103</v>
      </c>
      <c r="L628" s="444">
        <f t="shared" ca="1" si="54"/>
        <v>2830015.6816365882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2830015.6816365882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11758.831015236534</v>
      </c>
      <c r="L629" s="444">
        <f t="shared" ca="1" si="54"/>
        <v>2833878.2746720049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2833878.2746720049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11774.925152884103</v>
      </c>
      <c r="L630" s="444">
        <f t="shared" ca="1" si="54"/>
        <v>2837756.9618450692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2837756.9618450692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11791.086349438538</v>
      </c>
      <c r="L631" s="444">
        <f t="shared" ca="1" si="54"/>
        <v>2841651.8102146876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2841651.8102146876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11807.314884311949</v>
      </c>
      <c r="L632" s="444">
        <f t="shared" ca="1" si="54"/>
        <v>2845562.8871191796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2845562.8871191796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11823.611038080664</v>
      </c>
      <c r="L633" s="444">
        <f t="shared" ca="1" si="54"/>
        <v>2849490.2601774405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2849490.2601774405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11839.975092490085</v>
      </c>
      <c r="L634" s="444">
        <f t="shared" ca="1" si="54"/>
        <v>2853433.9972901107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2853433.9972901107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11856.407330459544</v>
      </c>
      <c r="L635" s="444">
        <f t="shared" ca="1" si="54"/>
        <v>2857394.1666407501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2857394.1666407501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11872.908036087209</v>
      </c>
      <c r="L636" s="444">
        <f t="shared" ca="1" si="54"/>
        <v>2861370.8366970173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2861370.8366970173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11889.477494654988</v>
      </c>
      <c r="L637" s="444">
        <f t="shared" ca="1" si="54"/>
        <v>2865364.0762118525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2865364.0762118525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11906.115992633469</v>
      </c>
      <c r="L638" s="444">
        <f t="shared" ca="1" si="54"/>
        <v>2869373.9542246661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2869373.9542246661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11922.823817686858</v>
      </c>
      <c r="L639" s="444">
        <f t="shared" ca="1" si="54"/>
        <v>2873400.5400625328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2873400.5400625328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11939.601258677969</v>
      </c>
      <c r="L640" s="444">
        <f t="shared" ca="1" si="54"/>
        <v>2877443.9033413907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2877443.9033413907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11956.448605673211</v>
      </c>
      <c r="L641" s="444">
        <f t="shared" ca="1" si="54"/>
        <v>2881504.113967244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2881504.113967244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11973.3661499476</v>
      </c>
      <c r="L642" s="444">
        <f t="shared" ca="1" si="54"/>
        <v>2885581.2421373716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2885581.2421373716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11990.354183989799</v>
      </c>
      <c r="L643" s="444">
        <f t="shared" ca="1" si="54"/>
        <v>2889675.3583415411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2889675.3583415411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12007.413001507171</v>
      </c>
      <c r="L644" s="444">
        <f t="shared" ca="1" si="54"/>
        <v>2893786.5333632282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2893786.5333632282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12024.542897430867</v>
      </c>
      <c r="L645" s="444">
        <f t="shared" ca="1" si="54"/>
        <v>2897914.8382808389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2897914.8382808389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12041.744167920911</v>
      </c>
      <c r="L646" s="444">
        <f t="shared" ca="1" si="54"/>
        <v>2902060.34446894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2902060.34446894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12059.017110371333</v>
      </c>
      <c r="L647" s="444">
        <f t="shared" ca="1" si="54"/>
        <v>2906223.1235994915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2906223.1235994915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12076.362023415299</v>
      </c>
      <c r="L648" s="444">
        <f t="shared" ca="1" si="54"/>
        <v>2910403.2476430871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2910403.2476430871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12093.77920693028</v>
      </c>
      <c r="L649" s="444">
        <f t="shared" ca="1" si="54"/>
        <v>2914600.7888701973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2914600.7888701973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12111.268962043239</v>
      </c>
      <c r="L650" s="444">
        <f t="shared" ca="1" si="54"/>
        <v>2918815.8198524206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2918815.8198524206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12128.831591135835</v>
      </c>
      <c r="L651" s="444">
        <f t="shared" ca="1" si="54"/>
        <v>2923048.4134637364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2923048.4134637364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12146.467397849652</v>
      </c>
      <c r="L652" s="444">
        <f t="shared" ca="1" si="54"/>
        <v>2927298.642881766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2927298.642881766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12164.176687091442</v>
      </c>
      <c r="L653" s="444">
        <f t="shared" ca="1" si="54"/>
        <v>2931566.5815890376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2931566.5815890376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12181.959765038406</v>
      </c>
      <c r="L654" s="444">
        <f t="shared" ca="1" si="54"/>
        <v>2935852.303374256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2935852.303374256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12199.816939143484</v>
      </c>
      <c r="L655" s="444">
        <f t="shared" ca="1" si="54"/>
        <v>2940155.8823335795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2940155.8823335795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12217.748518140665</v>
      </c>
      <c r="L656" s="444">
        <f t="shared" ca="1" si="54"/>
        <v>2944477.3928719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2944477.3928719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12235.754812050332</v>
      </c>
      <c r="L657" s="444">
        <f t="shared" ca="1" si="54"/>
        <v>2948816.9097041301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2948816.9097041301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12253.836132184626</v>
      </c>
      <c r="L658" s="444">
        <f t="shared" ca="1" si="54"/>
        <v>2953174.5078564947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2953174.5078564947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12271.992791152812</v>
      </c>
      <c r="L659" s="444">
        <f t="shared" ca="1" si="54"/>
        <v>2957550.2626678278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2957550.2626678278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12290.2251028667</v>
      </c>
      <c r="L660" s="444">
        <f t="shared" ca="1" si="54"/>
        <v>2961944.2497908743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2961944.2497908743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12308.53338254606</v>
      </c>
      <c r="L661" s="444">
        <f t="shared" ca="1" si="54"/>
        <v>2966356.5451936005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2966356.5451936005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12326.917946724085</v>
      </c>
      <c r="L662" s="444">
        <f t="shared" ca="1" si="54"/>
        <v>2970787.2251605047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2970787.2251605047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12345.379113252853</v>
      </c>
      <c r="L663" s="444">
        <f t="shared" ca="1" si="54"/>
        <v>2975236.3662939374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2975236.3662939374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12363.917201308823</v>
      </c>
      <c r="L664" s="444">
        <f t="shared" ca="1" si="54"/>
        <v>2979704.0455154264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2979704.0455154264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12382.532531398359</v>
      </c>
      <c r="L665" s="444">
        <f t="shared" ca="1" si="54"/>
        <v>2984190.3400670048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2984190.3400670048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12401.225425363269</v>
      </c>
      <c r="L666" s="444">
        <f t="shared" ca="1" si="54"/>
        <v>2988695.3275125478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2988695.3275125478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12419.996206386366</v>
      </c>
      <c r="L667" s="444">
        <f t="shared" ca="1" si="54"/>
        <v>2993219.0857391143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2993219.0857391143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12438.84519899706</v>
      </c>
      <c r="L668" s="444">
        <f t="shared" ca="1" si="54"/>
        <v>2997761.6929582912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2997761.6929582912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12457.772729076964</v>
      </c>
      <c r="L669" s="444">
        <f t="shared" ca="1" si="54"/>
        <v>3002323.2277075481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3002323.2277075481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12476.779123865534</v>
      </c>
      <c r="L670" s="444">
        <f t="shared" ca="1" si="54"/>
        <v>3006903.7688515936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3006903.7688515936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12495.864711965723</v>
      </c>
      <c r="L671" s="444">
        <f t="shared" ca="1" si="54"/>
        <v>3011503.3955837395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3011503.3955837395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12515.029823349665</v>
      </c>
      <c r="L672" s="444">
        <f t="shared" ca="1" si="54"/>
        <v>3016122.1874272693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3016122.1874272693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12534.274789364372</v>
      </c>
      <c r="L673" s="444">
        <f t="shared" ca="1" si="54"/>
        <v>3020760.2242368138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3020760.2242368138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12553.599942737474</v>
      </c>
      <c r="L674" s="444">
        <f t="shared" ca="1" si="54"/>
        <v>3025417.5861997311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3025417.5861997311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12573.005617582963</v>
      </c>
      <c r="L675" s="444">
        <f t="shared" ca="1" si="54"/>
        <v>3030094.3538374943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3030094.3538374943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12592.492149406977</v>
      </c>
      <c r="L676" s="444">
        <f t="shared" ca="1" si="54"/>
        <v>3034790.6080070813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3034790.6080070813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12612.059875113589</v>
      </c>
      <c r="L677" s="444">
        <f t="shared" ca="1" si="54"/>
        <v>3039506.4299023747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3039506.4299023747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12631.709133010645</v>
      </c>
      <c r="L678" s="444">
        <f t="shared" ca="1" si="54"/>
        <v>3044241.9010555656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3044241.9010555656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12651.440262815606</v>
      </c>
      <c r="L679" s="444">
        <f t="shared" ca="1" si="54"/>
        <v>3048997.103338561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3048997.103338561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12671.253605661421</v>
      </c>
      <c r="L680" s="444">
        <f t="shared" ca="1" si="54"/>
        <v>3053772.1189644025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3053772.1189644025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12691.149504102426</v>
      </c>
      <c r="L681" s="444">
        <f t="shared" ca="1" si="54"/>
        <v>3058567.0304886848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3058567.0304886848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12711.128302120269</v>
      </c>
      <c r="L682" s="444">
        <f t="shared" ca="1" si="54"/>
        <v>3063381.9208109849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3063381.9208109849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12731.190345129853</v>
      </c>
      <c r="L683" s="444">
        <f t="shared" ca="1" si="54"/>
        <v>3068216.8731762948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3068216.8731762948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12751.335979985311</v>
      </c>
      <c r="L684" s="444">
        <f t="shared" ca="1" si="54"/>
        <v>3073071.9711764604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3073071.9711764604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12771.565554986002</v>
      </c>
      <c r="L685" s="444">
        <f t="shared" ca="1" si="54"/>
        <v>3077947.2987516262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3077947.2987516262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12791.879419882525</v>
      </c>
      <c r="L686" s="444">
        <f t="shared" ca="1" si="54"/>
        <v>3082842.9401916885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3082842.9401916885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12812.277925882785</v>
      </c>
      <c r="L687" s="444">
        <f t="shared" ca="1" si="54"/>
        <v>3087758.9801377514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3087758.9801377514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12832.761425658047</v>
      </c>
      <c r="L688" s="444">
        <f t="shared" ca="1" si="54"/>
        <v>3092695.5035835896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3092695.5035835896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12853.33027334904</v>
      </c>
      <c r="L689" s="444">
        <f t="shared" ca="1" si="54"/>
        <v>3097652.5958771184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3097652.5958771184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12873.984824572077</v>
      </c>
      <c r="L690" s="444">
        <f t="shared" ca="1" si="54"/>
        <v>3102630.3427218706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3102630.3427218706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12894.725436425211</v>
      </c>
      <c r="L691" s="444">
        <f t="shared" ca="1" si="54"/>
        <v>3107628.8301784759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3107628.8301784759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12915.552467494399</v>
      </c>
      <c r="L692" s="444">
        <f t="shared" ca="1" si="54"/>
        <v>3112648.1446661502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3112648.1446661502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12936.466277859708</v>
      </c>
      <c r="L693" s="444">
        <f t="shared" ca="1" si="54"/>
        <v>3117688.3729641899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3117688.3729641899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12957.467229101541</v>
      </c>
      <c r="L694" s="444">
        <f t="shared" ca="1" si="54"/>
        <v>3122749.6022134712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3122749.6022134712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12978.555684306881</v>
      </c>
      <c r="L695" s="444">
        <f t="shared" ca="1" si="54"/>
        <v>3127831.9199179579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3127831.9199179579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12999.732008075574</v>
      </c>
      <c r="L696" s="444">
        <f t="shared" ca="1" si="54"/>
        <v>3132935.4139462132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3132935.4139462132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13020.996566526639</v>
      </c>
      <c r="L697" s="444">
        <f t="shared" ca="1" si="54"/>
        <v>3138060.1725329198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3138060.1725329198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13042.349727304583</v>
      </c>
      <c r="L698" s="444">
        <f t="shared" ca="1" si="54"/>
        <v>3143206.2842804044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3143206.2842804044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13063.791859585768</v>
      </c>
      <c r="L699" s="444">
        <f t="shared" ca="1" si="54"/>
        <v>3148373.8381601702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3148373.8381601702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13085.323334084793</v>
      </c>
      <c r="L700" s="444">
        <f t="shared" ca="1" si="54"/>
        <v>3153562.9235144351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3153562.9235144351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13106.944523060896</v>
      </c>
      <c r="L701" s="444">
        <f t="shared" ca="1" si="54"/>
        <v>3158773.6300576758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3158773.6300576758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13128.655800324399</v>
      </c>
      <c r="L702" s="444">
        <f t="shared" ca="1" si="54"/>
        <v>3164006.0478781802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3164006.0478781802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13150.457541243168</v>
      </c>
      <c r="L703" s="444">
        <f t="shared" ca="1" si="54"/>
        <v>3169260.2674396033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3169260.2674396033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13172.350122749098</v>
      </c>
      <c r="L704" s="444">
        <f t="shared" ca="1" si="54"/>
        <v>3174536.3795825322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3174536.3795825322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13194.333923344633</v>
      </c>
      <c r="L705" s="444">
        <f t="shared" ca="1" si="54"/>
        <v>3179834.4755260567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3179834.4755260567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13216.409323109319</v>
      </c>
      <c r="L706" s="444">
        <f t="shared" ca="1" si="54"/>
        <v>3185154.646869346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3185154.646869346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13238.576703706358</v>
      </c>
      <c r="L707" s="444">
        <f t="shared" ca="1" si="54"/>
        <v>3190496.9855932323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3190496.9855932323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13260.836448389218</v>
      </c>
      <c r="L708" s="444">
        <f t="shared" ca="1" si="54"/>
        <v>3195861.5840618014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3195861.5840618014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13283.188942008255</v>
      </c>
      <c r="L709" s="444">
        <f t="shared" ca="1" si="54"/>
        <v>3201248.5350239896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3201248.5350239896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13305.634571017374</v>
      </c>
      <c r="L710" s="444">
        <f t="shared" ca="1" si="54"/>
        <v>3206657.9316151869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3206657.9316151869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13328.173723480695</v>
      </c>
      <c r="L711" s="444">
        <f t="shared" ca="1" si="54"/>
        <v>3212089.8673588475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3212089.8673588475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13350.806789079281</v>
      </c>
      <c r="L712" s="444">
        <f t="shared" ca="1" si="54"/>
        <v>3217544.4361681067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3217544.4361681067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13373.53415911786</v>
      </c>
      <c r="L713" s="444">
        <f t="shared" ca="1" si="54"/>
        <v>3223021.7323474046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3223021.7323474046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13396.356226531601</v>
      </c>
      <c r="L714" s="444">
        <f t="shared" ca="1" si="54"/>
        <v>3228521.8505941164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3228521.8505941164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13419.2733858929</v>
      </c>
      <c r="L715" s="444">
        <f t="shared" ca="1" si="54"/>
        <v>3234044.8860001895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3234044.8860001895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13442.286033418206</v>
      </c>
      <c r="L716" s="444">
        <f t="shared" ca="1" si="54"/>
        <v>3239590.9340537875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3239590.9340537875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13465.394566974865</v>
      </c>
      <c r="L717" s="444">
        <f t="shared" ca="1" si="54"/>
        <v>3245160.0906409426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3245160.0906409426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13488.59938608801</v>
      </c>
      <c r="L718" s="444">
        <f t="shared" ca="1" si="54"/>
        <v>3250752.4520472107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3250752.4520472107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13511.90089194746</v>
      </c>
      <c r="L719" s="444">
        <f t="shared" ca="1" si="54"/>
        <v>3256368.1149593382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3256368.1149593382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13535.299487414659</v>
      </c>
      <c r="L720" s="444">
        <f t="shared" ca="1" si="54"/>
        <v>3262007.176466933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3262007.176466933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13558.795577029638</v>
      </c>
      <c r="L721" s="444">
        <f t="shared" ca="1" si="54"/>
        <v>3267669.7340641427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3267669.7340641427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13582.389567018012</v>
      </c>
      <c r="L722" s="444">
        <f t="shared" ca="1" si="54"/>
        <v>3273355.8856513407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3273355.8856513407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13606.081865298003</v>
      </c>
      <c r="L723" s="444">
        <f t="shared" ca="1" si="54"/>
        <v>3279065.7295368188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3279065.7295368188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13629.872881487498</v>
      </c>
      <c r="L724" s="444">
        <f t="shared" ca="1" si="54"/>
        <v>3284799.3644384863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3284799.3644384863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13653.763026911109</v>
      </c>
      <c r="L725" s="444">
        <f t="shared" ca="1" si="54"/>
        <v>3290556.8894855776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3290556.8894855776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13677.752714607323</v>
      </c>
      <c r="L726" s="444">
        <f t="shared" ca="1" si="54"/>
        <v>3296338.404220365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3296338.404220365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13701.842359335602</v>
      </c>
      <c r="L727" s="444">
        <f t="shared" ca="1" si="54"/>
        <v>3302144.0085998806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3302144.0085998806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13726.032377583584</v>
      </c>
      <c r="L728" s="444">
        <f t="shared" ca="1" si="54"/>
        <v>3307973.8029976441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3307973.8029976441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13750.323187574266</v>
      </c>
      <c r="L729" s="444">
        <f t="shared" ca="1" si="54"/>
        <v>3313827.8882053983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3313827.8882053983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13774.715209273243</v>
      </c>
      <c r="L730" s="444">
        <f t="shared" ca="1" si="54"/>
        <v>3319706.3654348515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3319706.3654348515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13799.208864395963</v>
      </c>
      <c r="L731" s="444">
        <f t="shared" ca="1" si="54"/>
        <v>3325609.3363194275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3325609.3363194275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13823.80457641503</v>
      </c>
      <c r="L732" s="444">
        <f t="shared" ca="1" si="54"/>
        <v>3331536.9029160226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3331536.9029160226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13848.502770567511</v>
      </c>
      <c r="L733" s="444">
        <f t="shared" ca="1" si="54"/>
        <v>3337489.1677067699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3337489.1677067699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13873.303873862291</v>
      </c>
      <c r="L734" s="444">
        <f t="shared" ca="1" si="54"/>
        <v>3343466.233600812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3343466.233600812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13898.208315087464</v>
      </c>
      <c r="L735" s="444">
        <f t="shared" ca="1" si="54"/>
        <v>3349468.2039360795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3349468.2039360795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13923.21652481775</v>
      </c>
      <c r="L736" s="444">
        <f t="shared" ca="1" si="54"/>
        <v>3355495.1824810775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3355495.1824810775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13948.328935421907</v>
      </c>
      <c r="L737" s="444">
        <f t="shared" ca="1" si="54"/>
        <v>3361547.2734366795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3361547.2734366795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13973.54598107025</v>
      </c>
      <c r="L738" s="444">
        <f t="shared" ca="1" si="54"/>
        <v>3367624.5814379295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3367624.5814379295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13998.868097742125</v>
      </c>
      <c r="L739" s="444">
        <f t="shared" ca="1" si="54"/>
        <v>3373727.2115558516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3373727.2115558516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14024.295723233465</v>
      </c>
      <c r="L740" s="444">
        <f t="shared" ca="1" si="54"/>
        <v>3379855.269299265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3379855.269299265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14049.829297164353</v>
      </c>
      <c r="L741" s="444">
        <f t="shared" ca="1" si="54"/>
        <v>3386008.8606166095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3386008.8606166095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14075.46926098662</v>
      </c>
      <c r="L742" s="444">
        <f t="shared" ca="1" si="54"/>
        <v>3392188.0918977759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3392188.0918977759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14101.216057991483</v>
      </c>
      <c r="L743" s="444">
        <f t="shared" ca="1" si="54"/>
        <v>3398393.0699759475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3398393.0699759475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14127.070133317198</v>
      </c>
      <c r="L744" s="444">
        <f t="shared" ca="1" si="54"/>
        <v>3404623.9021294448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3404623.9021294448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14153.031933956772</v>
      </c>
      <c r="L745" s="444">
        <f t="shared" ca="1" si="54"/>
        <v>3410880.6960835815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3410880.6960835815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14179.101908765673</v>
      </c>
      <c r="L746" s="444">
        <f t="shared" ca="1" si="54"/>
        <v>3417163.5600125273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3417163.5600125273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14205.280508469614</v>
      </c>
      <c r="L747" s="444">
        <f t="shared" ca="1" si="54"/>
        <v>3423472.6025411771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3423472.6025411771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14231.568185672322</v>
      </c>
      <c r="L748" s="444">
        <f t="shared" ca="1" si="54"/>
        <v>3429807.9327470292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3429807.9327470292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14257.965394863371</v>
      </c>
      <c r="L749" s="444">
        <f t="shared" ca="1" si="54"/>
        <v>3436169.6601620726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3436169.6601620726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14284.472592426053</v>
      </c>
      <c r="L750" s="444">
        <f t="shared" ca="1" si="54"/>
        <v>3442557.8947746786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3442557.8947746786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14311.090236645243</v>
      </c>
      <c r="L751" s="444">
        <f t="shared" ca="1" si="54"/>
        <v>3448972.7470315038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3448972.7470315038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14337.81878771535</v>
      </c>
      <c r="L752" s="444">
        <f t="shared" ca="1" si="54"/>
        <v>3455414.3278393992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3455414.3278393992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14364.658707748245</v>
      </c>
      <c r="L753" s="444">
        <f t="shared" ca="1" si="54"/>
        <v>3461882.7485673274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3461882.7485673274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14391.610460781281</v>
      </c>
      <c r="L754" s="444">
        <f t="shared" ca="1" si="54"/>
        <v>3468378.1210482889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3468378.1210482889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14418.674512785286</v>
      </c>
      <c r="L755" s="444">
        <f t="shared" ca="1" si="54"/>
        <v>3474900.5575812543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3474900.5575812543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14445.851331672644</v>
      </c>
      <c r="L756" s="444">
        <f t="shared" ca="1" si="54"/>
        <v>3481450.1709331069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3481450.1709331069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14473.141387305363</v>
      </c>
      <c r="L757" s="444">
        <f t="shared" ca="1" si="54"/>
        <v>3488027.0743405921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3488027.0743405921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14500.545151503216</v>
      </c>
      <c r="L758" s="444">
        <f t="shared" ca="1" si="54"/>
        <v>3494631.3815122754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3494631.3815122754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14528.063098051898</v>
      </c>
      <c r="L759" s="444">
        <f t="shared" ca="1" si="54"/>
        <v>3501263.2066305075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3501263.2066305075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14555.695702711198</v>
      </c>
      <c r="L760" s="444">
        <f t="shared" ca="1" si="54"/>
        <v>3507922.6643533986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3507922.6643533986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14583.443443223247</v>
      </c>
      <c r="L761" s="444">
        <f t="shared" ca="1" si="54"/>
        <v>3514609.869816802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3514609.869816802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14611.306799320759</v>
      </c>
      <c r="L762" s="444">
        <f t="shared" ca="1" si="54"/>
        <v>3521324.9386363029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3521324.9386363029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14639.286252735345</v>
      </c>
      <c r="L763" s="444">
        <f t="shared" ca="1" si="54"/>
        <v>3528067.9869092181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3528067.9869092181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14667.382287205823</v>
      </c>
      <c r="L764" s="444">
        <f t="shared" ca="1" si="54"/>
        <v>3534839.1312166038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3534839.1312166038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14695.595388486601</v>
      </c>
      <c r="L765" s="444">
        <f t="shared" ca="1" si="54"/>
        <v>3541638.4886252703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3541638.4886252703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14723.926044356043</v>
      </c>
      <c r="L766" s="444">
        <f t="shared" ca="1" si="54"/>
        <v>3548466.1766898064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3548466.1766898064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14752.374744624944</v>
      </c>
      <c r="L767" s="444">
        <f t="shared" ca="1" si="54"/>
        <v>3555322.3134546112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3555322.3134546112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14780.941981144962</v>
      </c>
      <c r="L768" s="444">
        <f t="shared" ca="1" si="54"/>
        <v>3562207.0174559364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3562207.0174559364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14809.628247817151</v>
      </c>
      <c r="L769" s="444">
        <f t="shared" ca="1" si="54"/>
        <v>3569120.4077239335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3569120.4077239335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14838.434040600472</v>
      </c>
      <c r="L770" s="444">
        <f t="shared" ca="1" si="54"/>
        <v>3576062.6037847139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3576062.6037847139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14867.359857520391</v>
      </c>
      <c r="L771" s="444">
        <f t="shared" ca="1" si="54"/>
        <v>3583033.7256624145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3583033.7256624145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14896.406198677476</v>
      </c>
      <c r="L772" s="444">
        <f t="shared" ca="1" si="54"/>
        <v>3590033.8938812721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3590033.8938812721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14925.573566256049</v>
      </c>
      <c r="L773" s="444">
        <f t="shared" ref="L773:L1027" ca="1" si="80">I773-J773+K773</f>
        <v>3597063.2294677082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3597063.2294677082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14954.862464532865</v>
      </c>
      <c r="L774" s="444">
        <f t="shared" ca="1" si="80"/>
        <v>3604121.8539524209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3604121.8539524209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14984.273399885837</v>
      </c>
      <c r="L775" s="444">
        <f t="shared" ca="1" si="80"/>
        <v>3611209.8893724866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3611209.8893724866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15013.806880802777</v>
      </c>
      <c r="L776" s="444">
        <f t="shared" ca="1" si="80"/>
        <v>3618327.4582734695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3618327.4582734695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15043.463417890203</v>
      </c>
      <c r="L777" s="444">
        <f t="shared" ca="1" si="80"/>
        <v>3625474.6837115395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3625474.6837115395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15073.243523882164</v>
      </c>
      <c r="L778" s="444">
        <f t="shared" ca="1" si="80"/>
        <v>3632651.6892556017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3632651.6892556017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15103.14771364909</v>
      </c>
      <c r="L779" s="444">
        <f t="shared" ca="1" si="80"/>
        <v>3639858.5989894308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3639858.5989894308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15133.176504206711</v>
      </c>
      <c r="L780" s="444">
        <f t="shared" ca="1" si="80"/>
        <v>3647095.5375138177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3647095.5375138177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15163.330414724987</v>
      </c>
      <c r="L781" s="444">
        <f t="shared" ca="1" si="80"/>
        <v>3654362.6299487227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3654362.6299487227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15193.609966537095</v>
      </c>
      <c r="L782" s="444">
        <f t="shared" ca="1" si="80"/>
        <v>3661660.0019354396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3661660.0019354396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15224.015683148415</v>
      </c>
      <c r="L783" s="444">
        <f t="shared" ca="1" si="80"/>
        <v>3668987.7796387682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3668987.7796387682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15254.548090245617</v>
      </c>
      <c r="L784" s="444">
        <f t="shared" ca="1" si="80"/>
        <v>3676346.0897491938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3676346.0897491938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15285.207715705723</v>
      </c>
      <c r="L785" s="444">
        <f t="shared" ca="1" si="80"/>
        <v>3683735.0594850793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3683735.0594850793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15315.995089605249</v>
      </c>
      <c r="L786" s="444">
        <f t="shared" ca="1" si="80"/>
        <v>3691154.8165948647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3691154.8165948647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15346.910744229353</v>
      </c>
      <c r="L787" s="444">
        <f t="shared" ca="1" si="80"/>
        <v>3698605.489359274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3698605.489359274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15377.955214081061</v>
      </c>
      <c r="L788" s="444">
        <f t="shared" ca="1" si="80"/>
        <v>3706087.2065935349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3706087.2065935349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15409.129035890479</v>
      </c>
      <c r="L789" s="444">
        <f t="shared" ca="1" si="80"/>
        <v>3713600.0976496055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3713600.0976496055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15440.432748624105</v>
      </c>
      <c r="L790" s="444">
        <f t="shared" ca="1" si="80"/>
        <v>3721144.2924184096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3721144.2924184096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15471.866893494123</v>
      </c>
      <c r="L791" s="444">
        <f t="shared" ca="1" si="80"/>
        <v>3728719.9213320836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3728719.9213320836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15503.432013967766</v>
      </c>
      <c r="L792" s="444">
        <f t="shared" ca="1" si="80"/>
        <v>3736327.1153662312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3736327.1153662312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15535.128655776713</v>
      </c>
      <c r="L793" s="444">
        <f t="shared" ca="1" si="80"/>
        <v>3743966.006042188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3743966.006042188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15566.957366926536</v>
      </c>
      <c r="L794" s="444">
        <f t="shared" ca="1" si="80"/>
        <v>3751636.7254292946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3751636.7254292946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15598.918697706144</v>
      </c>
      <c r="L795" s="444">
        <f t="shared" ca="1" si="80"/>
        <v>3759339.4061471806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3759339.4061471806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15631.013200697338</v>
      </c>
      <c r="L796" s="444">
        <f t="shared" ca="1" si="80"/>
        <v>3767074.1813680581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3767074.1813680581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15663.241430784325</v>
      </c>
      <c r="L797" s="444">
        <f t="shared" ca="1" si="80"/>
        <v>3774841.1848190222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3774841.1848190222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15695.603945163341</v>
      </c>
      <c r="L798" s="444">
        <f t="shared" ca="1" si="80"/>
        <v>3782640.5507843657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3782640.5507843657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15728.101303352276</v>
      </c>
      <c r="L799" s="444">
        <f t="shared" ca="1" si="80"/>
        <v>3790472.4141078983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3790472.4141078983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15760.734067200327</v>
      </c>
      <c r="L800" s="444">
        <f t="shared" ca="1" si="80"/>
        <v>3798336.9101952785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3798336.9101952785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15793.502800897744</v>
      </c>
      <c r="L801" s="444">
        <f t="shared" ca="1" si="80"/>
        <v>3806234.1750163562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3806234.1750163562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15826.408070985564</v>
      </c>
      <c r="L802" s="444">
        <f t="shared" ca="1" si="80"/>
        <v>3814164.3451075219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3814164.3451075219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15859.450446365427</v>
      </c>
      <c r="L803" s="444">
        <f t="shared" ca="1" si="80"/>
        <v>3822127.5575740673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3822127.5575740673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15892.630498309363</v>
      </c>
      <c r="L804" s="444">
        <f t="shared" ca="1" si="80"/>
        <v>3830123.9500925564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3830123.9500925564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15925.948800469734</v>
      </c>
      <c r="L805" s="444">
        <f t="shared" ca="1" si="80"/>
        <v>3838153.6609132062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3838153.6609132062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15959.405928889109</v>
      </c>
      <c r="L806" s="444">
        <f t="shared" ca="1" si="80"/>
        <v>3846216.8288622755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3846216.8288622755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15993.002462010232</v>
      </c>
      <c r="L807" s="444">
        <f t="shared" ca="1" si="80"/>
        <v>3854313.5933444658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3854313.5933444658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16026.738980686025</v>
      </c>
      <c r="L808" s="444">
        <f t="shared" ca="1" si="80"/>
        <v>3862444.0943453317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3862444.0943453317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16060.616068189634</v>
      </c>
      <c r="L809" s="444">
        <f t="shared" ca="1" si="80"/>
        <v>3870608.4724337012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3870608.4724337012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16094.634310224503</v>
      </c>
      <c r="L810" s="444">
        <f t="shared" ca="1" si="80"/>
        <v>3878806.8687641057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3878806.8687641057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16128.794294934525</v>
      </c>
      <c r="L811" s="444">
        <f t="shared" ca="1" si="80"/>
        <v>3887039.4250792204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3887039.4250792204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16163.096612914169</v>
      </c>
      <c r="L812" s="444">
        <f t="shared" ca="1" si="80"/>
        <v>3895306.2837123144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3895306.2837123144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16197.541857218728</v>
      </c>
      <c r="L813" s="444">
        <f t="shared" ca="1" si="80"/>
        <v>3903607.5875897133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3903607.5875897133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16232.130623374554</v>
      </c>
      <c r="L814" s="444">
        <f t="shared" ca="1" si="80"/>
        <v>3911943.4802332679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3911943.4802332679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16266.863509389366</v>
      </c>
      <c r="L815" s="444">
        <f t="shared" ca="1" si="80"/>
        <v>3920314.1057628375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3920314.1057628375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16301.741115762572</v>
      </c>
      <c r="L816" s="444">
        <f t="shared" ca="1" si="80"/>
        <v>3928719.6088987798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3928719.6088987798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16336.764045495664</v>
      </c>
      <c r="L817" s="444">
        <f t="shared" ca="1" si="80"/>
        <v>3937160.1349644554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3937160.1349644554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16371.932904102647</v>
      </c>
      <c r="L818" s="444">
        <f t="shared" ca="1" si="80"/>
        <v>3945635.8298887382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3945635.8298887382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16407.248299620493</v>
      </c>
      <c r="L819" s="444">
        <f t="shared" ca="1" si="80"/>
        <v>3954146.8402085388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3954146.8402085388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16442.710842619661</v>
      </c>
      <c r="L820" s="444">
        <f t="shared" ca="1" si="80"/>
        <v>3962693.3130713385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3962693.3130713385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16478.321146214657</v>
      </c>
      <c r="L821" s="444">
        <f t="shared" ca="1" si="80"/>
        <v>3971275.3962377333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3971275.3962377333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16514.079826074638</v>
      </c>
      <c r="L822" s="444">
        <f t="shared" ca="1" si="80"/>
        <v>3979893.238083988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3979893.238083988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16549.987500434032</v>
      </c>
      <c r="L823" s="444">
        <f t="shared" ca="1" si="80"/>
        <v>3988546.9876046018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3988546.9876046018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16586.044790103257</v>
      </c>
      <c r="L824" s="444">
        <f t="shared" ca="1" si="80"/>
        <v>3997236.7944148849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3997236.7944148849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16622.252318479437</v>
      </c>
      <c r="L825" s="444">
        <f t="shared" ca="1" si="80"/>
        <v>4005962.8087535445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4005962.8087535445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16658.610711557187</v>
      </c>
      <c r="L826" s="444">
        <f t="shared" ca="1" si="80"/>
        <v>4014725.1814852818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4014725.1814852818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16695.120597939422</v>
      </c>
      <c r="L827" s="444">
        <f t="shared" ca="1" si="80"/>
        <v>4023524.0641034013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4023524.0641034013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16731.782608848254</v>
      </c>
      <c r="L828" s="444">
        <f t="shared" ca="1" si="80"/>
        <v>4032359.6087324293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4032359.6087324293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16768.597378135873</v>
      </c>
      <c r="L829" s="444">
        <f t="shared" ca="1" si="80"/>
        <v>4041231.968130745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4041231.968130745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16805.565542295521</v>
      </c>
      <c r="L830" s="444">
        <f t="shared" ca="1" si="80"/>
        <v>4050141.2956932206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4050141.2956932206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16842.687740472506</v>
      </c>
      <c r="L831" s="444">
        <f t="shared" ca="1" si="80"/>
        <v>4059087.7454538732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4059087.7454538732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16879.964614475219</v>
      </c>
      <c r="L832" s="444">
        <f t="shared" ca="1" si="80"/>
        <v>4068071.4720885283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4068071.4720885283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16917.396808786285</v>
      </c>
      <c r="L833" s="444">
        <f t="shared" ca="1" si="80"/>
        <v>4077092.6309174947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4077092.6309174947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16954.984970573641</v>
      </c>
      <c r="L834" s="444">
        <f t="shared" ca="1" si="80"/>
        <v>4086151.3779082485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4086151.3779082485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16992.729749701786</v>
      </c>
      <c r="L835" s="444">
        <f t="shared" ca="1" si="80"/>
        <v>4095247.8696781304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4095247.8696781304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17030.631798742961</v>
      </c>
      <c r="L836" s="444">
        <f t="shared" ca="1" si="80"/>
        <v>4104382.2634970532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4104382.2634970532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17068.69177298847</v>
      </c>
      <c r="L837" s="444">
        <f t="shared" ca="1" si="80"/>
        <v>4113554.7172902217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4113554.7172902217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17106.910330460007</v>
      </c>
      <c r="L838" s="444">
        <f t="shared" ca="1" si="80"/>
        <v>4122765.3896408617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4122765.3896408617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17145.288131921006</v>
      </c>
      <c r="L839" s="444">
        <f t="shared" ca="1" si="80"/>
        <v>4132014.4397929627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4132014.4397929627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17183.825840888097</v>
      </c>
      <c r="L840" s="444">
        <f t="shared" ca="1" si="80"/>
        <v>4141302.0276540308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4141302.0276540308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17222.524123642543</v>
      </c>
      <c r="L841" s="444">
        <f t="shared" ca="1" si="80"/>
        <v>4150628.3137978534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4150628.3137978534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17261.383649241809</v>
      </c>
      <c r="L842" s="444">
        <f t="shared" ca="1" si="80"/>
        <v>4159993.4594672751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4159993.4594672751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17300.405089531061</v>
      </c>
      <c r="L843" s="444">
        <f t="shared" ca="1" si="80"/>
        <v>4169397.6265769862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4169397.6265769862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17339.589119154858</v>
      </c>
      <c r="L844" s="444">
        <f t="shared" ca="1" si="80"/>
        <v>4178840.9777163211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4178840.9777163211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17378.936415568751</v>
      </c>
      <c r="L845" s="444">
        <f t="shared" ca="1" si="80"/>
        <v>4188323.6761520701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4188323.6761520701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17418.447659051042</v>
      </c>
      <c r="L846" s="444">
        <f t="shared" ca="1" si="80"/>
        <v>4197845.8858313011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4197845.8858313011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17458.123532714504</v>
      </c>
      <c r="L847" s="444">
        <f t="shared" ca="1" si="80"/>
        <v>4207407.7713841954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4207407.7713841954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17497.964722518231</v>
      </c>
      <c r="L848" s="444">
        <f t="shared" ca="1" si="80"/>
        <v>4217009.4981268933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4217009.4981268933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17537.971917279472</v>
      </c>
      <c r="L849" s="444">
        <f t="shared" ca="1" si="80"/>
        <v>4226651.2320643524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4226651.2320643524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17578.145808685553</v>
      </c>
      <c r="L850" s="444">
        <f t="shared" ca="1" si="80"/>
        <v>4236333.1398932179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4236333.1398932179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17618.487091305826</v>
      </c>
      <c r="L851" s="444">
        <f t="shared" ca="1" si="80"/>
        <v>4246055.3890047036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4246055.3890047036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17658.996462603682</v>
      </c>
      <c r="L852" s="444">
        <f t="shared" ca="1" si="80"/>
        <v>4255818.1474874876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4255818.1474874876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17699.674622948616</v>
      </c>
      <c r="L853" s="444">
        <f t="shared" ca="1" si="80"/>
        <v>4265621.5841306159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4265621.5841306159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17740.522275628315</v>
      </c>
      <c r="L854" s="444">
        <f t="shared" ca="1" si="80"/>
        <v>4275465.8684264245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4275465.8684264245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17781.540126860851</v>
      </c>
      <c r="L855" s="444">
        <f t="shared" ca="1" si="80"/>
        <v>4285351.1705734655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4285351.1705734655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17822.728885806857</v>
      </c>
      <c r="L856" s="444">
        <f t="shared" ca="1" si="80"/>
        <v>4295277.6614794526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4295277.6614794526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17864.089264581802</v>
      </c>
      <c r="L857" s="444">
        <f t="shared" ca="1" si="80"/>
        <v>4305245.5127642145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4305245.5127642145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17905.621978268311</v>
      </c>
      <c r="L858" s="444">
        <f t="shared" ca="1" si="80"/>
        <v>4315254.8967626626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4315254.8967626626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17947.327744928509</v>
      </c>
      <c r="L859" s="444">
        <f t="shared" ca="1" si="80"/>
        <v>4325305.9865277708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4325305.9865277708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17989.20728561646</v>
      </c>
      <c r="L860" s="444">
        <f t="shared" ca="1" si="80"/>
        <v>4335398.9558335673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4335398.9558335673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18031.261324390613</v>
      </c>
      <c r="L861" s="444">
        <f t="shared" ca="1" si="80"/>
        <v>4345533.9791781381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4345533.9791781381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18073.490588326324</v>
      </c>
      <c r="L862" s="444">
        <f t="shared" ca="1" si="80"/>
        <v>4355711.2317866441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4355711.2317866441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18115.895807528432</v>
      </c>
      <c r="L863" s="444">
        <f t="shared" ca="1" si="80"/>
        <v>4365930.889614353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4365930.889614353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18158.477715143887</v>
      </c>
      <c r="L864" s="444">
        <f t="shared" ca="1" si="80"/>
        <v>4376193.1293496769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4376193.1293496769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18201.237047374405</v>
      </c>
      <c r="L865" s="444">
        <f t="shared" ca="1" si="80"/>
        <v>4386498.1284172311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4386498.1284172311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18244.174543489215</v>
      </c>
      <c r="L866" s="444">
        <f t="shared" ca="1" si="80"/>
        <v>4396846.0649808999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4396846.0649808999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18287.290945837834</v>
      </c>
      <c r="L867" s="444">
        <f t="shared" ca="1" si="80"/>
        <v>4407237.1179469181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4407237.1179469181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18330.58699986291</v>
      </c>
      <c r="L868" s="444">
        <f t="shared" ca="1" si="80"/>
        <v>4417671.4669669606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4417671.4669669606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18374.063454113086</v>
      </c>
      <c r="L869" s="444">
        <f t="shared" ca="1" si="80"/>
        <v>4428149.2924412536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4428149.2924412536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18417.721060255972</v>
      </c>
      <c r="L870" s="444">
        <f t="shared" ca="1" si="80"/>
        <v>4438670.7755216891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4438670.7755216891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18461.560573091119</v>
      </c>
      <c r="L871" s="444">
        <f t="shared" ca="1" si="80"/>
        <v>4449236.0981149599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4449236.0981149599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18505.582750563084</v>
      </c>
      <c r="L872" s="444">
        <f t="shared" ca="1" si="80"/>
        <v>4459845.4428857034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4459845.4428857034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18549.788353774515</v>
      </c>
      <c r="L873" s="444">
        <f t="shared" ca="1" si="80"/>
        <v>4470498.9932596581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4470498.9932596581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18594.178146999326</v>
      </c>
      <c r="L874" s="444">
        <f t="shared" ca="1" si="80"/>
        <v>4481196.9334268374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4481196.9334268374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18638.752897695907</v>
      </c>
      <c r="L875" s="444">
        <f t="shared" ca="1" si="80"/>
        <v>4491939.4483447131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4491939.4483447131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18683.513376520386</v>
      </c>
      <c r="L876" s="444">
        <f t="shared" ca="1" si="80"/>
        <v>4502726.7237414131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4502726.7237414131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18728.460357339973</v>
      </c>
      <c r="L877" s="444">
        <f t="shared" ca="1" si="80"/>
        <v>4513558.9461189331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4513558.9461189331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18773.594617246305</v>
      </c>
      <c r="L878" s="444">
        <f t="shared" ca="1" si="80"/>
        <v>4524436.3027563598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4524436.3027563598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18818.916936568916</v>
      </c>
      <c r="L879" s="444">
        <f t="shared" ca="1" si="80"/>
        <v>4535358.9817131087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4535358.9817131087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18864.428098888704</v>
      </c>
      <c r="L880" s="444">
        <f t="shared" ca="1" si="80"/>
        <v>4546327.1718321778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4546327.1718321778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18910.128891051492</v>
      </c>
      <c r="L881" s="444">
        <f t="shared" ca="1" si="80"/>
        <v>4557341.0627434095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4557341.0627434095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18956.020103181621</v>
      </c>
      <c r="L882" s="444">
        <f t="shared" ca="1" si="80"/>
        <v>4568400.8448667713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4568400.8448667713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19002.102528695628</v>
      </c>
      <c r="L883" s="444">
        <f t="shared" ca="1" si="80"/>
        <v>4579506.7094156472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4579506.7094156472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19048.376964315947</v>
      </c>
      <c r="L884" s="444">
        <f t="shared" ca="1" si="80"/>
        <v>4590658.848400143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4590658.848400143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19094.844210084681</v>
      </c>
      <c r="L885" s="444">
        <f t="shared" ca="1" si="80"/>
        <v>4601857.4546304075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4601857.4546304075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19141.505069377446</v>
      </c>
      <c r="L886" s="444">
        <f t="shared" ca="1" si="80"/>
        <v>4613102.7217199653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4613102.7217199653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19188.360348917271</v>
      </c>
      <c r="L887" s="444">
        <f t="shared" ca="1" si="80"/>
        <v>4624394.8440890629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4624394.8440890629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19235.410858788513</v>
      </c>
      <c r="L888" s="444">
        <f t="shared" ca="1" si="80"/>
        <v>4635734.0169680314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4635734.0169680314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19282.657412450881</v>
      </c>
      <c r="L889" s="444">
        <f t="shared" ca="1" si="80"/>
        <v>4647120.4364006622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4647120.4364006622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19330.100826753507</v>
      </c>
      <c r="L890" s="444">
        <f t="shared" ca="1" si="80"/>
        <v>4658554.2992475955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4658554.2992475955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19377.741921949066</v>
      </c>
      <c r="L891" s="444">
        <f t="shared" ca="1" si="80"/>
        <v>4670035.8031897247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4670035.8031897247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19425.581521707936</v>
      </c>
      <c r="L892" s="444">
        <f t="shared" ca="1" si="80"/>
        <v>4681565.1467316123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4681565.1467316123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19473.620453132469</v>
      </c>
      <c r="L893" s="444">
        <f t="shared" ca="1" si="80"/>
        <v>4693142.5292049246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4693142.5292049246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19521.859546771269</v>
      </c>
      <c r="L894" s="444">
        <f t="shared" ca="1" si="80"/>
        <v>4704768.1507718759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4704768.1507718759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19570.299636633565</v>
      </c>
      <c r="L895" s="444">
        <f t="shared" ca="1" si="80"/>
        <v>4716442.212428689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4716442.212428689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19618.941560203621</v>
      </c>
      <c r="L896" s="444">
        <f t="shared" ca="1" si="80"/>
        <v>4728164.9160090722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4728164.9160090722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19667.786158455216</v>
      </c>
      <c r="L897" s="444">
        <f t="shared" ca="1" si="80"/>
        <v>4739936.4641877078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4739936.4641877078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19716.8342758662</v>
      </c>
      <c r="L898" s="444">
        <f t="shared" ca="1" si="80"/>
        <v>4751757.0604837537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4751757.0604837537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19766.086760433056</v>
      </c>
      <c r="L899" s="444">
        <f t="shared" ca="1" si="80"/>
        <v>4763626.9092643671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4763626.9092643671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19815.544463685612</v>
      </c>
      <c r="L900" s="444">
        <f t="shared" ca="1" si="80"/>
        <v>4775546.2157482328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4775546.2157482328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19865.208240701719</v>
      </c>
      <c r="L901" s="444">
        <f t="shared" ca="1" si="80"/>
        <v>4787515.1860091146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4787515.1860091146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19915.078950122061</v>
      </c>
      <c r="L902" s="444">
        <f t="shared" ca="1" si="80"/>
        <v>4799534.0269794166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4799534.0269794166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19965.157454164986</v>
      </c>
      <c r="L903" s="444">
        <f t="shared" ca="1" si="80"/>
        <v>4811602.9464537613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4811602.9464537613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20015.444618641421</v>
      </c>
      <c r="L904" s="444">
        <f t="shared" ca="1" si="80"/>
        <v>4823722.1530925827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4823722.1530925827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20065.941312969844</v>
      </c>
      <c r="L905" s="444">
        <f t="shared" ca="1" si="80"/>
        <v>4835891.8564257324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4835891.8564257324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20116.648410191301</v>
      </c>
      <c r="L906" s="444">
        <f t="shared" ca="1" si="80"/>
        <v>4848112.2668561041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4848112.2668561041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20167.566786984517</v>
      </c>
      <c r="L907" s="444">
        <f t="shared" ca="1" si="80"/>
        <v>4860383.5956632691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4860383.5956632691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20218.697323681037</v>
      </c>
      <c r="L908" s="444">
        <f t="shared" ca="1" si="80"/>
        <v>4872706.0550071299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4872706.0550071299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20270.040904280457</v>
      </c>
      <c r="L909" s="444">
        <f t="shared" ca="1" si="80"/>
        <v>4885079.8579315906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4885079.8579315906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20321.598416465709</v>
      </c>
      <c r="L910" s="444">
        <f t="shared" ca="1" si="80"/>
        <v>4897505.218368236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4897505.218368236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20373.3707516184</v>
      </c>
      <c r="L911" s="444">
        <f t="shared" ca="1" si="80"/>
        <v>4909982.3511400344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4909982.3511400344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20425.358804834228</v>
      </c>
      <c r="L912" s="444">
        <f t="shared" ca="1" si="80"/>
        <v>4922511.4719650485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4922511.4719650485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20477.563474938452</v>
      </c>
      <c r="L913" s="444">
        <f t="shared" ca="1" si="80"/>
        <v>4935092.7974601667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4935092.7974601667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20529.985664501444</v>
      </c>
      <c r="L914" s="444">
        <f t="shared" ca="1" si="80"/>
        <v>4947726.5451448485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4947726.5451448485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20582.626279854285</v>
      </c>
      <c r="L915" s="444">
        <f t="shared" ca="1" si="80"/>
        <v>4960412.9334448827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4960412.9334448827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20635.486231104427</v>
      </c>
      <c r="L916" s="444">
        <f t="shared" ca="1" si="80"/>
        <v>4973152.1816961672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4973152.1816961672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20688.566432151445</v>
      </c>
      <c r="L917" s="444">
        <f t="shared" ca="1" si="80"/>
        <v>4985944.5101484982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4985944.5101484982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20741.867800702825</v>
      </c>
      <c r="L918" s="444">
        <f t="shared" ca="1" si="80"/>
        <v>4998790.1399693815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4998790.1399693815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20795.391258289841</v>
      </c>
      <c r="L919" s="444">
        <f t="shared" ca="1" si="80"/>
        <v>5011689.2932478515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5011689.2932478515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20849.137730283466</v>
      </c>
      <c r="L920" s="444">
        <f t="shared" ca="1" si="80"/>
        <v>5024642.1929983152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5024642.1929983152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20903.108145910395</v>
      </c>
      <c r="L921" s="444">
        <f t="shared" ca="1" si="80"/>
        <v>5037649.0631644055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5037649.0631644055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20957.303438269108</v>
      </c>
      <c r="L922" s="444">
        <f t="shared" ca="1" si="80"/>
        <v>5050710.1286228551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5050710.1286228551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21011.72454434598</v>
      </c>
      <c r="L923" s="444">
        <f t="shared" ca="1" si="80"/>
        <v>5063825.6151873814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5063825.6151873814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21066.372405031507</v>
      </c>
      <c r="L924" s="444">
        <f t="shared" ca="1" si="80"/>
        <v>5076995.7496125931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5076995.7496125931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21121.247965136554</v>
      </c>
      <c r="L925" s="444">
        <f t="shared" ca="1" si="80"/>
        <v>5090220.7595979096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5090220.7595979096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21176.352173408708</v>
      </c>
      <c r="L926" s="444">
        <f t="shared" ca="1" si="80"/>
        <v>5103500.8737914981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5103500.8737914981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21231.685982548657</v>
      </c>
      <c r="L927" s="444">
        <f t="shared" ca="1" si="80"/>
        <v>5116836.3217942268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5116836.3217942268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21287.250349226695</v>
      </c>
      <c r="L928" s="444">
        <f t="shared" ca="1" si="80"/>
        <v>5130227.3341636332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5130227.3341636332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21343.04623409922</v>
      </c>
      <c r="L929" s="444">
        <f t="shared" ca="1" si="80"/>
        <v>5143674.1424179124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5143674.1424179124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21399.074601825385</v>
      </c>
      <c r="L930" s="444">
        <f t="shared" ca="1" si="80"/>
        <v>5157176.9790399177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5157176.9790399177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21455.336421083739</v>
      </c>
      <c r="L931" s="444">
        <f t="shared" ca="1" si="80"/>
        <v>5170736.0774811814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5170736.0774811814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21511.832664589005</v>
      </c>
      <c r="L932" s="444">
        <f t="shared" ca="1" si="80"/>
        <v>5184351.6721659508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5184351.6721659508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21568.564309108879</v>
      </c>
      <c r="L933" s="444">
        <f t="shared" ca="1" si="80"/>
        <v>5198023.9984952398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5198023.9984952398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21625.532335480915</v>
      </c>
      <c r="L934" s="444">
        <f t="shared" ca="1" si="80"/>
        <v>5211753.2928509004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5211753.2928509004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21682.737728629501</v>
      </c>
      <c r="L935" s="444">
        <f t="shared" ca="1" si="80"/>
        <v>5225539.7925997097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5225539.7925997097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21740.181477582875</v>
      </c>
      <c r="L936" s="444">
        <f t="shared" ca="1" si="80"/>
        <v>5239383.7360974727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5239383.7360974727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21797.864575490221</v>
      </c>
      <c r="L937" s="444">
        <f t="shared" ca="1" si="80"/>
        <v>5253285.3626931431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5253285.3626931431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21855.788019638847</v>
      </c>
      <c r="L938" s="444">
        <f t="shared" ca="1" si="80"/>
        <v>5267244.9127329616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5267244.9127329616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21913.952811471423</v>
      </c>
      <c r="L939" s="444">
        <f t="shared" ca="1" si="80"/>
        <v>5281262.6275646128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5281262.6275646128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21972.359956603304</v>
      </c>
      <c r="L940" s="444">
        <f t="shared" ca="1" si="80"/>
        <v>5295338.7495413963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5295338.7495413963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22031.010464839899</v>
      </c>
      <c r="L941" s="444">
        <f t="shared" ca="1" si="80"/>
        <v>5309473.5220264159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5309473.5220264159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22089.905350194149</v>
      </c>
      <c r="L942" s="444">
        <f t="shared" ca="1" si="80"/>
        <v>5323667.1893967902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5323667.1893967902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22149.045630904042</v>
      </c>
      <c r="L943" s="444">
        <f t="shared" ca="1" si="80"/>
        <v>5337919.9970478741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5337919.9970478741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22208.432329450225</v>
      </c>
      <c r="L944" s="444">
        <f t="shared" ca="1" si="80"/>
        <v>5352232.1913975039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5352232.1913975039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22268.066472573682</v>
      </c>
      <c r="L945" s="444">
        <f t="shared" ca="1" si="80"/>
        <v>5366604.0198902581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5366604.0198902581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22327.949091293493</v>
      </c>
      <c r="L946" s="444">
        <f t="shared" ca="1" si="80"/>
        <v>5381035.7310017319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5381035.7310017319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22388.081220924632</v>
      </c>
      <c r="L947" s="444">
        <f t="shared" ca="1" si="80"/>
        <v>5395527.5742428368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5395527.5742428368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22448.463901095904</v>
      </c>
      <c r="L948" s="444">
        <f t="shared" ca="1" si="80"/>
        <v>5410079.8001641128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5410079.8001641128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22509.098175767886</v>
      </c>
      <c r="L949" s="444">
        <f t="shared" ca="1" si="80"/>
        <v>5424692.6603600606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5424692.6603600606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22569.985093251002</v>
      </c>
      <c r="L950" s="444">
        <f t="shared" ca="1" si="80"/>
        <v>5439366.4074734915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5439366.4074734915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22631.125706223633</v>
      </c>
      <c r="L951" s="444">
        <f t="shared" ca="1" si="80"/>
        <v>5454101.2951998953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5454101.2951998953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22692.521071750314</v>
      </c>
      <c r="L952" s="444">
        <f t="shared" ca="1" si="80"/>
        <v>5468897.578291826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5468897.578291826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22754.172251300024</v>
      </c>
      <c r="L953" s="444">
        <f t="shared" ca="1" si="80"/>
        <v>5483755.5125633059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5483755.5125633059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22816.080310764526</v>
      </c>
      <c r="L954" s="444">
        <f t="shared" ca="1" si="80"/>
        <v>5498675.3548942506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5498675.3548942506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22878.246320476796</v>
      </c>
      <c r="L955" s="444">
        <f t="shared" ca="1" si="80"/>
        <v>5513657.3632349074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5513657.3632349074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22940.67135522953</v>
      </c>
      <c r="L956" s="444">
        <f t="shared" ca="1" si="80"/>
        <v>5528701.7966103172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5528701.7966103172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23003.356494293737</v>
      </c>
      <c r="L957" s="444">
        <f t="shared" ca="1" si="80"/>
        <v>5543808.9151247907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5543808.9151247907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23066.302821437377</v>
      </c>
      <c r="L958" s="444">
        <f t="shared" ca="1" si="80"/>
        <v>5558978.9799664086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5558978.9799664086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23129.511424944118</v>
      </c>
      <c r="L959" s="444">
        <f t="shared" ca="1" si="80"/>
        <v>5574212.2534115324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5574212.2534115324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23192.983397632135</v>
      </c>
      <c r="L960" s="444">
        <f t="shared" ca="1" si="80"/>
        <v>5589508.9988293443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5589508.9988293443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23256.719836873017</v>
      </c>
      <c r="L961" s="444">
        <f t="shared" ca="1" si="80"/>
        <v>5604869.4806863973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5604869.4806863973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23320.72184461074</v>
      </c>
      <c r="L962" s="444">
        <f t="shared" ca="1" si="80"/>
        <v>5620293.9645511881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5620293.9645511881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23384.990527380702</v>
      </c>
      <c r="L963" s="444">
        <f t="shared" ca="1" si="80"/>
        <v>5635782.7170987483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5635782.7170987483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23449.526996328867</v>
      </c>
      <c r="L964" s="444">
        <f t="shared" ca="1" si="80"/>
        <v>5651336.0061152568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5651336.0061152568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23514.332367230985</v>
      </c>
      <c r="L965" s="444">
        <f t="shared" ca="1" si="80"/>
        <v>5666954.1005026679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5666954.1005026679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23579.407760511865</v>
      </c>
      <c r="L966" s="444">
        <f t="shared" ca="1" si="80"/>
        <v>5682637.27028336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5682637.27028336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23644.754301264751</v>
      </c>
      <c r="L967" s="444">
        <f t="shared" ca="1" si="80"/>
        <v>5698385.7866048049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5698385.7866048049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23710.373119270771</v>
      </c>
      <c r="L968" s="444">
        <f t="shared" ca="1" si="80"/>
        <v>5714199.9217442553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5714199.9217442553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23776.265349018482</v>
      </c>
      <c r="L969" s="444">
        <f t="shared" ca="1" si="80"/>
        <v>5730079.9491134537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5730079.9491134537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23842.432129723475</v>
      </c>
      <c r="L970" s="444">
        <f t="shared" ca="1" si="80"/>
        <v>5746026.1432633568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5746026.1432633568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23908.874605348068</v>
      </c>
      <c r="L971" s="444">
        <f t="shared" ca="1" si="80"/>
        <v>5762038.7798888851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5762038.7798888851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23975.593924621106</v>
      </c>
      <c r="L972" s="444">
        <f t="shared" ca="1" si="80"/>
        <v>5778118.1358336862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5778118.1358336862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24042.591241057777</v>
      </c>
      <c r="L973" s="444">
        <f t="shared" ca="1" si="80"/>
        <v>5794264.4890949242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5794264.4890949242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24109.867712979601</v>
      </c>
      <c r="L974" s="444">
        <f t="shared" ca="1" si="80"/>
        <v>5810478.1188280834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5810478.1188280834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24177.424503534432</v>
      </c>
      <c r="L975" s="444">
        <f t="shared" ca="1" si="80"/>
        <v>5826759.3053517975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5826759.3053517975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24245.262780716574</v>
      </c>
      <c r="L976" s="444">
        <f t="shared" ca="1" si="80"/>
        <v>5843108.3301526941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5843108.3301526941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24313.383717386976</v>
      </c>
      <c r="L977" s="444">
        <f t="shared" ca="1" si="80"/>
        <v>5859525.4758902611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5859525.4758902611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24381.788491293504</v>
      </c>
      <c r="L978" s="444">
        <f t="shared" ca="1" si="80"/>
        <v>5876011.0264017349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5876011.0264017349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24450.478285091311</v>
      </c>
      <c r="L979" s="444">
        <f t="shared" ca="1" si="80"/>
        <v>5892565.2667070059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5892565.2667070059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24519.454286363274</v>
      </c>
      <c r="L980" s="444">
        <f t="shared" ca="1" si="80"/>
        <v>5909188.4830135489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5909188.4830135489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24588.717687640536</v>
      </c>
      <c r="L981" s="444">
        <f t="shared" ca="1" si="80"/>
        <v>5925880.9627213692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5925880.9627213692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24658.269686423122</v>
      </c>
      <c r="L982" s="444">
        <f t="shared" ca="1" si="80"/>
        <v>5942642.9944279725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5942642.9944279725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24728.111485200636</v>
      </c>
      <c r="L983" s="444">
        <f t="shared" ca="1" si="80"/>
        <v>5959474.8679333534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5959474.8679333534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24798.244291473056</v>
      </c>
      <c r="L984" s="444">
        <f t="shared" ca="1" si="80"/>
        <v>5976376.8742450066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5976376.8742450066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24868.669317771612</v>
      </c>
      <c r="L985" s="444">
        <f t="shared" ca="1" si="80"/>
        <v>5993349.3055829583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5993349.3055829583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24939.387781679743</v>
      </c>
      <c r="L986" s="444">
        <f t="shared" ca="1" si="80"/>
        <v>6010392.4553848179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6010392.4553848179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25010.400905854156</v>
      </c>
      <c r="L987" s="444">
        <f t="shared" ca="1" si="80"/>
        <v>6027506.618310852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6027506.618310852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25081.709918045966</v>
      </c>
      <c r="L988" s="444">
        <f t="shared" ca="1" si="80"/>
        <v>6044692.0902490783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6044692.0902490783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25153.31605112191</v>
      </c>
      <c r="L989" s="444">
        <f t="shared" ca="1" si="80"/>
        <v>6061949.1683203802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6061949.1683203802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25225.220543085667</v>
      </c>
      <c r="L990" s="444">
        <f t="shared" ca="1" si="80"/>
        <v>6079278.1508836458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6079278.1508836458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25297.424637099273</v>
      </c>
      <c r="L991" s="444">
        <f t="shared" ca="1" si="80"/>
        <v>6096679.3375409255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6096679.3375409255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25369.929581504606</v>
      </c>
      <c r="L992" s="444">
        <f t="shared" ca="1" si="80"/>
        <v>6114153.0291426098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6114153.0291426098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25442.736629844956</v>
      </c>
      <c r="L993" s="444">
        <f t="shared" ca="1" si="80"/>
        <v>6131699.5277926344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6131699.5277926344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25515.847040886725</v>
      </c>
      <c r="L994" s="444">
        <f t="shared" ca="1" si="80"/>
        <v>6149319.1368537014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6149319.1368537014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25589.262078641172</v>
      </c>
      <c r="L995" s="444">
        <f t="shared" ca="1" si="80"/>
        <v>6167012.1609525224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6167012.1609525224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25662.983012386259</v>
      </c>
      <c r="L996" s="444">
        <f t="shared" ca="1" si="80"/>
        <v>6184778.905985089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6184778.905985089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25737.01111668862</v>
      </c>
      <c r="L997" s="444">
        <f t="shared" ca="1" si="80"/>
        <v>6202619.6791219581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6202619.6791219581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25811.347671425574</v>
      </c>
      <c r="L998" s="444">
        <f t="shared" ca="1" si="80"/>
        <v>6220534.788813564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6220534.788813564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25885.993961807268</v>
      </c>
      <c r="L999" s="444">
        <f t="shared" ca="1" si="80"/>
        <v>6238524.5447955513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6238524.5447955513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25960.951278398879</v>
      </c>
      <c r="L1000" s="444">
        <f t="shared" ca="1" si="80"/>
        <v>6256589.2580941301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6256589.2580941301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26036.220917142957</v>
      </c>
      <c r="L1001" s="444">
        <f t="shared" ca="1" si="80"/>
        <v>6274729.241031453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6274729.241031453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26111.804179381805</v>
      </c>
      <c r="L1002" s="444">
        <f t="shared" ca="1" si="80"/>
        <v>6292944.8072310146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6292944.8072310146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26187.702371879976</v>
      </c>
      <c r="L1003" s="444">
        <f t="shared" ca="1" si="80"/>
        <v>6311236.271623075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6311236.271623075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26263.916806846897</v>
      </c>
      <c r="L1004" s="444">
        <f t="shared" ca="1" si="80"/>
        <v>6329603.9504501019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6329603.9504501019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26340.448801959508</v>
      </c>
      <c r="L1005" s="444">
        <f t="shared" ca="1" si="80"/>
        <v>6348048.1612722417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6348048.1612722417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26417.299680385091</v>
      </c>
      <c r="L1006" s="444">
        <f t="shared" ca="1" si="80"/>
        <v>6366569.2229728065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6366569.2229728065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26494.47077080411</v>
      </c>
      <c r="L1007" s="444">
        <f t="shared" ca="1" si="80"/>
        <v>6385167.4557637908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6385167.4557637908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26571.96340743321</v>
      </c>
      <c r="L1008" s="444">
        <f t="shared" ca="1" si="80"/>
        <v>6403843.1811914044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6403843.1811914044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26649.778930048269</v>
      </c>
      <c r="L1009" s="444">
        <f t="shared" ca="1" si="80"/>
        <v>6422596.7221416328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6422596.7221416328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26727.918684007553</v>
      </c>
      <c r="L1010" s="444">
        <f t="shared" ca="1" si="80"/>
        <v>6441428.4028458204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6441428.4028458204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26806.384020275</v>
      </c>
      <c r="L1011" s="444">
        <f t="shared" ca="1" si="80"/>
        <v>6460338.5488862759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6460338.5488862759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26885.176295443565</v>
      </c>
      <c r="L1012" s="444">
        <f t="shared" ca="1" si="80"/>
        <v>6479327.4872018993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6479327.4872018993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26964.296871758663</v>
      </c>
      <c r="L1013" s="444">
        <f t="shared" ca="1" si="80"/>
        <v>6498395.5460938383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6498395.5460938383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27043.747117141742</v>
      </c>
      <c r="L1014" s="444">
        <f t="shared" ca="1" si="80"/>
        <v>6517543.0552311605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6517543.0552311605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27123.528405213918</v>
      </c>
      <c r="L1015" s="444">
        <f t="shared" ca="1" si="80"/>
        <v>6536770.3456565542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6536770.3456565542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27203.642115319726</v>
      </c>
      <c r="L1016" s="444">
        <f t="shared" ca="1" si="80"/>
        <v>6556077.7497920543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6556077.7497920543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27284.089632550975</v>
      </c>
      <c r="L1017" s="444">
        <f t="shared" ca="1" si="80"/>
        <v>6575465.6014447855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6575465.6014447855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27364.872347770688</v>
      </c>
      <c r="L1018" s="444">
        <f t="shared" ca="1" si="80"/>
        <v>6594934.2358127357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6594934.2358127357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27445.991657637147</v>
      </c>
      <c r="L1019" s="444">
        <f t="shared" ca="1" si="80"/>
        <v>6614483.9894905528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6614483.9894905528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27527.448964628056</v>
      </c>
      <c r="L1020" s="444">
        <f t="shared" ca="1" si="80"/>
        <v>6634115.2004753612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6634115.2004753612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27609.245677064755</v>
      </c>
      <c r="L1021" s="444">
        <f t="shared" ca="1" si="80"/>
        <v>6653828.2081726063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6653828.2081726063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27691.383209136613</v>
      </c>
      <c r="L1022" s="444">
        <f t="shared" ca="1" si="80"/>
        <v>6673623.3534019226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6673623.3534019226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27773.862980925427</v>
      </c>
      <c r="L1023" s="444">
        <f t="shared" ca="1" si="80"/>
        <v>6693500.9784030281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6693500.9784030281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27856.686418430032</v>
      </c>
      <c r="L1024" s="444">
        <f t="shared" ca="1" si="80"/>
        <v>6713461.4268416381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6713461.4268416381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27939.854953590908</v>
      </c>
      <c r="L1025" s="444">
        <f t="shared" ca="1" si="80"/>
        <v>6733505.0438154088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6733505.0438154088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28023.370024314954</v>
      </c>
      <c r="L1026" s="444">
        <f t="shared" ca="1" si="80"/>
        <v>6753632.1758599039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6753632.1758599039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28107.233074500349</v>
      </c>
      <c r="L1027" s="444">
        <f t="shared" ca="1" si="80"/>
        <v>6773843.1709545841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6773843.1709545841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28191.445554061516</v>
      </c>
      <c r="L1028" s="444">
        <f t="shared" ref="L1028:L1282" ca="1" si="106">I1028-J1028+K1028</f>
        <v>6794138.3785288259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6794138.3785288259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28276.008918954187</v>
      </c>
      <c r="L1029" s="444">
        <f t="shared" ca="1" si="106"/>
        <v>6814518.14946796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6814518.14946796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28360.924631200582</v>
      </c>
      <c r="L1030" s="444">
        <f t="shared" ca="1" si="106"/>
        <v>6834982.8361193407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6834982.8361193407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28446.19415891467</v>
      </c>
      <c r="L1031" s="444">
        <f t="shared" ca="1" si="106"/>
        <v>6855532.7922984352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6855532.7922984352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28531.818976327562</v>
      </c>
      <c r="L1032" s="444">
        <f t="shared" ca="1" si="106"/>
        <v>6876168.373294943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6876168.373294943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28617.800563813009</v>
      </c>
      <c r="L1033" s="444">
        <f t="shared" ca="1" si="106"/>
        <v>6896889.9358789362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6896889.9358789362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28704.140407912982</v>
      </c>
      <c r="L1034" s="444">
        <f t="shared" ca="1" si="106"/>
        <v>6917697.8383070296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6917697.8383070296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28790.840001363373</v>
      </c>
      <c r="L1035" s="444">
        <f t="shared" ca="1" si="106"/>
        <v>6938592.4403285729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6938592.4403285729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28877.900843119802</v>
      </c>
      <c r="L1036" s="444">
        <f t="shared" ca="1" si="106"/>
        <v>6959574.1031918731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6959574.1031918731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28965.324438383555</v>
      </c>
      <c r="L1037" s="444">
        <f t="shared" ca="1" si="106"/>
        <v>6980643.1896504369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6980643.1896504369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29053.11229862757</v>
      </c>
      <c r="L1038" s="444">
        <f t="shared" ca="1" si="106"/>
        <v>7001800.0639692442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7001800.0639692442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29141.265941622602</v>
      </c>
      <c r="L1039" s="444">
        <f t="shared" ca="1" si="106"/>
        <v>7023045.0919310469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7023045.0919310469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29229.786891463445</v>
      </c>
      <c r="L1040" s="444">
        <f t="shared" ca="1" si="106"/>
        <v>7044378.6408426901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7044378.6408426901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29318.676678595293</v>
      </c>
      <c r="L1041" s="444">
        <f t="shared" ca="1" si="106"/>
        <v>7065801.0795414653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7065801.0795414653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29407.936839840186</v>
      </c>
      <c r="L1042" s="444">
        <f t="shared" ca="1" si="106"/>
        <v>7087312.7784014856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7087312.7784014856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29497.568918423611</v>
      </c>
      <c r="L1043" s="444">
        <f t="shared" ca="1" si="106"/>
        <v>7108914.1093400894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7108914.1093400894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29587.574464001122</v>
      </c>
      <c r="L1044" s="444">
        <f t="shared" ca="1" si="106"/>
        <v>7130605.4458242701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7130605.4458242701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29677.955032685208</v>
      </c>
      <c r="L1045" s="444">
        <f t="shared" ca="1" si="106"/>
        <v>7152387.162877135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7152387.162877135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29768.712187072146</v>
      </c>
      <c r="L1046" s="444">
        <f t="shared" ca="1" si="106"/>
        <v>7174259.6370843872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7174259.6370843872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29859.847496269031</v>
      </c>
      <c r="L1047" s="444">
        <f t="shared" ca="1" si="106"/>
        <v>7196223.2466008365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7196223.2466008365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29951.362535920896</v>
      </c>
      <c r="L1048" s="444">
        <f t="shared" ca="1" si="106"/>
        <v>7218278.3711569374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7218278.3711569374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30043.258888237986</v>
      </c>
      <c r="L1049" s="444">
        <f t="shared" ca="1" si="106"/>
        <v>7240425.3920653556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7240425.3920653556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30135.538142023059</v>
      </c>
      <c r="L1050" s="444">
        <f t="shared" ca="1" si="106"/>
        <v>7262664.6922275582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7262664.6922275582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30228.201892698904</v>
      </c>
      <c r="L1051" s="444">
        <f t="shared" ca="1" si="106"/>
        <v>7284996.6561404373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7284996.6561404373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30321.251742335906</v>
      </c>
      <c r="L1052" s="444">
        <f t="shared" ca="1" si="106"/>
        <v>7307421.6699029533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7307421.6699029533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30414.689299679721</v>
      </c>
      <c r="L1053" s="444">
        <f t="shared" ca="1" si="106"/>
        <v>7329940.1212228127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7329940.1212228127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30508.516180179136</v>
      </c>
      <c r="L1054" s="444">
        <f t="shared" ca="1" si="106"/>
        <v>7352552.3994231718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7352552.3994231718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30602.734006013965</v>
      </c>
      <c r="L1055" s="444">
        <f t="shared" ca="1" si="106"/>
        <v>7375258.8954493655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7375258.8954493655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30697.344406123102</v>
      </c>
      <c r="L1056" s="444">
        <f t="shared" ca="1" si="106"/>
        <v>7398060.0018756688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7398060.0018756688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30792.349016232703</v>
      </c>
      <c r="L1057" s="444">
        <f t="shared" ca="1" si="106"/>
        <v>7420956.1129120812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7420956.1129120812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30887.74947888442</v>
      </c>
      <c r="L1058" s="444">
        <f t="shared" ca="1" si="106"/>
        <v>7443947.6244111452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7443947.6244111452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30983.547443463856</v>
      </c>
      <c r="L1059" s="444">
        <f t="shared" ca="1" si="106"/>
        <v>7467034.9338747887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7467034.9338747887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31079.744566229037</v>
      </c>
      <c r="L1060" s="444">
        <f t="shared" ca="1" si="106"/>
        <v>7490218.4404611979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7490218.4404611979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31176.342510339073</v>
      </c>
      <c r="L1061" s="444">
        <f t="shared" ca="1" si="106"/>
        <v>7513498.5449917167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7513498.5449917167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31273.342945882901</v>
      </c>
      <c r="L1062" s="444">
        <f t="shared" ca="1" si="106"/>
        <v>7536875.6499577798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7536875.6499577798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31370.747549908167</v>
      </c>
      <c r="L1063" s="444">
        <f t="shared" ca="1" si="106"/>
        <v>7560350.159527868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7560350.159527868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31468.558006450199</v>
      </c>
      <c r="L1064" s="444">
        <f t="shared" ca="1" si="106"/>
        <v>7583922.4795544986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7583922.4795544986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31566.776006561155</v>
      </c>
      <c r="L1065" s="444">
        <f t="shared" ca="1" si="106"/>
        <v>7607593.0175812393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7607593.0175812393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31665.403248339248</v>
      </c>
      <c r="L1066" s="444">
        <f t="shared" ca="1" si="106"/>
        <v>7631362.1828497583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7631362.1828497583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31764.441436958074</v>
      </c>
      <c r="L1067" s="444">
        <f t="shared" ca="1" si="106"/>
        <v>7655230.3863068968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7655230.3863068968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31863.892284696154</v>
      </c>
      <c r="L1068" s="444">
        <f t="shared" ca="1" si="106"/>
        <v>7679198.0406117728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7679198.0406117728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31963.757510966469</v>
      </c>
      <c r="L1069" s="444">
        <f t="shared" ca="1" si="106"/>
        <v>7703265.5601429194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7703265.5601429194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32064.03884234625</v>
      </c>
      <c r="L1070" s="444">
        <f t="shared" ca="1" si="106"/>
        <v>7727433.3610054459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7727433.3610054459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32164.738012606773</v>
      </c>
      <c r="L1071" s="444">
        <f t="shared" ca="1" si="106"/>
        <v>7751701.8610382332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7751701.8610382332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32265.856762743388</v>
      </c>
      <c r="L1072" s="444">
        <f t="shared" ca="1" si="106"/>
        <v>7776071.4798211567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7776071.4798211567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32367.396841005564</v>
      </c>
      <c r="L1073" s="444">
        <f t="shared" ca="1" si="106"/>
        <v>7800542.6386823421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7800542.6386823421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32469.360002927173</v>
      </c>
      <c r="L1074" s="444">
        <f t="shared" ca="1" si="106"/>
        <v>7825115.7607054496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7825115.7607054496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32571.748011356794</v>
      </c>
      <c r="L1075" s="444">
        <f t="shared" ca="1" si="106"/>
        <v>7849791.2707369868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7849791.2707369868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32674.56263648819</v>
      </c>
      <c r="L1076" s="444">
        <f t="shared" ca="1" si="106"/>
        <v>7874569.5953936549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7874569.5953936549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32777.805655890974</v>
      </c>
      <c r="L1077" s="444">
        <f t="shared" ca="1" si="106"/>
        <v>7899451.163069726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7899451.163069726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32881.478854541281</v>
      </c>
      <c r="L1078" s="444">
        <f t="shared" ca="1" si="106"/>
        <v>7924436.4039444476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7924436.4039444476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32985.584024852622</v>
      </c>
      <c r="L1079" s="444">
        <f t="shared" ca="1" si="106"/>
        <v>7949525.7499894807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7949525.7499894807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33090.12296670692</v>
      </c>
      <c r="L1080" s="444">
        <f t="shared" ca="1" si="106"/>
        <v>7974719.6349763675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7974719.6349763675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33195.097487485611</v>
      </c>
      <c r="L1081" s="444">
        <f t="shared" ca="1" si="106"/>
        <v>8000018.4944840334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8000018.4944840334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33300.509402100884</v>
      </c>
      <c r="L1082" s="444">
        <f t="shared" ca="1" si="106"/>
        <v>8025422.7659063144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8025422.7659063144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33406.360533027058</v>
      </c>
      <c r="L1083" s="444">
        <f t="shared" ca="1" si="106"/>
        <v>8050932.8884595213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8050932.8884595213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33512.652710332091</v>
      </c>
      <c r="L1084" s="444">
        <f t="shared" ca="1" si="106"/>
        <v>8076549.3031900339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8076549.3031900339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33619.387771709218</v>
      </c>
      <c r="L1085" s="444">
        <f t="shared" ca="1" si="106"/>
        <v>8102272.4529819228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8102272.4529819228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33726.567562508761</v>
      </c>
      <c r="L1086" s="444">
        <f t="shared" ca="1" si="106"/>
        <v>8128102.7825646112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8128102.7825646112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33834.193935769959</v>
      </c>
      <c r="L1087" s="444">
        <f t="shared" ca="1" si="106"/>
        <v>8154040.7385205608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8154040.7385205608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33942.268752253083</v>
      </c>
      <c r="L1088" s="444">
        <f t="shared" ca="1" si="106"/>
        <v>8180086.7692929935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8180086.7692929935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34050.793880471552</v>
      </c>
      <c r="L1089" s="444">
        <f t="shared" ca="1" si="106"/>
        <v>8206241.3251936454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8206241.3251936454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34159.771196724272</v>
      </c>
      <c r="L1090" s="444">
        <f t="shared" ca="1" si="106"/>
        <v>8232504.8584105494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8232504.8584105494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34269.202585128041</v>
      </c>
      <c r="L1091" s="444">
        <f t="shared" ca="1" si="106"/>
        <v>8258877.8230158575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8258877.8230158575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34379.089937650155</v>
      </c>
      <c r="L1092" s="444">
        <f t="shared" ca="1" si="106"/>
        <v>8285360.6749736881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8285360.6749736881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34489.435154141116</v>
      </c>
      <c r="L1093" s="444">
        <f t="shared" ca="1" si="106"/>
        <v>8311953.872148009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8311953.872148009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34600.240142367453</v>
      </c>
      <c r="L1094" s="444">
        <f t="shared" ca="1" si="106"/>
        <v>8338657.8743105568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8338657.8743105568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34711.506818044742</v>
      </c>
      <c r="L1095" s="444">
        <f t="shared" ca="1" si="106"/>
        <v>8365473.1431487817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8365473.1431487817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34823.23710487067</v>
      </c>
      <c r="L1096" s="444">
        <f t="shared" ca="1" si="106"/>
        <v>8392400.1422738321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8392400.1422738321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34935.432934558383</v>
      </c>
      <c r="L1097" s="444">
        <f t="shared" ca="1" si="106"/>
        <v>8419439.3372285701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8419439.3372285701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35048.096246869791</v>
      </c>
      <c r="L1098" s="444">
        <f t="shared" ca="1" si="106"/>
        <v>8446591.1954956204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8446591.1954956204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35161.228989649171</v>
      </c>
      <c r="L1099" s="444">
        <f t="shared" ca="1" si="106"/>
        <v>8473856.1865054499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8473856.1865054499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35274.83311885679</v>
      </c>
      <c r="L1100" s="444">
        <f t="shared" ca="1" si="106"/>
        <v>8501234.7816444859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8501234.7816444859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35388.910598602772</v>
      </c>
      <c r="L1101" s="444">
        <f t="shared" ca="1" si="106"/>
        <v>8528727.454263268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8528727.454263268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35503.463401181034</v>
      </c>
      <c r="L1102" s="444">
        <f t="shared" ca="1" si="106"/>
        <v>8556334.6796846297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8556334.6796846297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35618.493507103376</v>
      </c>
      <c r="L1103" s="444">
        <f t="shared" ca="1" si="106"/>
        <v>8584056.9352119137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8584056.9352119137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35734.002905133726</v>
      </c>
      <c r="L1104" s="444">
        <f t="shared" ca="1" si="106"/>
        <v>8611894.7001372278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8611894.7001372278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35849.993592322535</v>
      </c>
      <c r="L1105" s="444">
        <f t="shared" ca="1" si="106"/>
        <v>8639848.4557497296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8639848.4557497296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35966.467574041293</v>
      </c>
      <c r="L1106" s="444">
        <f t="shared" ca="1" si="106"/>
        <v>8667918.685343951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8667918.685343951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36083.426864017209</v>
      </c>
      <c r="L1107" s="444">
        <f t="shared" ca="1" si="106"/>
        <v>8696105.8742281478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8696105.8742281478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36200.873484368029</v>
      </c>
      <c r="L1108" s="444">
        <f t="shared" ca="1" si="106"/>
        <v>8724410.5097326953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8724410.5097326953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36318.809465636979</v>
      </c>
      <c r="L1109" s="444">
        <f t="shared" ca="1" si="106"/>
        <v>8752833.0812185127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8752833.0812185127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36437.236846827887</v>
      </c>
      <c r="L1110" s="444">
        <f t="shared" ca="1" si="106"/>
        <v>8781374.0800855197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8781374.0800855197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36556.157675440416</v>
      </c>
      <c r="L1111" s="444">
        <f t="shared" ca="1" si="106"/>
        <v>8810033.9997811392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8810033.9997811392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36675.574007505493</v>
      </c>
      <c r="L1112" s="444">
        <f t="shared" ca="1" si="106"/>
        <v>8838813.3358088247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8838813.3358088247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36795.487907620853</v>
      </c>
      <c r="L1113" s="444">
        <f t="shared" ca="1" si="106"/>
        <v>8867712.5857366249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8867712.5857366249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36915.90144898669</v>
      </c>
      <c r="L1114" s="444">
        <f t="shared" ca="1" si="106"/>
        <v>8896732.2492057923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8896732.2492057923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37036.816713441549</v>
      </c>
      <c r="L1115" s="444">
        <f t="shared" ca="1" si="106"/>
        <v>8925872.8279394135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8925872.8279394135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37158.235791498308</v>
      </c>
      <c r="L1116" s="444">
        <f t="shared" ca="1" si="106"/>
        <v>8955134.8257510923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8955134.8257510923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37280.160782380299</v>
      </c>
      <c r="L1117" s="444">
        <f t="shared" ca="1" si="106"/>
        <v>8984518.7485536523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8984518.7485536523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37402.593794057633</v>
      </c>
      <c r="L1118" s="444">
        <f t="shared" ca="1" si="106"/>
        <v>9014025.1043678895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9014025.1043678895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37525.536943283623</v>
      </c>
      <c r="L1119" s="444">
        <f t="shared" ca="1" si="106"/>
        <v>9043654.4033313524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9043654.4033313524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37648.992355631388</v>
      </c>
      <c r="L1120" s="444">
        <f t="shared" ca="1" si="106"/>
        <v>9073407.1577071641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9073407.1577071641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37772.962165530596</v>
      </c>
      <c r="L1121" s="444">
        <f t="shared" ca="1" si="106"/>
        <v>9103283.8818928748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9103283.8818928748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37897.448516304394</v>
      </c>
      <c r="L1122" s="444">
        <f t="shared" ca="1" si="106"/>
        <v>9133285.0924293585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9133285.0924293585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38022.453560206413</v>
      </c>
      <c r="L1123" s="444">
        <f t="shared" ca="1" si="106"/>
        <v>9163411.3080097456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9163411.3080097456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38147.979458458023</v>
      </c>
      <c r="L1124" s="444">
        <f t="shared" ca="1" si="106"/>
        <v>9193663.0494883843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9193663.0494883843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38274.028381285687</v>
      </c>
      <c r="L1125" s="444">
        <f t="shared" ca="1" si="106"/>
        <v>9224040.8398898505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9224040.8398898505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38400.602507958458</v>
      </c>
      <c r="L1126" s="444">
        <f t="shared" ca="1" si="106"/>
        <v>9254545.2044179887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9254545.2044179887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38527.704026825704</v>
      </c>
      <c r="L1127" s="444">
        <f t="shared" ca="1" si="106"/>
        <v>9285176.6704649944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9285176.6704649944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38655.335135354893</v>
      </c>
      <c r="L1128" s="444">
        <f t="shared" ca="1" si="106"/>
        <v>9315935.76762053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9315935.76762053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38783.498040169623</v>
      </c>
      <c r="L1129" s="444">
        <f t="shared" ca="1" si="106"/>
        <v>9346823.0276808795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9346823.0276808795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38912.194957087748</v>
      </c>
      <c r="L1130" s="444">
        <f t="shared" ca="1" si="106"/>
        <v>9377838.9846581481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9377838.9846581481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39041.428111159701</v>
      </c>
      <c r="L1131" s="444">
        <f t="shared" ca="1" si="106"/>
        <v>9408984.1747894883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9408984.1747894883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39171.199736706949</v>
      </c>
      <c r="L1132" s="444">
        <f t="shared" ca="1" si="106"/>
        <v>9440259.1365463752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9440259.1365463752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39301.512077360647</v>
      </c>
      <c r="L1133" s="444">
        <f t="shared" ca="1" si="106"/>
        <v>9471664.4106439166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9471664.4106439166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39432.367386100399</v>
      </c>
      <c r="L1134" s="444">
        <f t="shared" ca="1" si="106"/>
        <v>9503200.5400501974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9503200.5400501974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39563.767925293236</v>
      </c>
      <c r="L1135" s="444">
        <f t="shared" ca="1" si="106"/>
        <v>9534868.0699956715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9534868.0699956715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39695.715966732714</v>
      </c>
      <c r="L1136" s="444">
        <f t="shared" ca="1" si="106"/>
        <v>9566667.5479825847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9566667.5479825847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39828.213791678187</v>
      </c>
      <c r="L1137" s="444">
        <f t="shared" ca="1" si="106"/>
        <v>9598599.5237944424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9598599.5237944424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39961.263690894259</v>
      </c>
      <c r="L1138" s="444">
        <f t="shared" ca="1" si="106"/>
        <v>9630664.5495055169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9630664.5495055169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40094.867964690406</v>
      </c>
      <c r="L1139" s="444">
        <f t="shared" ca="1" si="106"/>
        <v>9662863.1794903874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9662863.1794903874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40229.028922960701</v>
      </c>
      <c r="L1140" s="444">
        <f t="shared" ca="1" si="106"/>
        <v>9695195.9704335276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9695195.9704335276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40363.74888522378</v>
      </c>
      <c r="L1141" s="444">
        <f t="shared" ca="1" si="106"/>
        <v>9727663.4813389312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9727663.4813389312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40499.030180662965</v>
      </c>
      <c r="L1142" s="444">
        <f t="shared" ca="1" si="106"/>
        <v>9760266.2735397741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9760266.2735397741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40634.875148166473</v>
      </c>
      <c r="L1143" s="444">
        <f t="shared" ca="1" si="106"/>
        <v>9793004.9107081201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9793004.9107081201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40771.286136367919</v>
      </c>
      <c r="L1144" s="444">
        <f t="shared" ca="1" si="106"/>
        <v>9825879.9588646684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9825879.9588646684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40908.265503686867</v>
      </c>
      <c r="L1145" s="444">
        <f t="shared" ca="1" si="106"/>
        <v>9858891.9863885362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9858891.9863885362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41045.815618369648</v>
      </c>
      <c r="L1146" s="444">
        <f t="shared" ca="1" si="106"/>
        <v>9892041.5640270859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9892041.5640270859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41183.938858530273</v>
      </c>
      <c r="L1147" s="444">
        <f t="shared" ca="1" si="106"/>
        <v>9925329.2649057955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9925329.2649057955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41322.637612191567</v>
      </c>
      <c r="L1148" s="444">
        <f t="shared" ca="1" si="106"/>
        <v>9958755.6645381674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9958755.6645381674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41461.914277326447</v>
      </c>
      <c r="L1149" s="444">
        <f t="shared" ca="1" si="106"/>
        <v>9992321.3408356737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9992321.3408356737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41601.77126189939</v>
      </c>
      <c r="L1150" s="444">
        <f t="shared" ca="1" si="106"/>
        <v>10026026.874117753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10026026.874117753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41742.210983908051</v>
      </c>
      <c r="L1151" s="444">
        <f t="shared" ca="1" si="106"/>
        <v>10059872.84712184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10059872.84712184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41883.235871425088</v>
      </c>
      <c r="L1152" s="444">
        <f t="shared" ca="1" si="106"/>
        <v>10093859.845013445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10093859.845013445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42024.848362640107</v>
      </c>
      <c r="L1153" s="444">
        <f t="shared" ca="1" si="106"/>
        <v>10127988.455396265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10127988.455396265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42167.050905901851</v>
      </c>
      <c r="L1154" s="444">
        <f t="shared" ca="1" si="106"/>
        <v>10162259.268322347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10162259.268322347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42309.845959760525</v>
      </c>
      <c r="L1155" s="444">
        <f t="shared" ca="1" si="106"/>
        <v>10196672.876302287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10196672.876302287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42453.235993010276</v>
      </c>
      <c r="L1156" s="444">
        <f t="shared" ca="1" si="106"/>
        <v>10231229.874315478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10231229.874315478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42597.223484731905</v>
      </c>
      <c r="L1157" s="444">
        <f t="shared" ca="1" si="106"/>
        <v>10265930.85982039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10265930.85982039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42741.81092433571</v>
      </c>
      <c r="L1158" s="444">
        <f t="shared" ca="1" si="106"/>
        <v>10300776.432764906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10300776.432764906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42887.000811604528</v>
      </c>
      <c r="L1159" s="444">
        <f t="shared" ca="1" si="106"/>
        <v>10335767.195596691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10335767.195596691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43032.795656736962</v>
      </c>
      <c r="L1160" s="444">
        <f t="shared" ca="1" si="106"/>
        <v>10370903.753273608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10370903.753273608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43179.197980390782</v>
      </c>
      <c r="L1161" s="444">
        <f t="shared" ca="1" si="106"/>
        <v>10406186.713274179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10406186.713274179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43326.210313726493</v>
      </c>
      <c r="L1162" s="444">
        <f t="shared" ca="1" si="106"/>
        <v>10441616.685608085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10441616.685608085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43473.835198451103</v>
      </c>
      <c r="L1163" s="444">
        <f t="shared" ca="1" si="106"/>
        <v>10477194.282826716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10477194.282826716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43622.075186862065</v>
      </c>
      <c r="L1164" s="444">
        <f t="shared" ca="1" si="106"/>
        <v>10512920.120033758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10512920.120033758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43770.932841891408</v>
      </c>
      <c r="L1165" s="444">
        <f t="shared" ca="1" si="106"/>
        <v>10548794.814895829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10548794.814895829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43920.410737150036</v>
      </c>
      <c r="L1166" s="444">
        <f t="shared" ca="1" si="106"/>
        <v>10584818.987653159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10584818.987653159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44070.511456972243</v>
      </c>
      <c r="L1167" s="444">
        <f t="shared" ca="1" si="106"/>
        <v>10620993.261130311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10620993.261130311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44221.237596460378</v>
      </c>
      <c r="L1168" s="444">
        <f t="shared" ca="1" si="106"/>
        <v>10657318.26074695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10657318.26074695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44405.492753112296</v>
      </c>
      <c r="L1169" s="444">
        <f t="shared" ca="1" si="106"/>
        <v>10701723.753500063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10701723.753500063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44590.515639583595</v>
      </c>
      <c r="L1170" s="444">
        <f t="shared" ca="1" si="106"/>
        <v>10746314.269139647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10746314.269139647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44776.309454748531</v>
      </c>
      <c r="L1171" s="444">
        <f t="shared" ca="1" si="106"/>
        <v>10791090.578594396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10791090.578594396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44962.877410809982</v>
      </c>
      <c r="L1172" s="444">
        <f t="shared" ca="1" si="106"/>
        <v>10836053.456005206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10836053.456005206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45150.222733355025</v>
      </c>
      <c r="L1173" s="444">
        <f t="shared" ca="1" si="106"/>
        <v>10881203.678738561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10881203.678738561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45338.348661410666</v>
      </c>
      <c r="L1174" s="444">
        <f t="shared" ca="1" si="106"/>
        <v>10926542.027399972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10926542.027399972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45527.25844749988</v>
      </c>
      <c r="L1175" s="444">
        <f t="shared" ca="1" si="106"/>
        <v>10972069.285847472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10972069.285847472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45716.9553576978</v>
      </c>
      <c r="L1176" s="444">
        <f t="shared" ca="1" si="106"/>
        <v>11017786.241205171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11017786.241205171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45907.442671688208</v>
      </c>
      <c r="L1177" s="444">
        <f t="shared" ca="1" si="106"/>
        <v>11063693.683876859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11063693.683876859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46098.723682820244</v>
      </c>
      <c r="L1178" s="444">
        <f t="shared" ca="1" si="106"/>
        <v>11109792.40755968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11109792.40755968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46290.801698165335</v>
      </c>
      <c r="L1179" s="444">
        <f t="shared" ca="1" si="106"/>
        <v>11156083.209257845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11156083.209257845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46483.680038574355</v>
      </c>
      <c r="L1180" s="444">
        <f t="shared" ca="1" si="106"/>
        <v>11202566.88929642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11202566.88929642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46677.362038735082</v>
      </c>
      <c r="L1181" s="444">
        <f t="shared" ca="1" si="106"/>
        <v>11249244.251335155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11249244.251335155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46871.851047229815</v>
      </c>
      <c r="L1182" s="444">
        <f t="shared" ca="1" si="106"/>
        <v>11296116.102382384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11296116.102382384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47067.150426593267</v>
      </c>
      <c r="L1183" s="444">
        <f t="shared" ca="1" si="106"/>
        <v>11343183.252808977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11343183.252808977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47263.263553370736</v>
      </c>
      <c r="L1184" s="444">
        <f t="shared" ca="1" si="106"/>
        <v>11390446.516362349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11390446.516362349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47460.193818176449</v>
      </c>
      <c r="L1185" s="444">
        <f t="shared" ca="1" si="106"/>
        <v>11437906.710180525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11437906.710180525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47657.944625752185</v>
      </c>
      <c r="L1186" s="444">
        <f t="shared" ca="1" si="106"/>
        <v>11485564.654806277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11485564.654806277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47856.519395026153</v>
      </c>
      <c r="L1187" s="444">
        <f t="shared" ca="1" si="106"/>
        <v>11533421.174201302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11533421.174201302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48055.921559172093</v>
      </c>
      <c r="L1188" s="444">
        <f t="shared" ca="1" si="106"/>
        <v>11581477.095760474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11581477.095760474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48256.154565668643</v>
      </c>
      <c r="L1189" s="444">
        <f t="shared" ca="1" si="106"/>
        <v>11629733.250326142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11629733.250326142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48457.221876358926</v>
      </c>
      <c r="L1190" s="444">
        <f t="shared" ca="1" si="106"/>
        <v>11678190.4722025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11678190.4722025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48659.126967510419</v>
      </c>
      <c r="L1191" s="444">
        <f t="shared" ca="1" si="106"/>
        <v>11726849.599170011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11726849.599170011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48861.873329875045</v>
      </c>
      <c r="L1192" s="444">
        <f t="shared" ca="1" si="106"/>
        <v>11775711.472499885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11775711.472499885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49065.464468749517</v>
      </c>
      <c r="L1193" s="444">
        <f t="shared" ca="1" si="106"/>
        <v>11824776.936968634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11824776.936968634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49269.903904035971</v>
      </c>
      <c r="L1194" s="444">
        <f t="shared" ca="1" si="106"/>
        <v>11874046.84087267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11874046.84087267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49475.195170302788</v>
      </c>
      <c r="L1195" s="444">
        <f t="shared" ca="1" si="106"/>
        <v>11923522.036042972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11923522.036042972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49681.341816845714</v>
      </c>
      <c r="L1196" s="444">
        <f t="shared" ca="1" si="106"/>
        <v>11973203.377859818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11973203.377859818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49888.347407749243</v>
      </c>
      <c r="L1197" s="444">
        <f t="shared" ca="1" si="106"/>
        <v>12023091.725267567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12023091.725267567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50096.215521948194</v>
      </c>
      <c r="L1198" s="444">
        <f t="shared" ca="1" si="106"/>
        <v>12073187.940789515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12073187.940789515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50304.949753289649</v>
      </c>
      <c r="L1199" s="444">
        <f t="shared" ca="1" si="106"/>
        <v>12123492.890542805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12123492.890542805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50514.553710595021</v>
      </c>
      <c r="L1200" s="444">
        <f t="shared" ca="1" si="106"/>
        <v>12174007.4442534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12174007.4442534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50725.031017722496</v>
      </c>
      <c r="L1201" s="444">
        <f t="shared" ca="1" si="106"/>
        <v>12224732.475271123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12224732.475271123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50936.385313629675</v>
      </c>
      <c r="L1202" s="444">
        <f t="shared" ca="1" si="106"/>
        <v>12275668.860584753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12275668.860584753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51148.620252436471</v>
      </c>
      <c r="L1203" s="444">
        <f t="shared" ca="1" si="106"/>
        <v>12326817.480837189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12326817.480837189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51361.739503488287</v>
      </c>
      <c r="L1204" s="444">
        <f t="shared" ca="1" si="106"/>
        <v>12378179.220340677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12378179.220340677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51575.746751419487</v>
      </c>
      <c r="L1205" s="444">
        <f t="shared" ca="1" si="106"/>
        <v>12429754.967092097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12429754.967092097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51790.645696217071</v>
      </c>
      <c r="L1206" s="444">
        <f t="shared" ca="1" si="106"/>
        <v>12481545.612788314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12481545.612788314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52006.440053284641</v>
      </c>
      <c r="L1207" s="444">
        <f t="shared" ca="1" si="106"/>
        <v>12533552.052841598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12533552.052841598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52223.133553506661</v>
      </c>
      <c r="L1208" s="444">
        <f t="shared" ca="1" si="106"/>
        <v>12585775.186395105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12585775.186395105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52440.729943312937</v>
      </c>
      <c r="L1209" s="444">
        <f t="shared" ca="1" si="106"/>
        <v>12638215.916338418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12638215.916338418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52659.232984743408</v>
      </c>
      <c r="L1210" s="444">
        <f t="shared" ca="1" si="106"/>
        <v>12690875.149323162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12690875.149323162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52878.646455513175</v>
      </c>
      <c r="L1211" s="444">
        <f t="shared" ca="1" si="106"/>
        <v>12743753.795778675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12743753.795778675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53098.974149077811</v>
      </c>
      <c r="L1212" s="444">
        <f t="shared" ca="1" si="106"/>
        <v>12796852.769927753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12796852.769927753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53320.219874698967</v>
      </c>
      <c r="L1213" s="444">
        <f t="shared" ca="1" si="106"/>
        <v>12850172.989802452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12850172.989802452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53542.387457510216</v>
      </c>
      <c r="L1214" s="444">
        <f t="shared" ca="1" si="106"/>
        <v>12903715.377259962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12903715.377259962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53765.480738583174</v>
      </c>
      <c r="L1215" s="444">
        <f t="shared" ca="1" si="106"/>
        <v>12957480.857998546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12957480.857998546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53989.503574993942</v>
      </c>
      <c r="L1216" s="444">
        <f t="shared" ca="1" si="106"/>
        <v>13011470.36157354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13011470.36157354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54214.459839889751</v>
      </c>
      <c r="L1217" s="444">
        <f t="shared" ca="1" si="106"/>
        <v>13065684.821413429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13065684.821413429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54440.353422555963</v>
      </c>
      <c r="L1218" s="444">
        <f t="shared" ca="1" si="106"/>
        <v>13120125.174835986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13120125.174835986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54667.188228483275</v>
      </c>
      <c r="L1219" s="444">
        <f t="shared" ca="1" si="106"/>
        <v>13174792.363064468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13174792.363064468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54894.968179435273</v>
      </c>
      <c r="L1220" s="444">
        <f t="shared" ca="1" si="106"/>
        <v>13229687.331243902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13229687.331243902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55123.697213516258</v>
      </c>
      <c r="L1221" s="444">
        <f t="shared" ca="1" si="106"/>
        <v>13284811.028457418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13284811.028457418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55353.379285239243</v>
      </c>
      <c r="L1222" s="444">
        <f t="shared" ca="1" si="106"/>
        <v>13340164.407742657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13340164.407742657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55584.018365594413</v>
      </c>
      <c r="L1223" s="444">
        <f t="shared" ca="1" si="106"/>
        <v>13395748.42610825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13395748.42610825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55815.618442117717</v>
      </c>
      <c r="L1224" s="444">
        <f t="shared" ca="1" si="106"/>
        <v>13451564.044550369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13451564.044550369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56048.183518959857</v>
      </c>
      <c r="L1225" s="444">
        <f t="shared" ca="1" si="106"/>
        <v>13507612.228069328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13507612.228069328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56281.717616955531</v>
      </c>
      <c r="L1226" s="444">
        <f t="shared" ca="1" si="106"/>
        <v>13563893.945686283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13563893.945686283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56516.22477369284</v>
      </c>
      <c r="L1227" s="444">
        <f t="shared" ca="1" si="106"/>
        <v>13620410.170459975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13620410.170459975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56751.709043583236</v>
      </c>
      <c r="L1228" s="444">
        <f t="shared" ca="1" si="106"/>
        <v>13677161.879503557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13677161.879503557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56988.174497931497</v>
      </c>
      <c r="L1229" s="444">
        <f t="shared" ca="1" si="106"/>
        <v>13734150.05400149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13734150.05400149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57225.625225006217</v>
      </c>
      <c r="L1230" s="444">
        <f t="shared" ca="1" si="106"/>
        <v>13791375.679226495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13791375.679226495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57464.065330110396</v>
      </c>
      <c r="L1231" s="444">
        <f t="shared" ca="1" si="106"/>
        <v>13848839.744556606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13848839.744556606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57703.498935652526</v>
      </c>
      <c r="L1232" s="444">
        <f t="shared" ca="1" si="106"/>
        <v>13906543.243492259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13906543.243492259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57943.930181217744</v>
      </c>
      <c r="L1233" s="444">
        <f t="shared" ca="1" si="106"/>
        <v>13964487.173673477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13964487.173673477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58185.363223639491</v>
      </c>
      <c r="L1234" s="444">
        <f t="shared" ca="1" si="106"/>
        <v>14022672.536897117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14022672.536897117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58427.802237071322</v>
      </c>
      <c r="L1235" s="444">
        <f t="shared" ca="1" si="106"/>
        <v>14081100.339134188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14081100.339134188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58671.251413059115</v>
      </c>
      <c r="L1236" s="444">
        <f t="shared" ca="1" si="106"/>
        <v>14139771.590547247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14139771.590547247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58915.714960613535</v>
      </c>
      <c r="L1237" s="444">
        <f t="shared" ca="1" si="106"/>
        <v>14198687.305507861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14198687.305507861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59161.197106282743</v>
      </c>
      <c r="L1238" s="444">
        <f t="shared" ca="1" si="106"/>
        <v>14257848.502614144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14257848.502614144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59407.702094225599</v>
      </c>
      <c r="L1239" s="444">
        <f t="shared" ca="1" si="106"/>
        <v>14317256.204708369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14317256.204708369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59655.234186284877</v>
      </c>
      <c r="L1240" s="444">
        <f t="shared" ca="1" si="106"/>
        <v>14376911.438894654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14376911.438894654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59903.79766206105</v>
      </c>
      <c r="L1241" s="444">
        <f t="shared" ca="1" si="106"/>
        <v>14436815.236556714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14436815.236556714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60153.396818986308</v>
      </c>
      <c r="L1242" s="444">
        <f t="shared" ca="1" si="106"/>
        <v>14496968.633375701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14496968.633375701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60404.035972398749</v>
      </c>
      <c r="L1243" s="444">
        <f t="shared" ca="1" si="106"/>
        <v>14557372.6693481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14557372.6693481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60655.71945561708</v>
      </c>
      <c r="L1244" s="444">
        <f t="shared" ca="1" si="106"/>
        <v>14618028.388803717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14618028.388803717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60908.451620015483</v>
      </c>
      <c r="L1245" s="444">
        <f t="shared" ca="1" si="106"/>
        <v>14678936.840423733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14678936.840423733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61162.236835098876</v>
      </c>
      <c r="L1246" s="444">
        <f t="shared" ca="1" si="106"/>
        <v>14740099.077258833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14740099.077258833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61417.079488578478</v>
      </c>
      <c r="L1247" s="444">
        <f t="shared" ca="1" si="106"/>
        <v>14801516.156747412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14801516.156747412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61672.983986447551</v>
      </c>
      <c r="L1248" s="444">
        <f t="shared" ca="1" si="106"/>
        <v>14863189.140733859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14863189.140733859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61929.954753057733</v>
      </c>
      <c r="L1249" s="444">
        <f t="shared" ca="1" si="106"/>
        <v>14925119.095486917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14925119.095486917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62187.996231195481</v>
      </c>
      <c r="L1250" s="444">
        <f t="shared" ca="1" si="106"/>
        <v>14987307.091718111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14987307.091718111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62447.112882158799</v>
      </c>
      <c r="L1251" s="444">
        <f t="shared" ca="1" si="106"/>
        <v>15049754.204600271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15049754.204600271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62707.309185834463</v>
      </c>
      <c r="L1252" s="444">
        <f t="shared" ca="1" si="106"/>
        <v>15112461.513786105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15112461.513786105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62968.589640775434</v>
      </c>
      <c r="L1253" s="444">
        <f t="shared" ca="1" si="106"/>
        <v>15175430.103426881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15175430.103426881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63230.958764278672</v>
      </c>
      <c r="L1254" s="444">
        <f t="shared" ca="1" si="106"/>
        <v>15238661.06219116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15238661.06219116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63494.421092463162</v>
      </c>
      <c r="L1255" s="444">
        <f t="shared" ca="1" si="106"/>
        <v>15302155.483283624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15302155.483283624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63758.981180348434</v>
      </c>
      <c r="L1256" s="444">
        <f t="shared" ca="1" si="106"/>
        <v>15365914.464463972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15365914.464463972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64024.643601933203</v>
      </c>
      <c r="L1257" s="444">
        <f t="shared" ca="1" si="106"/>
        <v>15429939.108065905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15429939.108065905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64291.4129502746</v>
      </c>
      <c r="L1258" s="444">
        <f t="shared" ca="1" si="106"/>
        <v>15494230.521016181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15494230.521016181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64559.29383756742</v>
      </c>
      <c r="L1259" s="444">
        <f t="shared" ca="1" si="106"/>
        <v>15558789.814853748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15558789.814853748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64828.290895223952</v>
      </c>
      <c r="L1260" s="444">
        <f t="shared" ca="1" si="106"/>
        <v>15623618.105748972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15623618.105748972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65098.408773954056</v>
      </c>
      <c r="L1261" s="444">
        <f t="shared" ca="1" si="106"/>
        <v>15688716.514522927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15688716.514522927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65369.652143845538</v>
      </c>
      <c r="L1262" s="444">
        <f t="shared" ca="1" si="106"/>
        <v>15754086.166666772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15754086.166666772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65642.025694444877</v>
      </c>
      <c r="L1263" s="444">
        <f t="shared" ca="1" si="106"/>
        <v>15819728.192361217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15819728.192361217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65915.534134838395</v>
      </c>
      <c r="L1264" s="444">
        <f t="shared" ca="1" si="106"/>
        <v>15885643.726496056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15885643.726496056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66190.182193733577</v>
      </c>
      <c r="L1265" s="444">
        <f t="shared" ca="1" si="106"/>
        <v>15951833.908689789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15951833.908689789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66465.974619540793</v>
      </c>
      <c r="L1266" s="444">
        <f t="shared" ca="1" si="106"/>
        <v>16018299.883309331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16018299.883309331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66742.916180455548</v>
      </c>
      <c r="L1267" s="444">
        <f t="shared" ca="1" si="106"/>
        <v>16085042.799489787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16085042.799489787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67021.011664540769</v>
      </c>
      <c r="L1268" s="444">
        <f t="shared" ca="1" si="106"/>
        <v>16152063.811154328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16152063.811154328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67300.265879809696</v>
      </c>
      <c r="L1269" s="444">
        <f t="shared" ca="1" si="106"/>
        <v>16219364.077034138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16219364.077034138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67580.683654308901</v>
      </c>
      <c r="L1270" s="444">
        <f t="shared" ca="1" si="106"/>
        <v>16286944.760688446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16286944.760688446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67862.269836201856</v>
      </c>
      <c r="L1271" s="444">
        <f t="shared" ca="1" si="106"/>
        <v>16354807.030524649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16354807.030524649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68145.029293852698</v>
      </c>
      <c r="L1272" s="444">
        <f t="shared" ca="1" si="106"/>
        <v>16422952.059818501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16422952.059818501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68428.966915910423</v>
      </c>
      <c r="L1273" s="444">
        <f t="shared" ca="1" si="106"/>
        <v>16491381.026734412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16491381.026734412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68714.087611393377</v>
      </c>
      <c r="L1274" s="444">
        <f t="shared" ca="1" si="106"/>
        <v>16560095.114345806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16560095.114345806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69000.396309774194</v>
      </c>
      <c r="L1275" s="444">
        <f t="shared" ca="1" si="106"/>
        <v>16629095.51065558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16629095.51065558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69287.897961064911</v>
      </c>
      <c r="L1276" s="444">
        <f t="shared" ca="1" si="106"/>
        <v>16698383.408616645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16698383.408616645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69576.597535902692</v>
      </c>
      <c r="L1277" s="444">
        <f t="shared" ca="1" si="106"/>
        <v>16767960.006152548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16767960.006152548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69866.500025635614</v>
      </c>
      <c r="L1278" s="444">
        <f t="shared" ca="1" si="106"/>
        <v>16837826.506178185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16837826.506178185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70157.610442409103</v>
      </c>
      <c r="L1279" s="444">
        <f t="shared" ca="1" si="106"/>
        <v>16907984.116620593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16907984.116620593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70449.933819252474</v>
      </c>
      <c r="L1280" s="444">
        <f t="shared" ca="1" si="106"/>
        <v>16978434.050439846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16978434.050439846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70743.475210166027</v>
      </c>
      <c r="L1281" s="444">
        <f t="shared" ca="1" si="106"/>
        <v>17049177.525650013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17049177.525650013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71038.239690208386</v>
      </c>
      <c r="L1282" s="444">
        <f t="shared" ca="1" si="106"/>
        <v>17120215.76534022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17120215.76534022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71334.232355584245</v>
      </c>
      <c r="L1283" s="444">
        <f t="shared" ref="L1283:L1537" ca="1" si="127">I1283-J1283+K1283</f>
        <v>17191549.997695804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17191549.997695804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71631.458323732513</v>
      </c>
      <c r="L1284" s="444">
        <f t="shared" ca="1" si="127"/>
        <v>17263181.456019536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17263181.456019536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71929.922733414729</v>
      </c>
      <c r="L1285" s="444">
        <f t="shared" ca="1" si="127"/>
        <v>17335111.378752951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17335111.378752951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72229.630744803959</v>
      </c>
      <c r="L1286" s="444">
        <f t="shared" ca="1" si="127"/>
        <v>17407341.009497754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17407341.009497754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72530.587539573971</v>
      </c>
      <c r="L1287" s="444">
        <f t="shared" ca="1" si="127"/>
        <v>17479871.597037327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17479871.597037327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72832.798320988863</v>
      </c>
      <c r="L1288" s="444">
        <f t="shared" ca="1" si="127"/>
        <v>17552704.395358317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17552704.395358317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73136.268313992987</v>
      </c>
      <c r="L1289" s="444">
        <f t="shared" ca="1" si="127"/>
        <v>17625840.663672309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17625840.663672309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73441.002765301295</v>
      </c>
      <c r="L1290" s="444">
        <f t="shared" ca="1" si="127"/>
        <v>17699281.666437611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17699281.666437611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73747.006943490051</v>
      </c>
      <c r="L1291" s="444">
        <f t="shared" ca="1" si="127"/>
        <v>17773028.673381101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17773028.673381101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74054.286139087926</v>
      </c>
      <c r="L1292" s="444">
        <f t="shared" ca="1" si="127"/>
        <v>17847082.959520191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17847082.959520191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74362.84566466746</v>
      </c>
      <c r="L1293" s="444">
        <f t="shared" ca="1" si="127"/>
        <v>17921445.80518486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17921445.80518486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74672.690854936911</v>
      </c>
      <c r="L1294" s="444">
        <f t="shared" ca="1" si="127"/>
        <v>17996118.496039797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17996118.496039797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74983.827066832484</v>
      </c>
      <c r="L1295" s="444">
        <f t="shared" ca="1" si="127"/>
        <v>18071102.323106628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18071102.323106628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75296.259679610943</v>
      </c>
      <c r="L1296" s="444">
        <f t="shared" ca="1" si="127"/>
        <v>18146398.58278624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18146398.58278624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75609.994094942667</v>
      </c>
      <c r="L1297" s="444">
        <f t="shared" ca="1" si="127"/>
        <v>18222008.576881181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18222008.576881181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75925.035737004917</v>
      </c>
      <c r="L1298" s="444">
        <f t="shared" ca="1" si="127"/>
        <v>18297933.612618186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18297933.612618186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76241.390052575778</v>
      </c>
      <c r="L1299" s="444">
        <f t="shared" ca="1" si="127"/>
        <v>18374175.002670761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18374175.002670761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76559.06251112817</v>
      </c>
      <c r="L1300" s="444">
        <f t="shared" ca="1" si="127"/>
        <v>18450734.065181889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18450734.065181889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76878.058604924532</v>
      </c>
      <c r="L1301" s="444">
        <f t="shared" ca="1" si="127"/>
        <v>18527612.123786815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18527612.123786815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77198.38384911172</v>
      </c>
      <c r="L1302" s="444">
        <f t="shared" ca="1" si="127"/>
        <v>18604810.507635925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18604810.507635925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77520.043781816348</v>
      </c>
      <c r="L1303" s="444">
        <f t="shared" ca="1" si="127"/>
        <v>18682330.551417742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18682330.551417742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77843.043964240584</v>
      </c>
      <c r="L1304" s="444">
        <f t="shared" ca="1" si="127"/>
        <v>18760173.595381983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18760173.595381983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78167.389980758264</v>
      </c>
      <c r="L1305" s="444">
        <f t="shared" ca="1" si="127"/>
        <v>18838340.985362742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18838340.985362742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78493.087439011419</v>
      </c>
      <c r="L1306" s="444">
        <f t="shared" ca="1" si="127"/>
        <v>18916834.072801754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18916834.072801754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78820.141970007302</v>
      </c>
      <c r="L1307" s="444">
        <f t="shared" ca="1" si="127"/>
        <v>18995654.214771762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18995654.214771762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79148.559228215672</v>
      </c>
      <c r="L1308" s="444">
        <f t="shared" ca="1" si="127"/>
        <v>19074802.773999978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19074802.773999978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79478.34489166658</v>
      </c>
      <c r="L1309" s="444">
        <f t="shared" ca="1" si="127"/>
        <v>19154281.118891645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19154281.118891645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79809.504662048523</v>
      </c>
      <c r="L1310" s="444">
        <f t="shared" ca="1" si="127"/>
        <v>19234090.623553693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19234090.623553693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80142.04426480706</v>
      </c>
      <c r="L1311" s="444">
        <f t="shared" ca="1" si="127"/>
        <v>19314232.667818502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19314232.667818502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80475.969449243756</v>
      </c>
      <c r="L1312" s="444">
        <f t="shared" ca="1" si="127"/>
        <v>19394708.637267746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19394708.637267746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80811.285988615607</v>
      </c>
      <c r="L1313" s="444">
        <f t="shared" ca="1" si="127"/>
        <v>19475519.92325636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19475519.92325636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81147.999680234832</v>
      </c>
      <c r="L1314" s="444">
        <f t="shared" ca="1" si="127"/>
        <v>19556667.922936596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19556667.922936596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81486.116345569142</v>
      </c>
      <c r="L1315" s="444">
        <f t="shared" ca="1" si="127"/>
        <v>19638154.039282165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19638154.039282165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81825.641830342356</v>
      </c>
      <c r="L1316" s="444">
        <f t="shared" ca="1" si="127"/>
        <v>19719979.681112509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19719979.681112509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82166.582004635449</v>
      </c>
      <c r="L1317" s="444">
        <f t="shared" ca="1" si="127"/>
        <v>19802146.263117146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19802146.263117146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82508.94276298811</v>
      </c>
      <c r="L1318" s="444">
        <f t="shared" ca="1" si="127"/>
        <v>19884655.205880135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19884655.205880135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82852.730024500561</v>
      </c>
      <c r="L1319" s="444">
        <f t="shared" ca="1" si="127"/>
        <v>19967507.935904637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19967507.935904637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83197.949732935987</v>
      </c>
      <c r="L1320" s="444">
        <f t="shared" ca="1" si="127"/>
        <v>20050705.885637574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20050705.885637574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83544.607856823219</v>
      </c>
      <c r="L1321" s="444">
        <f t="shared" ca="1" si="127"/>
        <v>20134250.493494399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20134250.493494399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83892.710389560001</v>
      </c>
      <c r="L1322" s="444">
        <f t="shared" ca="1" si="127"/>
        <v>20218143.203883957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20218143.203883957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84242.263349516492</v>
      </c>
      <c r="L1323" s="444">
        <f t="shared" ca="1" si="127"/>
        <v>20302385.467233475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20302385.467233475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84593.272780139479</v>
      </c>
      <c r="L1324" s="444">
        <f t="shared" ca="1" si="127"/>
        <v>20386978.740013614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20386978.740013614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84945.744750056721</v>
      </c>
      <c r="L1325" s="444">
        <f t="shared" ca="1" si="127"/>
        <v>20471924.484763671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20471924.484763671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85299.685353181965</v>
      </c>
      <c r="L1326" s="444">
        <f t="shared" ca="1" si="127"/>
        <v>20557224.170116853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20557224.170116853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85655.100708820217</v>
      </c>
      <c r="L1327" s="444">
        <f t="shared" ca="1" si="127"/>
        <v>20642879.270825673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20642879.270825673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86011.996961773635</v>
      </c>
      <c r="L1328" s="444">
        <f t="shared" ca="1" si="127"/>
        <v>20728891.267787445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20728891.267787445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86370.380282447688</v>
      </c>
      <c r="L1329" s="444">
        <f t="shared" ca="1" si="127"/>
        <v>20815261.648069892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20815261.648069892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86730.256866957876</v>
      </c>
      <c r="L1330" s="444">
        <f t="shared" ca="1" si="127"/>
        <v>20901991.90493685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20901991.90493685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87091.632937236878</v>
      </c>
      <c r="L1331" s="444">
        <f t="shared" ca="1" si="127"/>
        <v>20989083.537874088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20989083.537874088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87454.514741142033</v>
      </c>
      <c r="L1332" s="444">
        <f t="shared" ca="1" si="127"/>
        <v>21076538.052615229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21076538.052615229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87818.908552563458</v>
      </c>
      <c r="L1333" s="444">
        <f t="shared" ca="1" si="127"/>
        <v>21164356.961167794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21164356.961167794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88184.820671532478</v>
      </c>
      <c r="L1334" s="444">
        <f t="shared" ca="1" si="127"/>
        <v>21252541.781839326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21252541.781839326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88552.257424330528</v>
      </c>
      <c r="L1335" s="444">
        <f t="shared" ca="1" si="127"/>
        <v>21341094.039263658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21341094.039263658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88921.225163598574</v>
      </c>
      <c r="L1336" s="444">
        <f t="shared" ca="1" si="127"/>
        <v>21430015.264427256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21430015.264427256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89291.730268446903</v>
      </c>
      <c r="L1337" s="444">
        <f t="shared" ca="1" si="127"/>
        <v>21519306.994695704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21519306.994695704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89663.779144565429</v>
      </c>
      <c r="L1338" s="444">
        <f t="shared" ca="1" si="127"/>
        <v>21608970.773840271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21608970.773840271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90037.378224334461</v>
      </c>
      <c r="L1339" s="444">
        <f t="shared" ca="1" si="127"/>
        <v>21699008.152064607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21699008.152064607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90412.533966935865</v>
      </c>
      <c r="L1340" s="444">
        <f t="shared" ca="1" si="127"/>
        <v>21789420.686031543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21789420.686031543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90789.252858464766</v>
      </c>
      <c r="L1341" s="444">
        <f t="shared" ca="1" si="127"/>
        <v>21880209.938890006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21880209.938890006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91167.541412041697</v>
      </c>
      <c r="L1342" s="444">
        <f t="shared" ca="1" si="127"/>
        <v>21971377.480302047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21971377.480302047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91547.40616792519</v>
      </c>
      <c r="L1343" s="444">
        <f t="shared" ca="1" si="127"/>
        <v>22062924.886469971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22062924.886469971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91928.853693624886</v>
      </c>
      <c r="L1344" s="444">
        <f t="shared" ca="1" si="127"/>
        <v>22154853.740163594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22154853.740163594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92311.890584014982</v>
      </c>
      <c r="L1345" s="444">
        <f t="shared" ca="1" si="127"/>
        <v>22247165.630747609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22247165.630747609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92696.523461448363</v>
      </c>
      <c r="L1346" s="444">
        <f t="shared" ca="1" si="127"/>
        <v>22339862.154209059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22339862.154209059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93082.758975871082</v>
      </c>
      <c r="L1347" s="444">
        <f t="shared" ca="1" si="127"/>
        <v>22432944.91318493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22432944.91318493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93470.6038049372</v>
      </c>
      <c r="L1348" s="444">
        <f t="shared" ca="1" si="127"/>
        <v>22526415.516989868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22526415.516989868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93860.06465412445</v>
      </c>
      <c r="L1349" s="444">
        <f t="shared" ca="1" si="127"/>
        <v>22620275.581643991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22620275.581643991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94251.148256849963</v>
      </c>
      <c r="L1350" s="444">
        <f t="shared" ca="1" si="127"/>
        <v>22714526.729900841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22714526.729900841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94643.861374586835</v>
      </c>
      <c r="L1351" s="444">
        <f t="shared" ca="1" si="127"/>
        <v>22809170.591275427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22809170.591275427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95038.210796980944</v>
      </c>
      <c r="L1352" s="444">
        <f t="shared" ca="1" si="127"/>
        <v>22904208.80207241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22904208.80207241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95434.203341968372</v>
      </c>
      <c r="L1353" s="444">
        <f t="shared" ca="1" si="127"/>
        <v>22999643.005414378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22999643.005414378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95831.845855893247</v>
      </c>
      <c r="L1354" s="444">
        <f t="shared" ca="1" si="127"/>
        <v>23095474.85127027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23095474.85127027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96231.145213626121</v>
      </c>
      <c r="L1355" s="444">
        <f t="shared" ca="1" si="127"/>
        <v>23191705.996483896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23191705.996483896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96632.108318682906</v>
      </c>
      <c r="L1356" s="444">
        <f t="shared" ca="1" si="127"/>
        <v>23288338.104802579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23288338.104802579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97034.742103344077</v>
      </c>
      <c r="L1357" s="444">
        <f t="shared" ca="1" si="127"/>
        <v>23385372.846905924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23385372.846905924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97439.05352877469</v>
      </c>
      <c r="L1358" s="444">
        <f t="shared" ca="1" si="127"/>
        <v>23482811.900434699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23482811.900434699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97845.049585144574</v>
      </c>
      <c r="L1359" s="444">
        <f t="shared" ca="1" si="127"/>
        <v>23580656.950019844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23580656.950019844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98252.737291749349</v>
      </c>
      <c r="L1360" s="444">
        <f t="shared" ca="1" si="127"/>
        <v>23678909.687311593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23678909.687311593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98662.123697131639</v>
      </c>
      <c r="L1361" s="444">
        <f t="shared" ca="1" si="127"/>
        <v>23777571.811008725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23777571.811008725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99073.215879203024</v>
      </c>
      <c r="L1362" s="444">
        <f t="shared" ca="1" si="127"/>
        <v>23876645.026887927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23876645.026887927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99486.020945366356</v>
      </c>
      <c r="L1363" s="444">
        <f t="shared" ca="1" si="127"/>
        <v>23976131.047833294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23976131.047833294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99900.546032638726</v>
      </c>
      <c r="L1364" s="444">
        <f t="shared" ca="1" si="127"/>
        <v>24076031.593865931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24076031.593865931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100316.7983077747</v>
      </c>
      <c r="L1365" s="444">
        <f t="shared" ca="1" si="127"/>
        <v>24176348.392173707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24176348.392173707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100734.78496739044</v>
      </c>
      <c r="L1366" s="444">
        <f t="shared" ca="1" si="127"/>
        <v>24277083.177141096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24277083.177141096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101154.51323808791</v>
      </c>
      <c r="L1367" s="444">
        <f t="shared" ca="1" si="127"/>
        <v>24378237.690379184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24378237.690379184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101575.99037657992</v>
      </c>
      <c r="L1368" s="444">
        <f t="shared" ca="1" si="127"/>
        <v>24479813.680755764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24479813.680755764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101999.22366981568</v>
      </c>
      <c r="L1369" s="444">
        <f t="shared" ca="1" si="127"/>
        <v>24581812.90442558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24581812.90442558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102424.22043510659</v>
      </c>
      <c r="L1370" s="444">
        <f t="shared" ca="1" si="127"/>
        <v>24684237.124860685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24684237.124860685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102850.98802025286</v>
      </c>
      <c r="L1371" s="444">
        <f t="shared" ca="1" si="127"/>
        <v>24787088.112880938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24787088.112880938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103279.53380367058</v>
      </c>
      <c r="L1372" s="444">
        <f t="shared" ca="1" si="127"/>
        <v>24890367.646684609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24890367.646684609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103709.86519451921</v>
      </c>
      <c r="L1373" s="444">
        <f t="shared" ca="1" si="127"/>
        <v>24994077.511879127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24994077.511879127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104141.9896328297</v>
      </c>
      <c r="L1374" s="444">
        <f t="shared" ca="1" si="127"/>
        <v>25098219.501511957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25098219.501511957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104575.91458963316</v>
      </c>
      <c r="L1375" s="444">
        <f t="shared" ca="1" si="127"/>
        <v>25202795.41610159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25202795.41610159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105011.64756708995</v>
      </c>
      <c r="L1376" s="444">
        <f t="shared" ca="1" si="127"/>
        <v>25307807.063668679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25307807.063668679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105449.19609861949</v>
      </c>
      <c r="L1377" s="444">
        <f t="shared" ca="1" si="127"/>
        <v>25413256.259767298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25413256.259767298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105888.56774903041</v>
      </c>
      <c r="L1378" s="444">
        <f t="shared" ca="1" si="127"/>
        <v>25519144.827516329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25519144.827516329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106329.77011465137</v>
      </c>
      <c r="L1379" s="444">
        <f t="shared" ca="1" si="127"/>
        <v>25625474.597630981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25625474.597630981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106772.81082346242</v>
      </c>
      <c r="L1380" s="444">
        <f t="shared" ca="1" si="127"/>
        <v>25732247.408454444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25732247.408454444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107217.69753522685</v>
      </c>
      <c r="L1381" s="444">
        <f t="shared" ca="1" si="127"/>
        <v>25839465.105989672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25839465.105989672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107664.43794162363</v>
      </c>
      <c r="L1382" s="444">
        <f t="shared" ca="1" si="127"/>
        <v>25947129.543931294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25947129.543931294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108113.03976638039</v>
      </c>
      <c r="L1383" s="444">
        <f t="shared" ca="1" si="127"/>
        <v>26055242.583697673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26055242.583697673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108563.51076540697</v>
      </c>
      <c r="L1384" s="444">
        <f t="shared" ca="1" si="127"/>
        <v>26163806.09446308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26163806.09446308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109015.85872692949</v>
      </c>
      <c r="L1385" s="444">
        <f t="shared" ca="1" si="127"/>
        <v>26272821.95319001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26272821.95319001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109470.09147162503</v>
      </c>
      <c r="L1386" s="444">
        <f t="shared" ca="1" si="127"/>
        <v>26382292.044661634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26382292.044661634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109926.2168527568</v>
      </c>
      <c r="L1387" s="444">
        <f t="shared" ca="1" si="127"/>
        <v>26492218.261514392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26492218.261514392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110384.24275630996</v>
      </c>
      <c r="L1388" s="444">
        <f t="shared" ca="1" si="127"/>
        <v>26602602.504270703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26602602.504270703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110844.17710112792</v>
      </c>
      <c r="L1389" s="444">
        <f t="shared" ca="1" si="127"/>
        <v>26713446.68137183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26713446.68137183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111306.02783904929</v>
      </c>
      <c r="L1390" s="444">
        <f t="shared" ca="1" si="127"/>
        <v>26824752.70921088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26824752.70921088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111769.80295504534</v>
      </c>
      <c r="L1391" s="444">
        <f t="shared" ca="1" si="127"/>
        <v>26936522.512165926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26936522.512165926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112235.51046735802</v>
      </c>
      <c r="L1392" s="444">
        <f t="shared" ca="1" si="127"/>
        <v>27048758.022633284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27048758.022633284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112703.15842763867</v>
      </c>
      <c r="L1393" s="444">
        <f t="shared" ca="1" si="127"/>
        <v>27161461.181060921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27161461.181060921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113172.75492108717</v>
      </c>
      <c r="L1394" s="444">
        <f t="shared" ca="1" si="127"/>
        <v>27274633.935982008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27274633.935982008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113644.30806659169</v>
      </c>
      <c r="L1395" s="444">
        <f t="shared" ca="1" si="127"/>
        <v>27388278.244048599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27388278.244048599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114117.82601686916</v>
      </c>
      <c r="L1396" s="444">
        <f t="shared" ca="1" si="127"/>
        <v>27502396.070065469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27502396.070065469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114593.31695860611</v>
      </c>
      <c r="L1397" s="444">
        <f t="shared" ca="1" si="127"/>
        <v>27616989.387024075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27616989.387024075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115070.78911260032</v>
      </c>
      <c r="L1398" s="444">
        <f t="shared" ca="1" si="127"/>
        <v>27732060.176136676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27732060.176136676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115550.25073390281</v>
      </c>
      <c r="L1399" s="444">
        <f t="shared" ca="1" si="127"/>
        <v>27847610.426870581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27847610.426870581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116031.71011196077</v>
      </c>
      <c r="L1400" s="444">
        <f t="shared" ca="1" si="127"/>
        <v>27963642.136982542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27963642.136982542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116515.17557076058</v>
      </c>
      <c r="L1401" s="444">
        <f t="shared" ca="1" si="127"/>
        <v>28080157.312553301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28080157.312553301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117000.65546897209</v>
      </c>
      <c r="L1402" s="444">
        <f t="shared" ca="1" si="127"/>
        <v>28197157.968022272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28197157.968022272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117488.1582000928</v>
      </c>
      <c r="L1403" s="444">
        <f t="shared" ca="1" si="127"/>
        <v>28314646.126222365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28314646.126222365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117977.69219259318</v>
      </c>
      <c r="L1404" s="444">
        <f t="shared" ca="1" si="127"/>
        <v>28432623.818414956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28432623.818414956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118469.26591006231</v>
      </c>
      <c r="L1405" s="444">
        <f t="shared" ca="1" si="127"/>
        <v>28551093.084325019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28551093.084325019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118962.88785135424</v>
      </c>
      <c r="L1406" s="444">
        <f t="shared" ca="1" si="127"/>
        <v>28670055.972176373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28670055.972176373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119458.56655073487</v>
      </c>
      <c r="L1407" s="444">
        <f t="shared" ca="1" si="127"/>
        <v>28789514.538727108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28789514.538727108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119956.31057802962</v>
      </c>
      <c r="L1408" s="444">
        <f t="shared" ca="1" si="127"/>
        <v>28909470.849305138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28909470.849305138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120456.1285387714</v>
      </c>
      <c r="L1409" s="444">
        <f t="shared" ca="1" si="127"/>
        <v>29029926.97784391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29029926.97784391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120958.02907434963</v>
      </c>
      <c r="L1410" s="444">
        <f t="shared" ca="1" si="127"/>
        <v>29150885.006918259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29150885.006918259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121462.02086215939</v>
      </c>
      <c r="L1411" s="444">
        <f t="shared" ca="1" si="127"/>
        <v>29272347.027780417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29272347.027780417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121968.11261575174</v>
      </c>
      <c r="L1412" s="444">
        <f t="shared" ca="1" si="127"/>
        <v>29394315.14039617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29394315.14039617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122476.31308498404</v>
      </c>
      <c r="L1413" s="444">
        <f t="shared" ca="1" si="127"/>
        <v>29516791.453481153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29516791.453481153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122986.63105617146</v>
      </c>
      <c r="L1414" s="444">
        <f t="shared" ca="1" si="127"/>
        <v>29639778.084537324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29639778.084537324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123499.07535223884</v>
      </c>
      <c r="L1415" s="444">
        <f t="shared" ca="1" si="127"/>
        <v>29763277.159889564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29763277.159889564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124013.65483287316</v>
      </c>
      <c r="L1416" s="444">
        <f t="shared" ca="1" si="127"/>
        <v>29887290.814722437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29887290.814722437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124530.37839467682</v>
      </c>
      <c r="L1417" s="444">
        <f t="shared" ca="1" si="127"/>
        <v>30011821.193117116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30011821.193117116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125049.25497132131</v>
      </c>
      <c r="L1418" s="444">
        <f t="shared" ca="1" si="127"/>
        <v>30136870.448088437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30136870.448088437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125570.29353370181</v>
      </c>
      <c r="L1419" s="444">
        <f t="shared" ca="1" si="127"/>
        <v>30262440.741622139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30262440.741622139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126093.50309009223</v>
      </c>
      <c r="L1420" s="444">
        <f t="shared" ca="1" si="127"/>
        <v>30388534.24471223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30388534.24471223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126618.89268630095</v>
      </c>
      <c r="L1421" s="444">
        <f t="shared" ca="1" si="127"/>
        <v>30515153.13739853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30515153.13739853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127146.47140582721</v>
      </c>
      <c r="L1422" s="444">
        <f t="shared" ca="1" si="127"/>
        <v>30642299.608804356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30642299.608804356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127676.24837001815</v>
      </c>
      <c r="L1423" s="444">
        <f t="shared" ca="1" si="127"/>
        <v>30769975.857174374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30769975.857174374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128208.23273822658</v>
      </c>
      <c r="L1424" s="444">
        <f t="shared" ca="1" si="127"/>
        <v>30898184.089912601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30898184.089912601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128742.43370796919</v>
      </c>
      <c r="L1425" s="444">
        <f t="shared" ca="1" si="127"/>
        <v>31026926.523620568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31026926.523620568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129278.86051508572</v>
      </c>
      <c r="L1426" s="444">
        <f t="shared" ca="1" si="127"/>
        <v>31156205.384135652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31156205.384135652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129817.52243389854</v>
      </c>
      <c r="L1427" s="444">
        <f t="shared" ca="1" si="127"/>
        <v>31286022.906569552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31286022.906569552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130358.42877737312</v>
      </c>
      <c r="L1428" s="444">
        <f t="shared" ca="1" si="127"/>
        <v>31416381.335346926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31416381.335346926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130901.58889727885</v>
      </c>
      <c r="L1429" s="444">
        <f t="shared" ca="1" si="127"/>
        <v>31547282.924244206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31547282.924244206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131447.01218435087</v>
      </c>
      <c r="L1430" s="444">
        <f t="shared" ca="1" si="127"/>
        <v>31678729.936428558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31678729.936428558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131994.70806845231</v>
      </c>
      <c r="L1431" s="444">
        <f t="shared" ca="1" si="127"/>
        <v>31810724.644497011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31810724.644497011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132544.68601873756</v>
      </c>
      <c r="L1432" s="444">
        <f t="shared" ca="1" si="127"/>
        <v>31943269.33051575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31943269.33051575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133096.95554381562</v>
      </c>
      <c r="L1433" s="444">
        <f t="shared" ca="1" si="127"/>
        <v>32076366.286059566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32076366.286059566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133651.52619191486</v>
      </c>
      <c r="L1434" s="444">
        <f t="shared" ca="1" si="127"/>
        <v>32210017.812251482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32210017.812251482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134208.40755104783</v>
      </c>
      <c r="L1435" s="444">
        <f t="shared" ca="1" si="127"/>
        <v>32344226.219802529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32344226.219802529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134767.60924917721</v>
      </c>
      <c r="L1436" s="444">
        <f t="shared" ca="1" si="127"/>
        <v>32478993.829051707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32478993.829051707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135329.14095438211</v>
      </c>
      <c r="L1437" s="444">
        <f t="shared" ca="1" si="127"/>
        <v>32614322.97000609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32614322.97000609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135893.0123750254</v>
      </c>
      <c r="L1438" s="444">
        <f t="shared" ca="1" si="127"/>
        <v>32750215.982381117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32750215.982381117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136459.23325992131</v>
      </c>
      <c r="L1439" s="444">
        <f t="shared" ca="1" si="127"/>
        <v>32886675.215641037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32886675.215641037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137027.81339850431</v>
      </c>
      <c r="L1440" s="444">
        <f t="shared" ca="1" si="127"/>
        <v>33023703.029039539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33023703.029039539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137598.76262099808</v>
      </c>
      <c r="L1441" s="444">
        <f t="shared" ca="1" si="127"/>
        <v>33161301.791660536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33161301.791660536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138172.09079858556</v>
      </c>
      <c r="L1442" s="444">
        <f t="shared" ca="1" si="127"/>
        <v>33299473.882459123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33299473.882459123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138747.80784357968</v>
      </c>
      <c r="L1443" s="444">
        <f t="shared" ca="1" si="127"/>
        <v>33438221.690302704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33438221.690302704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139325.92370959459</v>
      </c>
      <c r="L1444" s="444">
        <f t="shared" ca="1" si="127"/>
        <v>33577547.614012301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33577547.614012301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139906.44839171792</v>
      </c>
      <c r="L1445" s="444">
        <f t="shared" ca="1" si="127"/>
        <v>33717454.062404022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33717454.062404022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140489.39192668343</v>
      </c>
      <c r="L1446" s="444">
        <f t="shared" ca="1" si="127"/>
        <v>33857943.454330705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33857943.454330705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141074.76439304461</v>
      </c>
      <c r="L1447" s="444">
        <f t="shared" ca="1" si="127"/>
        <v>33999018.218723752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33999018.218723752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141662.57591134898</v>
      </c>
      <c r="L1448" s="444">
        <f t="shared" ca="1" si="127"/>
        <v>34140680.794635102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34140680.794635102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142252.83664431292</v>
      </c>
      <c r="L1449" s="444">
        <f t="shared" ca="1" si="127"/>
        <v>34282933.631279416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34282933.631279416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142845.55679699755</v>
      </c>
      <c r="L1450" s="444">
        <f t="shared" ca="1" si="127"/>
        <v>34425779.188076414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34425779.188076414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143440.74661698507</v>
      </c>
      <c r="L1451" s="444">
        <f t="shared" ca="1" si="127"/>
        <v>34569219.934693396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34569219.934693396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144038.41639455582</v>
      </c>
      <c r="L1452" s="444">
        <f t="shared" ca="1" si="127"/>
        <v>34713258.35108795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34713258.35108795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144638.57646286645</v>
      </c>
      <c r="L1453" s="444">
        <f t="shared" ca="1" si="127"/>
        <v>34857896.927550815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34857896.927550815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145241.23719812839</v>
      </c>
      <c r="L1454" s="444">
        <f t="shared" ca="1" si="127"/>
        <v>35003138.164748944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35003138.164748944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145846.40901978727</v>
      </c>
      <c r="L1455" s="444">
        <f t="shared" ca="1" si="127"/>
        <v>35148984.573768735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35148984.573768735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146454.10239070305</v>
      </c>
      <c r="L1456" s="444">
        <f t="shared" ca="1" si="127"/>
        <v>35295438.676159441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35295438.676159441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147064.32781733101</v>
      </c>
      <c r="L1457" s="444">
        <f t="shared" ca="1" si="127"/>
        <v>35442503.00397677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35442503.00397677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147677.09584990321</v>
      </c>
      <c r="L1458" s="444">
        <f t="shared" ca="1" si="127"/>
        <v>35590180.099826671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35590180.099826671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148292.41708261112</v>
      </c>
      <c r="L1459" s="444">
        <f t="shared" ca="1" si="127"/>
        <v>35738472.516909279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35738472.516909279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148910.30215378865</v>
      </c>
      <c r="L1460" s="444">
        <f t="shared" ca="1" si="127"/>
        <v>35887382.819063067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35887382.819063067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149530.7617460961</v>
      </c>
      <c r="L1461" s="444">
        <f t="shared" ca="1" si="127"/>
        <v>36036913.580809161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36036913.580809161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150153.80658670483</v>
      </c>
      <c r="L1462" s="444">
        <f t="shared" ca="1" si="127"/>
        <v>36187067.387395866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36187067.387395866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150779.44744748279</v>
      </c>
      <c r="L1463" s="444">
        <f t="shared" ca="1" si="127"/>
        <v>36337846.834843352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36337846.834843352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151407.69514518062</v>
      </c>
      <c r="L1464" s="444">
        <f t="shared" ca="1" si="127"/>
        <v>36489254.529988535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36489254.529988535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152038.56054161891</v>
      </c>
      <c r="L1465" s="444">
        <f t="shared" ca="1" si="127"/>
        <v>36641293.090530157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36641293.090530157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152672.05454387565</v>
      </c>
      <c r="L1466" s="444">
        <f t="shared" ca="1" si="127"/>
        <v>36793965.145074032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36793965.145074032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153308.18810447512</v>
      </c>
      <c r="L1467" s="444">
        <f t="shared" ca="1" si="127"/>
        <v>36947273.333178505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36947273.333178505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153946.9722215771</v>
      </c>
      <c r="L1468" s="444">
        <f t="shared" ca="1" si="127"/>
        <v>37101220.305400081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37101220.305400081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154588.417939167</v>
      </c>
      <c r="L1469" s="444">
        <f t="shared" ca="1" si="127"/>
        <v>37255808.723339245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37255808.723339245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155232.53634724685</v>
      </c>
      <c r="L1470" s="444">
        <f t="shared" ca="1" si="127"/>
        <v>37411041.259686492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37411041.259686492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155879.33858202706</v>
      </c>
      <c r="L1471" s="444">
        <f t="shared" ca="1" si="127"/>
        <v>37566920.598268516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37566920.598268516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156528.83582611883</v>
      </c>
      <c r="L1472" s="444">
        <f t="shared" ca="1" si="127"/>
        <v>37723449.434094638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37723449.434094638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157181.03930872766</v>
      </c>
      <c r="L1473" s="444">
        <f t="shared" ca="1" si="127"/>
        <v>37880630.473403364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37880630.473403364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157835.96030584734</v>
      </c>
      <c r="L1474" s="444">
        <f t="shared" ca="1" si="127"/>
        <v>38038466.433709212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38038466.433709212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158493.61014045504</v>
      </c>
      <c r="L1475" s="444">
        <f t="shared" ca="1" si="127"/>
        <v>38196960.043849669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38196960.043849669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159154.00018270695</v>
      </c>
      <c r="L1476" s="444">
        <f t="shared" ca="1" si="127"/>
        <v>38356114.04403238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38356114.04403238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159817.14185013491</v>
      </c>
      <c r="L1477" s="444">
        <f t="shared" ca="1" si="127"/>
        <v>38515931.185882516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38515931.185882516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160483.0466078438</v>
      </c>
      <c r="L1478" s="444">
        <f t="shared" ca="1" si="127"/>
        <v>38676414.232490361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38676414.232490361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161151.72596870983</v>
      </c>
      <c r="L1479" s="444">
        <f t="shared" ca="1" si="127"/>
        <v>38837565.958459072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38837565.958459072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161823.19149357948</v>
      </c>
      <c r="L1480" s="444">
        <f t="shared" ca="1" si="127"/>
        <v>38999389.14995265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38999389.14995265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162497.45479146938</v>
      </c>
      <c r="L1481" s="444">
        <f t="shared" ca="1" si="127"/>
        <v>39161886.604744121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39161886.604744121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163174.52751976717</v>
      </c>
      <c r="L1482" s="444">
        <f t="shared" ca="1" si="127"/>
        <v>39325061.132263891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39325061.132263891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163854.42138443288</v>
      </c>
      <c r="L1483" s="444">
        <f t="shared" ca="1" si="127"/>
        <v>39488915.553648323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39488915.553648323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164537.14814020135</v>
      </c>
      <c r="L1484" s="444">
        <f t="shared" ca="1" si="127"/>
        <v>39653452.701788522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39653452.701788522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165222.71959078551</v>
      </c>
      <c r="L1485" s="444">
        <f t="shared" ca="1" si="127"/>
        <v>39818675.421379305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39818675.421379305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165911.14758908044</v>
      </c>
      <c r="L1486" s="444">
        <f t="shared" ca="1" si="127"/>
        <v>39984586.568968385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39984586.568968385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166602.44403736826</v>
      </c>
      <c r="L1487" s="444">
        <f t="shared" ca="1" si="127"/>
        <v>40151189.013005756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40151189.013005756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167296.62088752398</v>
      </c>
      <c r="L1488" s="444">
        <f t="shared" ca="1" si="127"/>
        <v>40318485.633893281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40318485.633893281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167993.690141222</v>
      </c>
      <c r="L1489" s="444">
        <f t="shared" ca="1" si="127"/>
        <v>40486479.324034505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40486479.324034505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168693.66385014376</v>
      </c>
      <c r="L1490" s="444">
        <f t="shared" ca="1" si="127"/>
        <v>40655172.987884648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40655172.987884648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169396.55411618605</v>
      </c>
      <c r="L1491" s="444">
        <f t="shared" ca="1" si="127"/>
        <v>40824569.542000838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40824569.542000838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170102.37309167016</v>
      </c>
      <c r="L1492" s="444">
        <f t="shared" ca="1" si="127"/>
        <v>40994671.915092506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40994671.915092506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170811.13297955212</v>
      </c>
      <c r="L1493" s="444">
        <f t="shared" ca="1" si="127"/>
        <v>41165483.048072055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41165483.048072055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171522.84603363357</v>
      </c>
      <c r="L1494" s="444">
        <f t="shared" ca="1" si="127"/>
        <v>41337005.894105688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41337005.894105688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172237.5245587737</v>
      </c>
      <c r="L1495" s="444">
        <f t="shared" ca="1" si="127"/>
        <v>41509243.418664463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41509243.418664463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172955.18091110192</v>
      </c>
      <c r="L1496" s="444">
        <f t="shared" ca="1" si="127"/>
        <v>41682198.599575564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41682198.599575564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173675.82749823152</v>
      </c>
      <c r="L1497" s="444">
        <f t="shared" ca="1" si="127"/>
        <v>41855874.427073799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41855874.427073799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174399.47677947415</v>
      </c>
      <c r="L1498" s="444">
        <f t="shared" ca="1" si="127"/>
        <v>42030273.903853275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42030273.903853275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175126.14126605532</v>
      </c>
      <c r="L1499" s="444">
        <f t="shared" ca="1" si="127"/>
        <v>42205400.04511933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42205400.04511933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175855.83352133055</v>
      </c>
      <c r="L1500" s="444">
        <f t="shared" ca="1" si="127"/>
        <v>42381255.878640659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42381255.878640659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176588.56616100273</v>
      </c>
      <c r="L1501" s="444">
        <f t="shared" ca="1" si="127"/>
        <v>42557844.444801658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42557844.444801658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177324.35185334025</v>
      </c>
      <c r="L1502" s="444">
        <f t="shared" ca="1" si="127"/>
        <v>42735168.796654999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42735168.796654999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178063.20331939583</v>
      </c>
      <c r="L1503" s="444">
        <f t="shared" ca="1" si="127"/>
        <v>42913231.999974392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42913231.999974392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178805.13333322664</v>
      </c>
      <c r="L1504" s="444">
        <f t="shared" ca="1" si="127"/>
        <v>43092037.133307621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43092037.133307621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179550.15472211508</v>
      </c>
      <c r="L1505" s="444">
        <f t="shared" ca="1" si="127"/>
        <v>43271587.288029738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43271587.288029738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180298.28036679057</v>
      </c>
      <c r="L1506" s="444">
        <f t="shared" ca="1" si="127"/>
        <v>43451885.568396531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43451885.568396531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181049.52320165222</v>
      </c>
      <c r="L1507" s="444">
        <f t="shared" ca="1" si="127"/>
        <v>43632935.091598183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43632935.091598183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181803.89621499242</v>
      </c>
      <c r="L1508" s="444">
        <f t="shared" ca="1" si="127"/>
        <v>43814738.987813175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43814738.987813175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182561.41244922156</v>
      </c>
      <c r="L1509" s="444">
        <f t="shared" ca="1" si="127"/>
        <v>43997300.400262393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43997300.400262393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183322.08500109331</v>
      </c>
      <c r="L1510" s="444">
        <f t="shared" ca="1" si="127"/>
        <v>44180622.485263489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44180622.485263489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184085.92702193122</v>
      </c>
      <c r="L1511" s="444">
        <f t="shared" ca="1" si="127"/>
        <v>44364708.412285417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44364708.412285417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184852.9517178559</v>
      </c>
      <c r="L1512" s="444">
        <f t="shared" ca="1" si="127"/>
        <v>44549561.364003271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44549561.364003271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185623.17235001363</v>
      </c>
      <c r="L1513" s="444">
        <f t="shared" ca="1" si="127"/>
        <v>44735184.536353283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44735184.536353283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186396.60223480535</v>
      </c>
      <c r="L1514" s="444">
        <f t="shared" ca="1" si="127"/>
        <v>44921581.138588086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44921581.138588086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187173.25474411703</v>
      </c>
      <c r="L1515" s="444">
        <f t="shared" ca="1" si="127"/>
        <v>45108754.393332206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45108754.393332206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187953.14330555085</v>
      </c>
      <c r="L1516" s="444">
        <f t="shared" ca="1" si="127"/>
        <v>45296707.536637753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45296707.536637753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188736.2814026573</v>
      </c>
      <c r="L1517" s="444">
        <f t="shared" ca="1" si="127"/>
        <v>45485443.818040408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45485443.818040408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189522.68257516838</v>
      </c>
      <c r="L1518" s="444">
        <f t="shared" ca="1" si="127"/>
        <v>45674966.500615574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45674966.500615574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190312.36041923155</v>
      </c>
      <c r="L1519" s="444">
        <f t="shared" ca="1" si="127"/>
        <v>45865278.861034803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45865278.861034803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191105.32858764502</v>
      </c>
      <c r="L1520" s="444">
        <f t="shared" ca="1" si="127"/>
        <v>46056384.189622447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46056384.189622447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191901.60079009354</v>
      </c>
      <c r="L1521" s="444">
        <f t="shared" ca="1" si="127"/>
        <v>46248285.790412538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46248285.790412538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192701.19079338558</v>
      </c>
      <c r="L1522" s="444">
        <f t="shared" ca="1" si="127"/>
        <v>46440986.981205925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46440986.981205925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193504.11242169136</v>
      </c>
      <c r="L1523" s="444">
        <f t="shared" ca="1" si="127"/>
        <v>46634491.093627617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46634491.093627617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194310.37955678173</v>
      </c>
      <c r="L1524" s="444">
        <f t="shared" ca="1" si="127"/>
        <v>46828801.473184399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46828801.473184399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195120.00613826833</v>
      </c>
      <c r="L1525" s="444">
        <f t="shared" ca="1" si="127"/>
        <v>47023921.479322664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47023921.479322664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195933.00616384443</v>
      </c>
      <c r="L1526" s="444">
        <f t="shared" ca="1" si="127"/>
        <v>47219854.485486507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47219854.485486507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196749.39368952712</v>
      </c>
      <c r="L1527" s="444">
        <f t="shared" ca="1" si="127"/>
        <v>47416603.879176036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47416603.879176036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197569.18282990015</v>
      </c>
      <c r="L1528" s="444">
        <f t="shared" ca="1" si="127"/>
        <v>47614173.062005937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47614173.062005937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198392.38775835806</v>
      </c>
      <c r="L1529" s="444">
        <f t="shared" ca="1" si="127"/>
        <v>47812565.449764296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47812565.449764296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199219.02270735122</v>
      </c>
      <c r="L1530" s="444">
        <f t="shared" ca="1" si="127"/>
        <v>48011784.472471647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48011784.472471647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200049.10196863185</v>
      </c>
      <c r="L1531" s="444">
        <f t="shared" ca="1" si="127"/>
        <v>48211833.574440278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48211833.574440278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200882.63989350115</v>
      </c>
      <c r="L1532" s="444">
        <f t="shared" ca="1" si="127"/>
        <v>48412716.21433378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48412716.21433378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201719.65089305741</v>
      </c>
      <c r="L1533" s="444">
        <f t="shared" ca="1" si="127"/>
        <v>48614435.865226835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48614435.865226835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202560.14943844514</v>
      </c>
      <c r="L1534" s="444">
        <f t="shared" ca="1" si="127"/>
        <v>48816996.014665283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48816996.014665283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203404.15006110535</v>
      </c>
      <c r="L1535" s="444">
        <f t="shared" ca="1" si="127"/>
        <v>49020400.164726391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49020400.164726391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204251.66735302663</v>
      </c>
      <c r="L1536" s="444">
        <f t="shared" ca="1" si="127"/>
        <v>49224651.832079418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49224651.832079418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205102.71596699758</v>
      </c>
      <c r="L1537" s="444">
        <f t="shared" ca="1" si="127"/>
        <v>49429754.548046418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49429754.548046418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205957.31061686008</v>
      </c>
      <c r="L1538" s="444">
        <f t="shared" ref="L1538:L1792" ca="1" si="132">I1538-J1538+K1538</f>
        <v>49635711.858663276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49635711.858663276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206815.46607776365</v>
      </c>
      <c r="L1539" s="444">
        <f t="shared" ca="1" si="132"/>
        <v>49842527.324741043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49842527.324741043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207677.19718642102</v>
      </c>
      <c r="L1540" s="444">
        <f t="shared" ca="1" si="132"/>
        <v>50050204.521927461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50050204.521927461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208542.51884136442</v>
      </c>
      <c r="L1541" s="444">
        <f t="shared" ca="1" si="132"/>
        <v>50258747.040768825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50258747.040768825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209411.44600320343</v>
      </c>
      <c r="L1542" s="444">
        <f t="shared" ca="1" si="132"/>
        <v>50468158.486772031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50468158.486772031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210283.99369488345</v>
      </c>
      <c r="L1543" s="444">
        <f t="shared" ca="1" si="132"/>
        <v>50678442.480466917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50678442.480466917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211160.17700194547</v>
      </c>
      <c r="L1544" s="444">
        <f t="shared" ca="1" si="132"/>
        <v>50889602.657468863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50889602.657468863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212040.01107278693</v>
      </c>
      <c r="L1545" s="444">
        <f t="shared" ca="1" si="132"/>
        <v>51101642.668541647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51101642.668541647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212923.51111892352</v>
      </c>
      <c r="L1546" s="444">
        <f t="shared" ca="1" si="132"/>
        <v>51314566.179660574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51314566.179660574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213810.69241525239</v>
      </c>
      <c r="L1547" s="444">
        <f t="shared" ca="1" si="132"/>
        <v>51528376.872075826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51528376.872075826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214701.57030031594</v>
      </c>
      <c r="L1548" s="444">
        <f t="shared" ca="1" si="132"/>
        <v>51743078.442376144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51743078.442376144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215596.16017656727</v>
      </c>
      <c r="L1549" s="444">
        <f t="shared" ca="1" si="132"/>
        <v>51958674.602552712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51958674.602552712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216494.47751063629</v>
      </c>
      <c r="L1550" s="444">
        <f t="shared" ca="1" si="132"/>
        <v>52175169.08006335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52175169.08006335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217396.53783359728</v>
      </c>
      <c r="L1551" s="444">
        <f t="shared" ca="1" si="132"/>
        <v>52392565.617896944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52392565.617896944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218302.35674123725</v>
      </c>
      <c r="L1552" s="444">
        <f t="shared" ca="1" si="132"/>
        <v>52610867.974638179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52610867.974638179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219211.94989432575</v>
      </c>
      <c r="L1553" s="444">
        <f t="shared" ca="1" si="132"/>
        <v>52830079.924532503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52830079.924532503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220125.3330188854</v>
      </c>
      <c r="L1554" s="444">
        <f t="shared" ca="1" si="132"/>
        <v>53050205.257551387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53050205.257551387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221042.5219064641</v>
      </c>
      <c r="L1555" s="444">
        <f t="shared" ca="1" si="132"/>
        <v>53271247.779457852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53271247.779457852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221963.5324144077</v>
      </c>
      <c r="L1556" s="444">
        <f t="shared" ca="1" si="132"/>
        <v>53493211.311872259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53493211.311872259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222888.3804661344</v>
      </c>
      <c r="L1557" s="444">
        <f t="shared" ca="1" si="132"/>
        <v>53716099.692338392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53716099.692338392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223817.08205140999</v>
      </c>
      <c r="L1558" s="444">
        <f t="shared" ca="1" si="132"/>
        <v>53939916.774389803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53939916.774389803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224749.65322662418</v>
      </c>
      <c r="L1559" s="444">
        <f t="shared" ca="1" si="132"/>
        <v>54164666.427616425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54164666.427616425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225686.11011506844</v>
      </c>
      <c r="L1560" s="444">
        <f t="shared" ca="1" si="132"/>
        <v>54390352.537731491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54390352.537731491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226626.4689072145</v>
      </c>
      <c r="L1561" s="444">
        <f t="shared" ca="1" si="132"/>
        <v>54616979.006638706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54616979.006638706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227570.74586099459</v>
      </c>
      <c r="L1562" s="444">
        <f t="shared" ca="1" si="132"/>
        <v>54844549.7524997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54844549.7524997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228518.95730208207</v>
      </c>
      <c r="L1563" s="444">
        <f t="shared" ca="1" si="132"/>
        <v>55073068.709801778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55073068.709801778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229471.11962417405</v>
      </c>
      <c r="L1564" s="444">
        <f t="shared" ca="1" si="132"/>
        <v>55302539.829425953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55302539.829425953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230427.2492892748</v>
      </c>
      <c r="L1565" s="444">
        <f t="shared" ca="1" si="132"/>
        <v>55532967.078715228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55532967.078715228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231387.36282798011</v>
      </c>
      <c r="L1566" s="444">
        <f t="shared" ca="1" si="132"/>
        <v>55764354.441543207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55764354.441543207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232351.47683976335</v>
      </c>
      <c r="L1567" s="444">
        <f t="shared" ca="1" si="132"/>
        <v>55996705.918382972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55996705.918382972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233319.60799326241</v>
      </c>
      <c r="L1568" s="444">
        <f t="shared" ca="1" si="132"/>
        <v>56230025.526376233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56230025.526376233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234291.77302656762</v>
      </c>
      <c r="L1569" s="444">
        <f t="shared" ca="1" si="132"/>
        <v>56464317.299402803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56464317.299402803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235267.9887475117</v>
      </c>
      <c r="L1570" s="444">
        <f t="shared" ca="1" si="132"/>
        <v>56699585.288150318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56699585.288150318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236248.27203395966</v>
      </c>
      <c r="L1571" s="444">
        <f t="shared" ca="1" si="132"/>
        <v>56935833.560184278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56935833.560184278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237232.63983410117</v>
      </c>
      <c r="L1572" s="444">
        <f t="shared" ca="1" si="132"/>
        <v>57173066.200018376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57173066.200018376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238221.10916674323</v>
      </c>
      <c r="L1573" s="444">
        <f t="shared" ca="1" si="132"/>
        <v>57411287.309185117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57411287.309185117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239213.69712160461</v>
      </c>
      <c r="L1574" s="444">
        <f t="shared" ca="1" si="132"/>
        <v>57650501.006306723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57650501.006306723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240210.4208596113</v>
      </c>
      <c r="L1575" s="444">
        <f t="shared" ca="1" si="132"/>
        <v>57890711.427166335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57890711.427166335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241211.29761319305</v>
      </c>
      <c r="L1576" s="444">
        <f t="shared" ca="1" si="132"/>
        <v>58131922.724779531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58131922.724779531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242216.34468658137</v>
      </c>
      <c r="L1577" s="444">
        <f t="shared" ca="1" si="132"/>
        <v>58374139.069466114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58374139.069466114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243225.5794561088</v>
      </c>
      <c r="L1578" s="444">
        <f t="shared" ca="1" si="132"/>
        <v>58617364.64892222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58617364.64892222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244239.01937050928</v>
      </c>
      <c r="L1579" s="444">
        <f t="shared" ca="1" si="132"/>
        <v>58861603.668292731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58861603.668292731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245256.68195121971</v>
      </c>
      <c r="L1580" s="444">
        <f t="shared" ca="1" si="132"/>
        <v>59106860.350243948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59106860.350243948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246278.5847926831</v>
      </c>
      <c r="L1581" s="444">
        <f t="shared" ca="1" si="132"/>
        <v>59353138.935036629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59353138.935036629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247304.74556265259</v>
      </c>
      <c r="L1582" s="444">
        <f t="shared" ca="1" si="132"/>
        <v>59600443.68059928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59600443.68059928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248335.18200249696</v>
      </c>
      <c r="L1583" s="444">
        <f t="shared" ca="1" si="132"/>
        <v>59848778.862601779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59848778.862601779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249369.9119275074</v>
      </c>
      <c r="L1584" s="444">
        <f t="shared" ca="1" si="132"/>
        <v>60098148.774529286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60098148.774529286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250408.95322720532</v>
      </c>
      <c r="L1585" s="444">
        <f t="shared" ca="1" si="132"/>
        <v>60348557.727756493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60348557.727756493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251452.32386565208</v>
      </c>
      <c r="L1586" s="444">
        <f t="shared" ca="1" si="132"/>
        <v>60600010.051622145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60600010.051622145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252500.04188175889</v>
      </c>
      <c r="L1587" s="444">
        <f t="shared" ca="1" si="132"/>
        <v>60852510.093503907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60852510.093503907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253552.12538959962</v>
      </c>
      <c r="L1588" s="444">
        <f t="shared" ca="1" si="132"/>
        <v>61106062.218893506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61106062.218893506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254608.59257872295</v>
      </c>
      <c r="L1589" s="444">
        <f t="shared" ca="1" si="132"/>
        <v>61360670.81147223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61360670.81147223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255669.46171446762</v>
      </c>
      <c r="L1590" s="444">
        <f t="shared" ca="1" si="132"/>
        <v>61616340.273186699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61616340.273186699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256734.7511382779</v>
      </c>
      <c r="L1591" s="444">
        <f t="shared" ca="1" si="132"/>
        <v>61873075.024324976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61873075.024324976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257804.47926802072</v>
      </c>
      <c r="L1592" s="444">
        <f t="shared" ca="1" si="132"/>
        <v>62130879.503592998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62130879.503592998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258878.6645983042</v>
      </c>
      <c r="L1593" s="444">
        <f t="shared" ca="1" si="132"/>
        <v>62389758.168191299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62389758.168191299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259957.32570079708</v>
      </c>
      <c r="L1594" s="444">
        <f t="shared" ca="1" si="132"/>
        <v>62649715.493892096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62649715.493892096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261040.48122455043</v>
      </c>
      <c r="L1595" s="444">
        <f t="shared" ca="1" si="132"/>
        <v>62910755.975116648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62910755.975116648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262128.14989631937</v>
      </c>
      <c r="L1596" s="444">
        <f t="shared" ca="1" si="132"/>
        <v>63172884.125012964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63172884.125012964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263220.35052088735</v>
      </c>
      <c r="L1597" s="444">
        <f t="shared" ca="1" si="132"/>
        <v>63436104.47553385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63436104.47553385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264317.10198139102</v>
      </c>
      <c r="L1598" s="444">
        <f t="shared" ca="1" si="132"/>
        <v>63700421.577515244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63700421.577515244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265418.42323964683</v>
      </c>
      <c r="L1599" s="444">
        <f t="shared" ca="1" si="132"/>
        <v>63965840.000754893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63965840.000754893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266524.33333647874</v>
      </c>
      <c r="L1600" s="444">
        <f t="shared" ca="1" si="132"/>
        <v>64232364.334091373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64232364.334091373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267634.85139204736</v>
      </c>
      <c r="L1601" s="444">
        <f t="shared" ca="1" si="132"/>
        <v>64499999.185483418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64499999.185483418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268749.99660618091</v>
      </c>
      <c r="L1602" s="444">
        <f t="shared" ca="1" si="132"/>
        <v>64768749.182089597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64768749.182089597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269869.78825870663</v>
      </c>
      <c r="L1603" s="444">
        <f t="shared" ca="1" si="132"/>
        <v>65038618.970348306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65038618.970348306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270994.24570978462</v>
      </c>
      <c r="L1604" s="444">
        <f t="shared" ca="1" si="132"/>
        <v>65309613.21605809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65309613.21605809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272123.38840024202</v>
      </c>
      <c r="L1605" s="444">
        <f t="shared" ca="1" si="132"/>
        <v>65581736.604458332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65581736.604458332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273257.23585190973</v>
      </c>
      <c r="L1606" s="444">
        <f t="shared" ca="1" si="132"/>
        <v>65854993.840310238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65854993.840310238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274395.80766795931</v>
      </c>
      <c r="L1607" s="444">
        <f t="shared" ca="1" si="132"/>
        <v>66129389.647978194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66129389.647978194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275539.1235332425</v>
      </c>
      <c r="L1608" s="444">
        <f t="shared" ca="1" si="132"/>
        <v>66404928.771511436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66404928.771511436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276687.20321463095</v>
      </c>
      <c r="L1609" s="444">
        <f t="shared" ca="1" si="132"/>
        <v>66681615.974726066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66681615.974726066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277840.06656135863</v>
      </c>
      <c r="L1610" s="444">
        <f t="shared" ca="1" si="132"/>
        <v>66959456.041287422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66959456.041287422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278997.73350536422</v>
      </c>
      <c r="L1611" s="444">
        <f t="shared" ca="1" si="132"/>
        <v>67238453.77479279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67238453.77479279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280160.2240616366</v>
      </c>
      <c r="L1612" s="444">
        <f t="shared" ca="1" si="132"/>
        <v>67518613.998854429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67518613.998854429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281327.55832856009</v>
      </c>
      <c r="L1613" s="444">
        <f t="shared" ca="1" si="132"/>
        <v>67799941.557182983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67799941.557182983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282499.75648826244</v>
      </c>
      <c r="L1614" s="444">
        <f t="shared" ca="1" si="132"/>
        <v>68082441.313671246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68082441.313671246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283676.83880696353</v>
      </c>
      <c r="L1615" s="444">
        <f t="shared" ca="1" si="132"/>
        <v>68366118.152478203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68366118.152478203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284858.82563532586</v>
      </c>
      <c r="L1616" s="444">
        <f t="shared" ca="1" si="132"/>
        <v>68650976.978113532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68650976.978113532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286045.7374088064</v>
      </c>
      <c r="L1617" s="444">
        <f t="shared" ca="1" si="132"/>
        <v>68937022.715522334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68937022.715522334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287237.59464800975</v>
      </c>
      <c r="L1618" s="444">
        <f t="shared" ca="1" si="132"/>
        <v>69224260.310170338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69224260.310170338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288434.41795904306</v>
      </c>
      <c r="L1619" s="444">
        <f t="shared" ca="1" si="132"/>
        <v>69512694.728129387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69512694.728129387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289636.22803387244</v>
      </c>
      <c r="L1620" s="444">
        <f t="shared" ca="1" si="132"/>
        <v>69802330.956163257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69802330.956163257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290843.04565068026</v>
      </c>
      <c r="L1621" s="444">
        <f t="shared" ca="1" si="132"/>
        <v>70093174.001813933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70093174.001813933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292054.89167422469</v>
      </c>
      <c r="L1622" s="444">
        <f t="shared" ca="1" si="132"/>
        <v>70385228.893488154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70385228.893488154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293271.78705620061</v>
      </c>
      <c r="L1623" s="444">
        <f t="shared" ca="1" si="132"/>
        <v>70678500.680544361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70678500.680544361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294493.75283560151</v>
      </c>
      <c r="L1624" s="444">
        <f t="shared" ca="1" si="132"/>
        <v>70972994.433379963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70972994.433379963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295720.81013908319</v>
      </c>
      <c r="L1625" s="444">
        <f t="shared" ca="1" si="132"/>
        <v>71268715.243519053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71268715.243519053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296952.98018132936</v>
      </c>
      <c r="L1626" s="444">
        <f t="shared" ca="1" si="132"/>
        <v>71565668.223700389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71565668.223700389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298190.2842654183</v>
      </c>
      <c r="L1627" s="444">
        <f t="shared" ca="1" si="132"/>
        <v>71863858.507965803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71863858.507965803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299432.74378319085</v>
      </c>
      <c r="L1628" s="444">
        <f t="shared" ca="1" si="132"/>
        <v>72163291.251748994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72163291.251748994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300680.3802156208</v>
      </c>
      <c r="L1629" s="444">
        <f t="shared" ca="1" si="132"/>
        <v>72463971.631964609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72463971.631964609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301933.21513318585</v>
      </c>
      <c r="L1630" s="444">
        <f t="shared" ca="1" si="132"/>
        <v>72765904.847097799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72765904.847097799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303191.2701962408</v>
      </c>
      <c r="L1631" s="444">
        <f t="shared" ca="1" si="132"/>
        <v>73069096.117294043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73069096.117294043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304454.56715539185</v>
      </c>
      <c r="L1632" s="444">
        <f t="shared" ca="1" si="132"/>
        <v>73373550.684449434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73373550.684449434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305723.12785187265</v>
      </c>
      <c r="L1633" s="444">
        <f t="shared" ca="1" si="132"/>
        <v>73679273.812301308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73679273.812301308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306996.97421792214</v>
      </c>
      <c r="L1634" s="444">
        <f t="shared" ca="1" si="132"/>
        <v>73986270.786519229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73986270.786519229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308276.12827716343</v>
      </c>
      <c r="L1635" s="444">
        <f t="shared" ca="1" si="132"/>
        <v>74294546.914796397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74294546.914796397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309560.612144985</v>
      </c>
      <c r="L1636" s="444">
        <f t="shared" ca="1" si="132"/>
        <v>74604107.526941389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74604107.526941389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310850.44802892243</v>
      </c>
      <c r="L1637" s="444">
        <f t="shared" ca="1" si="132"/>
        <v>74914957.974970311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74914957.974970311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312145.65822904295</v>
      </c>
      <c r="L1638" s="444">
        <f t="shared" ca="1" si="132"/>
        <v>75227103.633199349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75227103.633199349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313446.26513833064</v>
      </c>
      <c r="L1639" s="444">
        <f t="shared" ca="1" si="132"/>
        <v>75540549.898337677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75540549.898337677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314752.29124307365</v>
      </c>
      <c r="L1640" s="444">
        <f t="shared" ca="1" si="132"/>
        <v>75855302.189580753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75855302.189580753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316063.75912325311</v>
      </c>
      <c r="L1641" s="444">
        <f t="shared" ca="1" si="132"/>
        <v>76171365.948704004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76171365.948704004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317380.69145293336</v>
      </c>
      <c r="L1642" s="444">
        <f t="shared" ca="1" si="132"/>
        <v>76488746.64015694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76488746.64015694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318703.11100065394</v>
      </c>
      <c r="L1643" s="444">
        <f t="shared" ca="1" si="132"/>
        <v>76807449.751157597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76807449.751157597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320031.04062982334</v>
      </c>
      <c r="L1644" s="444">
        <f t="shared" ca="1" si="132"/>
        <v>77127480.791787416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77127480.791787416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321364.50329911424</v>
      </c>
      <c r="L1645" s="444">
        <f t="shared" ca="1" si="132"/>
        <v>77448845.295086533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77448845.295086533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322703.52206286055</v>
      </c>
      <c r="L1646" s="444">
        <f t="shared" ca="1" si="132"/>
        <v>77771548.817149401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77771548.817149401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324048.12007145584</v>
      </c>
      <c r="L1647" s="444">
        <f t="shared" ca="1" si="132"/>
        <v>78095596.937220857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78095596.937220857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325398.32057175355</v>
      </c>
      <c r="L1648" s="444">
        <f t="shared" ca="1" si="132"/>
        <v>78420995.257792607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78420995.257792607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326754.1469074692</v>
      </c>
      <c r="L1649" s="444">
        <f t="shared" ca="1" si="132"/>
        <v>78747749.404700071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78747749.404700071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328115.62251958362</v>
      </c>
      <c r="L1650" s="444">
        <f t="shared" ca="1" si="132"/>
        <v>79075865.027219653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79075865.027219653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329482.77094674855</v>
      </c>
      <c r="L1651" s="444">
        <f t="shared" ca="1" si="132"/>
        <v>79405347.798166394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79405347.798166394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330855.6158256933</v>
      </c>
      <c r="L1652" s="444">
        <f t="shared" ca="1" si="132"/>
        <v>79736203.413992092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79736203.413992092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332234.18089163373</v>
      </c>
      <c r="L1653" s="444">
        <f t="shared" ca="1" si="132"/>
        <v>80068437.594883725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80068437.594883725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333618.48997868219</v>
      </c>
      <c r="L1654" s="444">
        <f t="shared" ca="1" si="132"/>
        <v>80402056.084862411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80402056.084862411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335008.56702026003</v>
      </c>
      <c r="L1655" s="444">
        <f t="shared" ca="1" si="132"/>
        <v>80737064.651882678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80737064.651882678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336404.43604951113</v>
      </c>
      <c r="L1656" s="444">
        <f t="shared" ca="1" si="132"/>
        <v>81073469.087932184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81073469.087932184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337806.12119971745</v>
      </c>
      <c r="L1657" s="444">
        <f t="shared" ca="1" si="132"/>
        <v>81411275.209131896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81411275.209131896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339213.64670471626</v>
      </c>
      <c r="L1658" s="444">
        <f t="shared" ca="1" si="132"/>
        <v>81750488.855836615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81750488.855836615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340627.03689931921</v>
      </c>
      <c r="L1659" s="444">
        <f t="shared" ca="1" si="132"/>
        <v>82091115.892735928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82091115.892735928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342046.31621973304</v>
      </c>
      <c r="L1660" s="444">
        <f t="shared" ca="1" si="132"/>
        <v>82433162.20895566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82433162.20895566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343471.5092039819</v>
      </c>
      <c r="L1661" s="444">
        <f t="shared" ca="1" si="132"/>
        <v>82776633.718159646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82776633.718159646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344902.64049233188</v>
      </c>
      <c r="L1662" s="444">
        <f t="shared" ca="1" si="132"/>
        <v>83121536.358651981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83121536.358651981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346339.7348277166</v>
      </c>
      <c r="L1663" s="444">
        <f t="shared" ca="1" si="132"/>
        <v>83467876.093479693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83467876.093479693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347782.81705616537</v>
      </c>
      <c r="L1664" s="444">
        <f t="shared" ca="1" si="132"/>
        <v>83815658.910535857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83815658.910535857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349231.91212723276</v>
      </c>
      <c r="L1665" s="444">
        <f t="shared" ca="1" si="132"/>
        <v>84164890.822663084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84164890.822663084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350687.04509442952</v>
      </c>
      <c r="L1666" s="444">
        <f t="shared" ca="1" si="132"/>
        <v>84515577.867757514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84515577.867757514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352148.24111565633</v>
      </c>
      <c r="L1667" s="444">
        <f t="shared" ca="1" si="132"/>
        <v>84867726.108873174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84867726.108873174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353615.52545363823</v>
      </c>
      <c r="L1668" s="444">
        <f t="shared" ca="1" si="132"/>
        <v>85221341.634326816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85221341.634326816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355088.92347636173</v>
      </c>
      <c r="L1669" s="444">
        <f t="shared" ca="1" si="132"/>
        <v>85576430.557803184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85576430.557803184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356568.46065751323</v>
      </c>
      <c r="L1670" s="444">
        <f t="shared" ca="1" si="132"/>
        <v>85932999.018460691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85932999.018460691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358054.16257691954</v>
      </c>
      <c r="L1671" s="444">
        <f t="shared" ca="1" si="132"/>
        <v>86291053.181037605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86291053.181037605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359546.05492099002</v>
      </c>
      <c r="L1672" s="444">
        <f t="shared" ca="1" si="132"/>
        <v>86650599.235958591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86650599.235958591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361044.16348316078</v>
      </c>
      <c r="L1673" s="444">
        <f t="shared" ca="1" si="132"/>
        <v>87011643.399441749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87011643.399441749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362548.51416434062</v>
      </c>
      <c r="L1674" s="444">
        <f t="shared" ca="1" si="132"/>
        <v>87374191.913606092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87374191.913606092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364059.13297335873</v>
      </c>
      <c r="L1675" s="444">
        <f t="shared" ca="1" si="132"/>
        <v>87738251.04657945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87738251.04657945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365576.04602741438</v>
      </c>
      <c r="L1676" s="444">
        <f t="shared" ca="1" si="132"/>
        <v>88103827.092606857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88103827.092606857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367099.27955252858</v>
      </c>
      <c r="L1677" s="444">
        <f t="shared" ca="1" si="132"/>
        <v>88470926.372159392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88470926.372159392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368628.85988399747</v>
      </c>
      <c r="L1678" s="444">
        <f t="shared" ca="1" si="132"/>
        <v>88839555.232043386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88839555.232043386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370164.81346684741</v>
      </c>
      <c r="L1679" s="444">
        <f t="shared" ca="1" si="132"/>
        <v>89209720.045510232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89209720.045510232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371707.16685629264</v>
      </c>
      <c r="L1680" s="444">
        <f t="shared" ca="1" si="132"/>
        <v>89581427.212366521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89581427.212366521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373255.94671819382</v>
      </c>
      <c r="L1681" s="444">
        <f t="shared" ca="1" si="132"/>
        <v>89954683.159084722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89954683.159084722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374811.17982951965</v>
      </c>
      <c r="L1682" s="444">
        <f t="shared" ca="1" si="132"/>
        <v>90329494.338914245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90329494.338914245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376372.89307880937</v>
      </c>
      <c r="L1683" s="444">
        <f t="shared" ca="1" si="132"/>
        <v>90705867.231993049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90705867.231993049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377941.11346663767</v>
      </c>
      <c r="L1684" s="444">
        <f t="shared" ca="1" si="132"/>
        <v>91083808.345459685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91083808.345459685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379515.86810608202</v>
      </c>
      <c r="L1685" s="444">
        <f t="shared" ca="1" si="132"/>
        <v>91463324.213565767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91463324.213565767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381097.18422319071</v>
      </c>
      <c r="L1686" s="444">
        <f t="shared" ca="1" si="132"/>
        <v>91844421.397788957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91844421.397788957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382685.08915745397</v>
      </c>
      <c r="L1687" s="444">
        <f t="shared" ca="1" si="132"/>
        <v>92227106.486946404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92227106.486946404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384279.61036227667</v>
      </c>
      <c r="L1688" s="444">
        <f t="shared" ca="1" si="132"/>
        <v>92611386.09730868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92611386.09730868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385880.77540545282</v>
      </c>
      <c r="L1689" s="444">
        <f t="shared" ca="1" si="132"/>
        <v>92997266.872714132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92997266.872714132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387488.61196964222</v>
      </c>
      <c r="L1690" s="444">
        <f t="shared" ca="1" si="132"/>
        <v>93384755.484683767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93384755.484683767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389103.14785284904</v>
      </c>
      <c r="L1691" s="444">
        <f t="shared" ca="1" si="132"/>
        <v>93773858.63253662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93773858.63253662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390724.41096890258</v>
      </c>
      <c r="L1692" s="444">
        <f t="shared" ca="1" si="132"/>
        <v>94164583.04350552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94164583.04350552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392352.42934793967</v>
      </c>
      <c r="L1693" s="444">
        <f t="shared" ca="1" si="132"/>
        <v>94556935.472853452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94556935.472853452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393987.23113688937</v>
      </c>
      <c r="L1694" s="444">
        <f t="shared" ca="1" si="132"/>
        <v>94950922.70399034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94950922.70399034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395628.84459995973</v>
      </c>
      <c r="L1695" s="444">
        <f t="shared" ca="1" si="132"/>
        <v>95346551.548590302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95346551.548590302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397277.29811912624</v>
      </c>
      <c r="L1696" s="444">
        <f t="shared" ca="1" si="132"/>
        <v>95743828.84670943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95743828.84670943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398932.62019462261</v>
      </c>
      <c r="L1697" s="444">
        <f t="shared" ca="1" si="132"/>
        <v>96142761.466904059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96142761.466904059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400594.83944543358</v>
      </c>
      <c r="L1698" s="444">
        <f t="shared" ca="1" si="132"/>
        <v>96543356.306349486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96543356.306349486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402263.98460978951</v>
      </c>
      <c r="L1699" s="444">
        <f t="shared" ca="1" si="132"/>
        <v>96945620.290959269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96945620.290959269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403940.08454566362</v>
      </c>
      <c r="L1700" s="444">
        <f t="shared" ca="1" si="132"/>
        <v>97349560.375504926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97349560.375504926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405623.16823127051</v>
      </c>
      <c r="L1701" s="444">
        <f t="shared" ca="1" si="132"/>
        <v>97755183.54373619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97755183.54373619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407313.26476556744</v>
      </c>
      <c r="L1702" s="444">
        <f t="shared" ca="1" si="132"/>
        <v>98162496.80850175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98162496.80850175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409010.40336875728</v>
      </c>
      <c r="L1703" s="444">
        <f t="shared" ca="1" si="132"/>
        <v>98571507.211870506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98571507.211870506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410714.61338279379</v>
      </c>
      <c r="L1704" s="444">
        <f t="shared" ca="1" si="132"/>
        <v>98982221.825253293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98982221.825253293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412425.92427188874</v>
      </c>
      <c r="L1705" s="444">
        <f t="shared" ca="1" si="132"/>
        <v>99394647.749525174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99394647.749525174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414144.36562302156</v>
      </c>
      <c r="L1706" s="444">
        <f t="shared" ca="1" si="132"/>
        <v>99808792.115148202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99808792.115148202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415869.96714645083</v>
      </c>
      <c r="L1707" s="444">
        <f t="shared" ca="1" si="132"/>
        <v>100224662.08229466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100224662.08229466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417602.75867622776</v>
      </c>
      <c r="L1708" s="444">
        <f t="shared" ca="1" si="132"/>
        <v>100642264.84097089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100642264.84097089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419342.77017071203</v>
      </c>
      <c r="L1709" s="444">
        <f t="shared" ca="1" si="132"/>
        <v>101061607.61114161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101061607.61114161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421090.03171309002</v>
      </c>
      <c r="L1710" s="444">
        <f t="shared" ca="1" si="132"/>
        <v>101482697.64285469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101482697.64285469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422844.57351189456</v>
      </c>
      <c r="L1711" s="444">
        <f t="shared" ca="1" si="132"/>
        <v>101905542.21636659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101905542.21636659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424606.42590152746</v>
      </c>
      <c r="L1712" s="444">
        <f t="shared" ca="1" si="132"/>
        <v>102330148.64226812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102330148.64226812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426375.61934278382</v>
      </c>
      <c r="L1713" s="444">
        <f t="shared" ca="1" si="132"/>
        <v>102756524.26161091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102756524.26161091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428152.18442337879</v>
      </c>
      <c r="L1714" s="444">
        <f t="shared" ca="1" si="132"/>
        <v>103184676.44603428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103184676.44603428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429936.15185847617</v>
      </c>
      <c r="L1715" s="444">
        <f t="shared" ca="1" si="132"/>
        <v>103614612.59789276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103614612.59789276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431727.55249121983</v>
      </c>
      <c r="L1716" s="444">
        <f t="shared" ca="1" si="132"/>
        <v>104046340.15038398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104046340.15038398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433526.41729326657</v>
      </c>
      <c r="L1717" s="444">
        <f t="shared" ca="1" si="132"/>
        <v>104479866.56767724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104479866.56767724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435332.77736532182</v>
      </c>
      <c r="L1718" s="444">
        <f t="shared" ca="1" si="132"/>
        <v>104915199.34504257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104915199.34504257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437146.66393767734</v>
      </c>
      <c r="L1719" s="444">
        <f t="shared" ca="1" si="132"/>
        <v>105352346.00898024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105352346.00898024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438968.10837075108</v>
      </c>
      <c r="L1720" s="444">
        <f t="shared" ca="1" si="132"/>
        <v>105791314.117351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105791314.117351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440797.14215562912</v>
      </c>
      <c r="L1721" s="444">
        <f t="shared" ca="1" si="132"/>
        <v>106232111.25950663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106232111.25950663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442633.79691461101</v>
      </c>
      <c r="L1722" s="444">
        <f t="shared" ca="1" si="132"/>
        <v>106674745.05642124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106674745.05642124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444478.10440175515</v>
      </c>
      <c r="L1723" s="444">
        <f t="shared" ca="1" si="132"/>
        <v>107119223.16082299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107119223.16082299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446330.09650342911</v>
      </c>
      <c r="L1724" s="444">
        <f t="shared" ca="1" si="132"/>
        <v>107565553.25732642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107565553.25732642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448189.80523886008</v>
      </c>
      <c r="L1725" s="444">
        <f t="shared" ca="1" si="132"/>
        <v>108013743.06256528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108013743.06256528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450057.26276068867</v>
      </c>
      <c r="L1726" s="444">
        <f t="shared" ca="1" si="132"/>
        <v>108463800.32532597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108463800.32532597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451932.50135552482</v>
      </c>
      <c r="L1727" s="444">
        <f t="shared" ca="1" si="132"/>
        <v>108915732.82668149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108915732.82668149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453815.55344450619</v>
      </c>
      <c r="L1728" s="444">
        <f t="shared" ca="1" si="132"/>
        <v>109369548.380126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109369548.380126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455706.45158385835</v>
      </c>
      <c r="L1729" s="444">
        <f t="shared" ca="1" si="132"/>
        <v>109825254.83170986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109825254.83170986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457605.22846545774</v>
      </c>
      <c r="L1730" s="444">
        <f t="shared" ca="1" si="132"/>
        <v>110282860.06017531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110282860.06017531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459511.91691739712</v>
      </c>
      <c r="L1731" s="444">
        <f t="shared" ca="1" si="132"/>
        <v>110742371.97709271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110742371.97709271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461426.54990455305</v>
      </c>
      <c r="L1732" s="444">
        <f t="shared" ca="1" si="132"/>
        <v>111203798.52699727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111203798.52699727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463349.16052915523</v>
      </c>
      <c r="L1733" s="444">
        <f t="shared" ca="1" si="132"/>
        <v>111667147.68752642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111667147.68752642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465279.78203136008</v>
      </c>
      <c r="L1734" s="444">
        <f t="shared" ca="1" si="132"/>
        <v>112132427.46955778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112132427.46955778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467218.44778982404</v>
      </c>
      <c r="L1735" s="444">
        <f t="shared" ca="1" si="132"/>
        <v>112599645.9173476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112599645.9173476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469165.19132228155</v>
      </c>
      <c r="L1736" s="444">
        <f t="shared" ca="1" si="132"/>
        <v>113068811.10866988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113068811.10866988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471120.04628612456</v>
      </c>
      <c r="L1737" s="444">
        <f t="shared" ca="1" si="132"/>
        <v>113539931.154956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113539931.154956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473083.04647898336</v>
      </c>
      <c r="L1738" s="444">
        <f t="shared" ca="1" si="132"/>
        <v>114013014.20143498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114013014.20143498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475054.22583931242</v>
      </c>
      <c r="L1739" s="444">
        <f t="shared" ca="1" si="132"/>
        <v>114488068.4272743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114488068.4272743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477033.61844697624</v>
      </c>
      <c r="L1740" s="444">
        <f t="shared" ca="1" si="132"/>
        <v>114965102.04572128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114965102.04572128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479021.25852383871</v>
      </c>
      <c r="L1741" s="444">
        <f t="shared" ca="1" si="132"/>
        <v>115444123.30424511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115444123.30424511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481017.1804343547</v>
      </c>
      <c r="L1742" s="444">
        <f t="shared" ca="1" si="132"/>
        <v>115925140.48467948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115925140.48467948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483021.41868616454</v>
      </c>
      <c r="L1743" s="444">
        <f t="shared" ca="1" si="132"/>
        <v>116408161.90336564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116408161.90336564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485034.00793069019</v>
      </c>
      <c r="L1744" s="444">
        <f t="shared" ca="1" si="132"/>
        <v>116893195.91129634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116893195.91129634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487054.98296373466</v>
      </c>
      <c r="L1745" s="444">
        <f t="shared" ca="1" si="132"/>
        <v>117380250.89426008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117380250.89426008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489084.37872608367</v>
      </c>
      <c r="L1746" s="444">
        <f t="shared" ca="1" si="132"/>
        <v>117869335.27298616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117869335.27298616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491122.23030410899</v>
      </c>
      <c r="L1747" s="444">
        <f t="shared" ca="1" si="132"/>
        <v>118360457.50329027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118360457.50329027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493168.57293037605</v>
      </c>
      <c r="L1748" s="444">
        <f t="shared" ca="1" si="132"/>
        <v>118853626.07622065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118853626.07622065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495223.44198425271</v>
      </c>
      <c r="L1749" s="444">
        <f t="shared" ca="1" si="132"/>
        <v>119348849.5182049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119348849.5182049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497286.8729925204</v>
      </c>
      <c r="L1750" s="444">
        <f t="shared" ca="1" si="132"/>
        <v>119846136.39119741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119846136.39119741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499358.90162998921</v>
      </c>
      <c r="L1751" s="444">
        <f t="shared" ca="1" si="132"/>
        <v>120345495.2928274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120345495.2928274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501439.56372011412</v>
      </c>
      <c r="L1752" s="444">
        <f t="shared" ca="1" si="132"/>
        <v>120846934.8565475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120846934.8565475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503528.89523561462</v>
      </c>
      <c r="L1753" s="444">
        <f t="shared" ca="1" si="132"/>
        <v>121350463.75178312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121350463.75178312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505626.93229909631</v>
      </c>
      <c r="L1754" s="444">
        <f t="shared" ca="1" si="132"/>
        <v>121856090.68408221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121856090.68408221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507733.7111836758</v>
      </c>
      <c r="L1755" s="444">
        <f t="shared" ca="1" si="132"/>
        <v>122363824.39526589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122363824.39526589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509849.2683136079</v>
      </c>
      <c r="L1756" s="444">
        <f t="shared" ca="1" si="132"/>
        <v>122873673.66357949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122873673.66357949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511973.64026491455</v>
      </c>
      <c r="L1757" s="444">
        <f t="shared" ca="1" si="132"/>
        <v>123385647.30384441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123385647.30384441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514106.86376601842</v>
      </c>
      <c r="L1758" s="444">
        <f t="shared" ca="1" si="132"/>
        <v>123899754.16761042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123899754.16761042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516248.97569837683</v>
      </c>
      <c r="L1759" s="444">
        <f t="shared" ca="1" si="132"/>
        <v>124416003.1433088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124416003.1433088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518400.01309711998</v>
      </c>
      <c r="L1760" s="444">
        <f t="shared" ca="1" si="132"/>
        <v>124934403.15640593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124934403.15640593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520560.01315169135</v>
      </c>
      <c r="L1761" s="444">
        <f t="shared" ca="1" si="132"/>
        <v>125454963.16955762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125454963.16955762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522729.01320649008</v>
      </c>
      <c r="L1762" s="444">
        <f t="shared" ca="1" si="132"/>
        <v>125977692.18276411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125977692.18276411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524907.05076151714</v>
      </c>
      <c r="L1763" s="444">
        <f t="shared" ca="1" si="132"/>
        <v>126502599.23352563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126502599.23352563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527094.16347302357</v>
      </c>
      <c r="L1764" s="444">
        <f t="shared" ca="1" si="132"/>
        <v>127029693.39699866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127029693.39699866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529290.38915416109</v>
      </c>
      <c r="L1765" s="444">
        <f t="shared" ca="1" si="132"/>
        <v>127558983.78615282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127558983.78615282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531495.76577563677</v>
      </c>
      <c r="L1766" s="444">
        <f t="shared" ca="1" si="132"/>
        <v>128090479.55192846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128090479.55192846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533710.33146636863</v>
      </c>
      <c r="L1767" s="444">
        <f t="shared" ca="1" si="132"/>
        <v>128624189.88339482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128624189.88339482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535934.12451414519</v>
      </c>
      <c r="L1768" s="444">
        <f t="shared" ca="1" si="132"/>
        <v>129160124.00790897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129160124.00790897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538167.18336628738</v>
      </c>
      <c r="L1769" s="444">
        <f t="shared" ca="1" si="132"/>
        <v>129698291.19127525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129698291.19127525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540409.5466303135</v>
      </c>
      <c r="L1770" s="444">
        <f t="shared" ca="1" si="132"/>
        <v>130238700.73790556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130238700.73790556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542661.25307460653</v>
      </c>
      <c r="L1771" s="444">
        <f t="shared" ca="1" si="132"/>
        <v>130781361.99098016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130781361.99098016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544922.34162908397</v>
      </c>
      <c r="L1772" s="444">
        <f t="shared" ca="1" si="132"/>
        <v>131326284.33260925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131326284.33260925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547192.85138587188</v>
      </c>
      <c r="L1773" s="444">
        <f t="shared" ca="1" si="132"/>
        <v>131873477.18399513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131873477.18399513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549472.82159997965</v>
      </c>
      <c r="L1774" s="444">
        <f t="shared" ca="1" si="132"/>
        <v>132422950.0055951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132422950.0055951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551762.29168997949</v>
      </c>
      <c r="L1775" s="444">
        <f t="shared" ca="1" si="132"/>
        <v>132974712.29728508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132974712.29728508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554061.30123868783</v>
      </c>
      <c r="L1776" s="444">
        <f t="shared" ca="1" si="132"/>
        <v>133528773.59852377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133528773.59852377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556369.88999384898</v>
      </c>
      <c r="L1777" s="444">
        <f t="shared" ca="1" si="132"/>
        <v>134085143.48851761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134085143.48851761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558688.09786882345</v>
      </c>
      <c r="L1778" s="444">
        <f t="shared" ca="1" si="132"/>
        <v>134643831.58638644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134643831.58638644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561015.96494327683</v>
      </c>
      <c r="L1779" s="444">
        <f t="shared" ca="1" si="132"/>
        <v>135204847.55132973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135204847.55132973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563353.53146387392</v>
      </c>
      <c r="L1780" s="444">
        <f t="shared" ca="1" si="132"/>
        <v>135768201.08279359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135768201.08279359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565700.83784497331</v>
      </c>
      <c r="L1781" s="444">
        <f t="shared" ca="1" si="132"/>
        <v>136333901.92063856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136333901.92063856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568057.92466932733</v>
      </c>
      <c r="L1782" s="444">
        <f t="shared" ca="1" si="132"/>
        <v>136901959.84530789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136901959.84530789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570424.83268878283</v>
      </c>
      <c r="L1783" s="444">
        <f t="shared" ca="1" si="132"/>
        <v>137472384.67799667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137472384.67799667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572801.6028249861</v>
      </c>
      <c r="L1784" s="444">
        <f t="shared" ca="1" si="132"/>
        <v>138045186.28082165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138045186.28082165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575188.27617009019</v>
      </c>
      <c r="L1785" s="444">
        <f t="shared" ca="1" si="132"/>
        <v>138620374.55699176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138620374.55699176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577584.89398746565</v>
      </c>
      <c r="L1786" s="444">
        <f t="shared" ca="1" si="132"/>
        <v>139197959.45097923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139197959.45097923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579991.49771241343</v>
      </c>
      <c r="L1787" s="444">
        <f t="shared" ca="1" si="132"/>
        <v>139777950.94869164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139777950.94869164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582408.12895288179</v>
      </c>
      <c r="L1788" s="444">
        <f t="shared" ca="1" si="132"/>
        <v>140360359.07764453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140360359.07764453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584834.82949018548</v>
      </c>
      <c r="L1789" s="444">
        <f t="shared" ca="1" si="132"/>
        <v>140945193.90713471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140945193.90713471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587271.64127972792</v>
      </c>
      <c r="L1790" s="444">
        <f t="shared" ca="1" si="132"/>
        <v>141532465.54841444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141532465.54841444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589718.60645172687</v>
      </c>
      <c r="L1791" s="444">
        <f t="shared" ca="1" si="132"/>
        <v>142122184.15486616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142122184.15486616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592175.7673119423</v>
      </c>
      <c r="L1792" s="444">
        <f t="shared" ca="1" si="132"/>
        <v>142714359.92217809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142714359.92217809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594643.16634240875</v>
      </c>
      <c r="L1793" s="444">
        <f t="shared" ref="L1793:L2047" ca="1" si="137">I1793-J1793+K1793</f>
        <v>143309003.0885205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143309003.0885205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597120.84620216873</v>
      </c>
      <c r="L1794" s="444">
        <f t="shared" ca="1" si="137"/>
        <v>143906123.93472266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143906123.93472266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599608.84972801106</v>
      </c>
      <c r="L1795" s="444">
        <f t="shared" ca="1" si="137"/>
        <v>144505732.78445068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144505732.78445068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602107.21993521112</v>
      </c>
      <c r="L1796" s="444">
        <f t="shared" ca="1" si="137"/>
        <v>145107840.00438589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145107840.00438589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604616.00001827453</v>
      </c>
      <c r="L1797" s="444">
        <f t="shared" ca="1" si="137"/>
        <v>145712456.00440416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145712456.00440416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607135.23335168394</v>
      </c>
      <c r="L1798" s="444">
        <f t="shared" ca="1" si="137"/>
        <v>146319591.23775584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146319591.23775584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609664.96349064936</v>
      </c>
      <c r="L1799" s="444">
        <f t="shared" ca="1" si="137"/>
        <v>146929256.20124647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146929256.20124647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612205.23417186027</v>
      </c>
      <c r="L1800" s="444">
        <f t="shared" ca="1" si="137"/>
        <v>147541461.43541834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147541461.43541834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614756.08931424306</v>
      </c>
      <c r="L1801" s="444">
        <f t="shared" ca="1" si="137"/>
        <v>148156217.52473259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148156217.52473259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617317.5730197191</v>
      </c>
      <c r="L1802" s="444">
        <f t="shared" ca="1" si="137"/>
        <v>148773535.0977523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148773535.0977523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619889.72957396787</v>
      </c>
      <c r="L1803" s="444">
        <f t="shared" ca="1" si="137"/>
        <v>149393424.82732627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149393424.82732627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622472.60344719281</v>
      </c>
      <c r="L1804" s="444">
        <f t="shared" ca="1" si="137"/>
        <v>150015897.43077347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150015897.43077347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625066.23929488938</v>
      </c>
      <c r="L1805" s="444">
        <f t="shared" ca="1" si="137"/>
        <v>150640963.67006835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150640963.67006835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627670.68195861811</v>
      </c>
      <c r="L1806" s="444">
        <f t="shared" ca="1" si="137"/>
        <v>151268634.35202697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151268634.35202697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630285.97646677902</v>
      </c>
      <c r="L1807" s="444">
        <f t="shared" ca="1" si="137"/>
        <v>151898920.32849374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151898920.32849374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632912.16803539055</v>
      </c>
      <c r="L1808" s="444">
        <f t="shared" ca="1" si="137"/>
        <v>152531832.49652913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152531832.49652913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635549.30206887133</v>
      </c>
      <c r="L1809" s="444">
        <f t="shared" ca="1" si="137"/>
        <v>153167381.79859799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153167381.79859799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638197.42416082497</v>
      </c>
      <c r="L1810" s="444">
        <f t="shared" ca="1" si="137"/>
        <v>153805579.22275883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153805579.22275883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640856.5800948285</v>
      </c>
      <c r="L1811" s="444">
        <f t="shared" ca="1" si="137"/>
        <v>154446435.80285364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154446435.80285364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643526.81584522349</v>
      </c>
      <c r="L1812" s="444">
        <f t="shared" ca="1" si="137"/>
        <v>155089962.61869887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155089962.61869887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646208.17757791188</v>
      </c>
      <c r="L1813" s="444">
        <f t="shared" ca="1" si="137"/>
        <v>155736170.79627678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155736170.79627678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648900.71165115328</v>
      </c>
      <c r="L1814" s="444">
        <f t="shared" ca="1" si="137"/>
        <v>156385071.50792792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156385071.50792792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651604.46461636631</v>
      </c>
      <c r="L1815" s="444">
        <f t="shared" ca="1" si="137"/>
        <v>157036675.97254428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157036675.97254428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654319.4832189345</v>
      </c>
      <c r="L1816" s="444">
        <f t="shared" ca="1" si="137"/>
        <v>157690995.45576322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157690995.45576322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657045.81439901341</v>
      </c>
      <c r="L1817" s="444">
        <f t="shared" ca="1" si="137"/>
        <v>158348041.27016222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158348041.27016222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659783.50529234263</v>
      </c>
      <c r="L1818" s="444">
        <f t="shared" ca="1" si="137"/>
        <v>159007824.77545458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159007824.77545458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662532.60323106078</v>
      </c>
      <c r="L1819" s="444">
        <f t="shared" ca="1" si="137"/>
        <v>159670357.37868565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159670357.37868565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665293.15574452351</v>
      </c>
      <c r="L1820" s="444">
        <f t="shared" ca="1" si="137"/>
        <v>160335650.53443018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160335650.53443018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668065.21056012576</v>
      </c>
      <c r="L1821" s="444">
        <f t="shared" ca="1" si="137"/>
        <v>161003715.74499029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161003715.74499029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670848.8156041262</v>
      </c>
      <c r="L1822" s="444">
        <f t="shared" ca="1" si="137"/>
        <v>161674564.56059441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161674564.56059441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673644.01900247671</v>
      </c>
      <c r="L1823" s="444">
        <f t="shared" ca="1" si="137"/>
        <v>162348208.57959688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162348208.57959688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676450.86908165365</v>
      </c>
      <c r="L1824" s="444">
        <f t="shared" ca="1" si="137"/>
        <v>163024659.44867852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163024659.44867852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679269.41436949384</v>
      </c>
      <c r="L1825" s="444">
        <f t="shared" ca="1" si="137"/>
        <v>163703928.86304802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163703928.86304802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682099.70359603339</v>
      </c>
      <c r="L1826" s="444">
        <f t="shared" ca="1" si="137"/>
        <v>164386028.56664404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164386028.56664404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684941.78569435014</v>
      </c>
      <c r="L1827" s="444">
        <f t="shared" ca="1" si="137"/>
        <v>165070970.3523384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165070970.3523384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687795.70980140998</v>
      </c>
      <c r="L1828" s="444">
        <f t="shared" ca="1" si="137"/>
        <v>165758766.06213981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165758766.06213981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690661.52525891585</v>
      </c>
      <c r="L1829" s="444">
        <f t="shared" ca="1" si="137"/>
        <v>166449427.58739874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166449427.58739874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693539.28161416145</v>
      </c>
      <c r="L1830" s="444">
        <f t="shared" ca="1" si="137"/>
        <v>167142966.86901289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167142966.86901289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696429.02862088708</v>
      </c>
      <c r="L1831" s="444">
        <f t="shared" ca="1" si="137"/>
        <v>167839395.89763379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167839395.89763379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699330.81624014082</v>
      </c>
      <c r="L1832" s="444">
        <f t="shared" ca="1" si="137"/>
        <v>168538726.71387392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168538726.71387392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702244.69464114134</v>
      </c>
      <c r="L1833" s="444">
        <f t="shared" ca="1" si="137"/>
        <v>169240971.40851507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169240971.40851507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705170.71420214605</v>
      </c>
      <c r="L1834" s="444">
        <f t="shared" ca="1" si="137"/>
        <v>169946142.1227172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169946142.1227172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708108.92551132163</v>
      </c>
      <c r="L1835" s="444">
        <f t="shared" ca="1" si="137"/>
        <v>170654251.04822853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170654251.04822853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711059.37936761882</v>
      </c>
      <c r="L1836" s="444">
        <f t="shared" ca="1" si="137"/>
        <v>171365310.42759615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171365310.42759615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714022.12678165059</v>
      </c>
      <c r="L1837" s="444">
        <f t="shared" ca="1" si="137"/>
        <v>172079332.55437779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172079332.55437779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716997.21897657414</v>
      </c>
      <c r="L1838" s="444">
        <f t="shared" ca="1" si="137"/>
        <v>172796329.77335438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172796329.77335438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719984.70738897659</v>
      </c>
      <c r="L1839" s="444">
        <f t="shared" ca="1" si="137"/>
        <v>173516314.48074335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173516314.48074335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722984.64366976393</v>
      </c>
      <c r="L1840" s="444">
        <f t="shared" ca="1" si="137"/>
        <v>174239299.1244131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174239299.1244131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725997.0796850546</v>
      </c>
      <c r="L1841" s="444">
        <f t="shared" ca="1" si="137"/>
        <v>174965296.20409817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174965296.20409817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729022.06751707569</v>
      </c>
      <c r="L1842" s="444">
        <f t="shared" ca="1" si="137"/>
        <v>175694318.27161524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175694318.27161524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732059.65946506348</v>
      </c>
      <c r="L1843" s="444">
        <f t="shared" ca="1" si="137"/>
        <v>176426377.93108031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176426377.93108031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735109.90804616793</v>
      </c>
      <c r="L1844" s="444">
        <f t="shared" ca="1" si="137"/>
        <v>177161487.83912647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177161487.83912647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738172.86599636031</v>
      </c>
      <c r="L1845" s="444">
        <f t="shared" ca="1" si="137"/>
        <v>177899660.70512283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177899660.70512283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741248.58627134515</v>
      </c>
      <c r="L1846" s="444">
        <f t="shared" ca="1" si="137"/>
        <v>178640909.29139417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178640909.29139417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744337.12204747577</v>
      </c>
      <c r="L1847" s="444">
        <f t="shared" ca="1" si="137"/>
        <v>179385246.41344166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179385246.41344166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747438.52672267356</v>
      </c>
      <c r="L1848" s="444">
        <f t="shared" ca="1" si="137"/>
        <v>180132684.94016433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180132684.94016433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750552.85391735134</v>
      </c>
      <c r="L1849" s="444">
        <f t="shared" ca="1" si="137"/>
        <v>180883237.79408169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180883237.79408169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753680.15747534041</v>
      </c>
      <c r="L1850" s="444">
        <f t="shared" ca="1" si="137"/>
        <v>181636917.95155704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181636917.95155704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756820.49146482104</v>
      </c>
      <c r="L1851" s="444">
        <f t="shared" ca="1" si="137"/>
        <v>182393738.44302186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182393738.44302186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759973.91017925774</v>
      </c>
      <c r="L1852" s="444">
        <f t="shared" ca="1" si="137"/>
        <v>183153712.35320112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183153712.35320112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763140.46813833795</v>
      </c>
      <c r="L1853" s="444">
        <f t="shared" ca="1" si="137"/>
        <v>183916852.82133946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183916852.82133946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766320.22008891439</v>
      </c>
      <c r="L1854" s="444">
        <f t="shared" ca="1" si="137"/>
        <v>184683173.04142839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184683173.04142839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769513.22100595164</v>
      </c>
      <c r="L1855" s="444">
        <f t="shared" ca="1" si="137"/>
        <v>185452686.26243433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185452686.26243433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772719.52609347634</v>
      </c>
      <c r="L1856" s="444">
        <f t="shared" ca="1" si="137"/>
        <v>186225405.78852782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186225405.78852782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775939.19078553258</v>
      </c>
      <c r="L1857" s="444">
        <f t="shared" ca="1" si="137"/>
        <v>187001344.97931334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187001344.97931334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779172.27074713889</v>
      </c>
      <c r="L1858" s="444">
        <f t="shared" ca="1" si="137"/>
        <v>187780517.25006047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187780517.25006047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782418.82187525195</v>
      </c>
      <c r="L1859" s="444">
        <f t="shared" ca="1" si="137"/>
        <v>188562936.07193571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188562936.07193571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785678.90029973211</v>
      </c>
      <c r="L1860" s="444">
        <f t="shared" ca="1" si="137"/>
        <v>189348614.97223544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189348614.97223544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788952.56238431437</v>
      </c>
      <c r="L1861" s="444">
        <f t="shared" ca="1" si="137"/>
        <v>190137567.53461975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190137567.53461975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792239.86472758232</v>
      </c>
      <c r="L1862" s="444">
        <f t="shared" ca="1" si="137"/>
        <v>190929807.39934734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190929807.39934734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795540.86416394718</v>
      </c>
      <c r="L1863" s="444">
        <f t="shared" ca="1" si="137"/>
        <v>191725348.26351127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191725348.26351127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798855.61776463024</v>
      </c>
      <c r="L1864" s="444">
        <f t="shared" ca="1" si="137"/>
        <v>192524203.88127589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192524203.88127589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802184.18283864949</v>
      </c>
      <c r="L1865" s="444">
        <f t="shared" ca="1" si="137"/>
        <v>193326388.06411454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193326388.06411454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805526.61693381052</v>
      </c>
      <c r="L1866" s="444">
        <f t="shared" ca="1" si="137"/>
        <v>194131914.68104836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194131914.68104836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808882.97783770156</v>
      </c>
      <c r="L1867" s="444">
        <f t="shared" ca="1" si="137"/>
        <v>194940797.65888608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194940797.65888608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812253.32357869192</v>
      </c>
      <c r="L1868" s="444">
        <f t="shared" ca="1" si="137"/>
        <v>195753050.98246476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195753050.98246476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815637.71242693649</v>
      </c>
      <c r="L1869" s="444">
        <f t="shared" ca="1" si="137"/>
        <v>196568688.69489169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196568688.69489169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819036.20289538207</v>
      </c>
      <c r="L1870" s="444">
        <f t="shared" ca="1" si="137"/>
        <v>197387724.89778706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197387724.89778706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822448.85374077945</v>
      </c>
      <c r="L1871" s="444">
        <f t="shared" ca="1" si="137"/>
        <v>198210173.75152785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198210173.75152785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825875.72396469931</v>
      </c>
      <c r="L1872" s="444">
        <f t="shared" ca="1" si="137"/>
        <v>199036049.47549254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199036049.47549254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829316.87281455228</v>
      </c>
      <c r="L1873" s="444">
        <f t="shared" ca="1" si="137"/>
        <v>199865366.3483071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199865366.3483071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832772.3597846129</v>
      </c>
      <c r="L1874" s="444">
        <f t="shared" ca="1" si="137"/>
        <v>200698138.70809171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200698138.70809171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836242.24461704877</v>
      </c>
      <c r="L1875" s="444">
        <f t="shared" ca="1" si="137"/>
        <v>201534380.95270875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201534380.95270875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839726.58730295312</v>
      </c>
      <c r="L1876" s="444">
        <f t="shared" ca="1" si="137"/>
        <v>202374107.5400117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202374107.5400117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843225.4480833821</v>
      </c>
      <c r="L1877" s="444">
        <f t="shared" ca="1" si="137"/>
        <v>203217332.98809507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203217332.98809507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846738.88745039608</v>
      </c>
      <c r="L1878" s="444">
        <f t="shared" ca="1" si="137"/>
        <v>204064071.87554547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204064071.87554547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850266.96614810615</v>
      </c>
      <c r="L1879" s="444">
        <f t="shared" ca="1" si="137"/>
        <v>204914338.84169358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204914338.84169358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853809.7451737232</v>
      </c>
      <c r="L1880" s="444">
        <f t="shared" ca="1" si="137"/>
        <v>205768148.5868673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205768148.5868673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857367.28577861376</v>
      </c>
      <c r="L1881" s="444">
        <f t="shared" ca="1" si="137"/>
        <v>206625515.87264591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206625515.87264591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860939.64946935792</v>
      </c>
      <c r="L1882" s="444">
        <f t="shared" ca="1" si="137"/>
        <v>207486455.52211526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207486455.52211526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864526.89800881362</v>
      </c>
      <c r="L1883" s="444">
        <f t="shared" ca="1" si="137"/>
        <v>208350982.42012408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208350982.42012408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868129.09341718361</v>
      </c>
      <c r="L1884" s="444">
        <f t="shared" ca="1" si="137"/>
        <v>209219111.51354128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209219111.51354128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871746.29797308857</v>
      </c>
      <c r="L1885" s="444">
        <f t="shared" ca="1" si="137"/>
        <v>210090857.81151438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210090857.81151438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875378.57421464322</v>
      </c>
      <c r="L1886" s="444">
        <f t="shared" ca="1" si="137"/>
        <v>210966236.38572901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210966236.38572901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879025.98494053737</v>
      </c>
      <c r="L1887" s="444">
        <f t="shared" ca="1" si="137"/>
        <v>211845262.37066954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211845262.37066954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882688.59321112314</v>
      </c>
      <c r="L1888" s="444">
        <f t="shared" ca="1" si="137"/>
        <v>212727950.96388066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212727950.96388066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886366.46234950272</v>
      </c>
      <c r="L1889" s="444">
        <f t="shared" ca="1" si="137"/>
        <v>213614317.42623016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213614317.42623016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890059.65594262572</v>
      </c>
      <c r="L1890" s="444">
        <f t="shared" ca="1" si="137"/>
        <v>214504377.08217278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214504377.08217278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893768.23784238659</v>
      </c>
      <c r="L1891" s="444">
        <f t="shared" ca="1" si="137"/>
        <v>215398145.32001516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215398145.32001516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897492.27216672967</v>
      </c>
      <c r="L1892" s="444">
        <f t="shared" ca="1" si="137"/>
        <v>216295637.59218189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216295637.59218189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901231.82330075803</v>
      </c>
      <c r="L1893" s="444">
        <f t="shared" ca="1" si="137"/>
        <v>217196869.41548264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217196869.41548264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904986.95589784428</v>
      </c>
      <c r="L1894" s="444">
        <f t="shared" ca="1" si="137"/>
        <v>218101856.37138048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218101856.37138048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908757.73488075181</v>
      </c>
      <c r="L1895" s="444">
        <f t="shared" ca="1" si="137"/>
        <v>219010614.10626122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219010614.10626122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912544.22544275504</v>
      </c>
      <c r="L1896" s="444">
        <f t="shared" ca="1" si="137"/>
        <v>219923158.33170399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219923158.33170399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916346.49304876674</v>
      </c>
      <c r="L1897" s="444">
        <f t="shared" ca="1" si="137"/>
        <v>220839504.82475275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220839504.82475275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920164.6034364698</v>
      </c>
      <c r="L1898" s="444">
        <f t="shared" ca="1" si="137"/>
        <v>221759669.42818922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221759669.42818922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923998.62261745497</v>
      </c>
      <c r="L1899" s="444">
        <f t="shared" ca="1" si="137"/>
        <v>222683668.05080667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222683668.05080667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927848.61687836121</v>
      </c>
      <c r="L1900" s="444">
        <f t="shared" ca="1" si="137"/>
        <v>223611516.66768503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223611516.66768503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931714.65278202097</v>
      </c>
      <c r="L1901" s="444">
        <f t="shared" ca="1" si="137"/>
        <v>224543231.32046705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224543231.32046705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935596.79716861271</v>
      </c>
      <c r="L1902" s="444">
        <f t="shared" ca="1" si="137"/>
        <v>225478828.11763567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225478828.11763567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939495.11715681537</v>
      </c>
      <c r="L1903" s="444">
        <f t="shared" ca="1" si="137"/>
        <v>226418323.23479247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226418323.23479247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943409.68014496844</v>
      </c>
      <c r="L1904" s="444">
        <f t="shared" ca="1" si="137"/>
        <v>227361732.91493744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227361732.91493744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947340.5538122392</v>
      </c>
      <c r="L1905" s="444">
        <f t="shared" ca="1" si="137"/>
        <v>228309073.46874967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228309073.46874967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951287.8061197903</v>
      </c>
      <c r="L1906" s="444">
        <f t="shared" ca="1" si="137"/>
        <v>229260361.27486947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229260361.27486947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955251.50531195616</v>
      </c>
      <c r="L1907" s="444">
        <f t="shared" ca="1" si="137"/>
        <v>230215612.78018144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230215612.78018144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959231.71991742263</v>
      </c>
      <c r="L1908" s="444">
        <f t="shared" ca="1" si="137"/>
        <v>231174844.50009885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231174844.50009885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963228.51875041192</v>
      </c>
      <c r="L1909" s="444">
        <f t="shared" ca="1" si="137"/>
        <v>232138073.01884925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232138073.01884925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967241.97091187199</v>
      </c>
      <c r="L1910" s="444">
        <f t="shared" ca="1" si="137"/>
        <v>233105314.98976111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233105314.98976111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971272.14579067146</v>
      </c>
      <c r="L1911" s="444">
        <f t="shared" ca="1" si="137"/>
        <v>234076587.13555178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234076587.13555178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975319.11306479899</v>
      </c>
      <c r="L1912" s="444">
        <f t="shared" ca="1" si="137"/>
        <v>235051906.24861658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235051906.24861658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979382.94270256907</v>
      </c>
      <c r="L1913" s="444">
        <f t="shared" ca="1" si="137"/>
        <v>236031289.19131914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236031289.19131914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983463.70496382972</v>
      </c>
      <c r="L1914" s="444">
        <f t="shared" ca="1" si="137"/>
        <v>237014752.89628297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237014752.89628297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987561.47040117916</v>
      </c>
      <c r="L1915" s="444">
        <f t="shared" ca="1" si="137"/>
        <v>238002314.36668414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238002314.36668414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991676.30986118386</v>
      </c>
      <c r="L1916" s="444">
        <f t="shared" ca="1" si="137"/>
        <v>238993990.67654532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238993990.67654532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995808.29448560544</v>
      </c>
      <c r="L1917" s="444">
        <f t="shared" ca="1" si="137"/>
        <v>239989798.97103092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239989798.97103092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999957.49571262882</v>
      </c>
      <c r="L1918" s="444">
        <f t="shared" ca="1" si="137"/>
        <v>240989756.46674356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240989756.46674356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1004123.9852780981</v>
      </c>
      <c r="L1919" s="444">
        <f t="shared" ca="1" si="137"/>
        <v>241993880.45202166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241993880.45202166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1008307.8352167569</v>
      </c>
      <c r="L1920" s="444">
        <f t="shared" ca="1" si="137"/>
        <v>243002188.28723842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243002188.28723842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1012509.1178634933</v>
      </c>
      <c r="L1921" s="444">
        <f t="shared" ca="1" si="137"/>
        <v>244014697.40510193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244014697.40510193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1016727.9058545915</v>
      </c>
      <c r="L1922" s="444">
        <f t="shared" ca="1" si="137"/>
        <v>245031425.31095651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245031425.31095651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1020964.2721289854</v>
      </c>
      <c r="L1923" s="444">
        <f t="shared" ca="1" si="137"/>
        <v>246052389.58308551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246052389.58308551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1025218.2899295229</v>
      </c>
      <c r="L1924" s="444">
        <f t="shared" ca="1" si="137"/>
        <v>247077607.87301502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247077607.87301502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1029490.0328042292</v>
      </c>
      <c r="L1925" s="444">
        <f t="shared" ca="1" si="137"/>
        <v>248107097.90581924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248107097.90581924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1033779.5746075801</v>
      </c>
      <c r="L1926" s="444">
        <f t="shared" ca="1" si="137"/>
        <v>249140877.48042682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249140877.48042682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1038086.9895017785</v>
      </c>
      <c r="L1927" s="444">
        <f t="shared" ca="1" si="137"/>
        <v>250178964.46992859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250178964.46992859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1042412.3519580358</v>
      </c>
      <c r="L1928" s="444">
        <f t="shared" ca="1" si="137"/>
        <v>251221376.82188663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251221376.82188663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1046755.7367578609</v>
      </c>
      <c r="L1929" s="444">
        <f t="shared" ca="1" si="137"/>
        <v>252268132.5586445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252268132.5586445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1051117.2189943523</v>
      </c>
      <c r="L1930" s="444">
        <f t="shared" ca="1" si="137"/>
        <v>253319249.77763885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253319249.77763885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1055496.8740734954</v>
      </c>
      <c r="L1931" s="444">
        <f t="shared" ca="1" si="137"/>
        <v>254374746.65171236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254374746.65171236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1059894.7777154681</v>
      </c>
      <c r="L1932" s="444">
        <f t="shared" ca="1" si="137"/>
        <v>255434641.42942783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255434641.42942783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1064311.0059559494</v>
      </c>
      <c r="L1933" s="444">
        <f t="shared" ca="1" si="137"/>
        <v>256498952.4353838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256498952.4353838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1068745.6351474326</v>
      </c>
      <c r="L1934" s="444">
        <f t="shared" ca="1" si="137"/>
        <v>257567698.07053122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257567698.07053122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1073198.7419605467</v>
      </c>
      <c r="L1935" s="444">
        <f t="shared" ca="1" si="137"/>
        <v>258640896.81249177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258640896.81249177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1077670.4033853824</v>
      </c>
      <c r="L1936" s="444">
        <f t="shared" ca="1" si="137"/>
        <v>259718567.21587715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259718567.21587715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1082160.6967328214</v>
      </c>
      <c r="L1937" s="444">
        <f t="shared" ca="1" si="137"/>
        <v>260800727.91260996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260800727.91260996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1086669.6996358749</v>
      </c>
      <c r="L1938" s="444">
        <f t="shared" ca="1" si="137"/>
        <v>261887397.61224583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261887397.61224583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1091197.4900510244</v>
      </c>
      <c r="L1939" s="444">
        <f t="shared" ca="1" si="137"/>
        <v>262978595.10229686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262978595.10229686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1095744.1462595703</v>
      </c>
      <c r="L1940" s="444">
        <f t="shared" ca="1" si="137"/>
        <v>264074339.24855644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264074339.24855644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1100309.746868985</v>
      </c>
      <c r="L1941" s="444">
        <f t="shared" ca="1" si="137"/>
        <v>265174648.99542543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265174648.99542543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1104894.3708142724</v>
      </c>
      <c r="L1942" s="444">
        <f t="shared" ca="1" si="137"/>
        <v>266279543.3662397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266279543.3662397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1109498.097359332</v>
      </c>
      <c r="L1943" s="444">
        <f t="shared" ca="1" si="137"/>
        <v>267389041.46359903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267389041.46359903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1114121.0060983293</v>
      </c>
      <c r="L1944" s="444">
        <f t="shared" ca="1" si="137"/>
        <v>268503162.46969736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268503162.46969736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1118763.1769570722</v>
      </c>
      <c r="L1945" s="444">
        <f t="shared" ca="1" si="137"/>
        <v>269621925.64665443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269621925.64665443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1123424.6901943935</v>
      </c>
      <c r="L1946" s="444">
        <f t="shared" ca="1" si="137"/>
        <v>270745350.3368488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270745350.3368488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1128105.6264035366</v>
      </c>
      <c r="L1947" s="444">
        <f t="shared" ca="1" si="137"/>
        <v>271873455.96325231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271873455.96325231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1132806.0665135512</v>
      </c>
      <c r="L1948" s="444">
        <f t="shared" ca="1" si="137"/>
        <v>273006262.02976584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273006262.02976584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1137526.091790691</v>
      </c>
      <c r="L1949" s="444">
        <f t="shared" ca="1" si="137"/>
        <v>274143788.12155652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274143788.12155652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1142265.7838398188</v>
      </c>
      <c r="L1950" s="444">
        <f t="shared" ca="1" si="137"/>
        <v>275286053.90539634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275286053.90539634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1147025.224605818</v>
      </c>
      <c r="L1951" s="444">
        <f t="shared" ca="1" si="137"/>
        <v>276433079.13000214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276433079.13000214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1151804.496375009</v>
      </c>
      <c r="L1952" s="444">
        <f t="shared" ca="1" si="137"/>
        <v>277584883.62637717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277584883.62637717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1156603.6817765716</v>
      </c>
      <c r="L1953" s="444">
        <f t="shared" ca="1" si="137"/>
        <v>278741487.30815375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278741487.30815375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1161422.863783974</v>
      </c>
      <c r="L1954" s="444">
        <f t="shared" ca="1" si="137"/>
        <v>279902910.1719377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279902910.1719377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1166262.1257164071</v>
      </c>
      <c r="L1955" s="444">
        <f t="shared" ca="1" si="137"/>
        <v>281069172.29765409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281069172.29765409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1171121.5512402253</v>
      </c>
      <c r="L1956" s="444">
        <f t="shared" ca="1" si="137"/>
        <v>282240293.8488943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282240293.8488943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1176001.224370393</v>
      </c>
      <c r="L1957" s="444">
        <f t="shared" ca="1" si="137"/>
        <v>283416295.07326472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283416295.07326472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1180901.2294719364</v>
      </c>
      <c r="L1958" s="444">
        <f t="shared" ca="1" si="137"/>
        <v>284597196.30273664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284597196.30273664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1185821.6512614028</v>
      </c>
      <c r="L1959" s="444">
        <f t="shared" ca="1" si="137"/>
        <v>285783017.95399803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285783017.95399803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1190762.5748083252</v>
      </c>
      <c r="L1960" s="444">
        <f t="shared" ca="1" si="137"/>
        <v>286973780.52880633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286973780.52880633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1195724.085536693</v>
      </c>
      <c r="L1961" s="444">
        <f t="shared" ca="1" si="137"/>
        <v>288169504.61434305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288169504.61434305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1200706.2692264293</v>
      </c>
      <c r="L1962" s="444">
        <f t="shared" ca="1" si="137"/>
        <v>289370210.88356948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289370210.88356948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1205709.2120148728</v>
      </c>
      <c r="L1963" s="444">
        <f t="shared" ca="1" si="137"/>
        <v>290575920.09558433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290575920.09558433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1210733.000398268</v>
      </c>
      <c r="L1964" s="444">
        <f t="shared" ca="1" si="137"/>
        <v>291786653.09598261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291786653.09598261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1215777.7212332608</v>
      </c>
      <c r="L1965" s="444">
        <f t="shared" ca="1" si="137"/>
        <v>293002430.81721586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293002430.81721586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1220843.4617383995</v>
      </c>
      <c r="L1966" s="444">
        <f t="shared" ca="1" si="137"/>
        <v>294223274.27895427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294223274.27895427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1225930.3094956428</v>
      </c>
      <c r="L1967" s="444">
        <f t="shared" ca="1" si="137"/>
        <v>295449204.5884499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295449204.5884499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1231038.3524518746</v>
      </c>
      <c r="L1968" s="444">
        <f t="shared" ca="1" si="137"/>
        <v>296680242.94090176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296680242.94090176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1236167.6789204241</v>
      </c>
      <c r="L1969" s="444">
        <f t="shared" ca="1" si="137"/>
        <v>297916410.6198222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297916410.6198222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1241318.3775825924</v>
      </c>
      <c r="L1970" s="444">
        <f t="shared" ca="1" si="137"/>
        <v>299157728.99740481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299157728.99740481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1246490.5374891867</v>
      </c>
      <c r="L1971" s="444">
        <f t="shared" ca="1" si="137"/>
        <v>300404219.53489399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300404219.53489399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1251684.2480620584</v>
      </c>
      <c r="L1972" s="444">
        <f t="shared" ca="1" si="137"/>
        <v>301655903.78295606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301655903.78295606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1256899.5990956503</v>
      </c>
      <c r="L1973" s="444">
        <f t="shared" ca="1" si="137"/>
        <v>302912803.38205171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302912803.38205171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1262136.6807585487</v>
      </c>
      <c r="L1974" s="444">
        <f t="shared" ca="1" si="137"/>
        <v>304174940.06281024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304174940.06281024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1267395.5835950426</v>
      </c>
      <c r="L1975" s="444">
        <f t="shared" ca="1" si="137"/>
        <v>305442335.64640528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305442335.64640528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1272676.3985266886</v>
      </c>
      <c r="L1976" s="444">
        <f t="shared" ca="1" si="137"/>
        <v>306715012.04493195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306715012.04493195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1277979.2168538831</v>
      </c>
      <c r="L1977" s="444">
        <f t="shared" ca="1" si="137"/>
        <v>307992991.26178581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307992991.26178581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1283304.1302574407</v>
      </c>
      <c r="L1978" s="444">
        <f t="shared" ca="1" si="137"/>
        <v>309276295.39204323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309276295.39204323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1288651.2308001802</v>
      </c>
      <c r="L1979" s="444">
        <f t="shared" ca="1" si="137"/>
        <v>310564946.62284338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310564946.62284338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1294020.610928514</v>
      </c>
      <c r="L1980" s="444">
        <f t="shared" ca="1" si="137"/>
        <v>311858967.23377192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311858967.23377192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1299412.3634740496</v>
      </c>
      <c r="L1981" s="444">
        <f t="shared" ca="1" si="137"/>
        <v>313158379.59724599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313158379.59724599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1304826.5816551917</v>
      </c>
      <c r="L1982" s="444">
        <f t="shared" ca="1" si="137"/>
        <v>314463206.1789012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314463206.1789012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1310263.3590787549</v>
      </c>
      <c r="L1983" s="444">
        <f t="shared" ca="1" si="137"/>
        <v>315773469.53797996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315773469.53797996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1315722.7897415832</v>
      </c>
      <c r="L1984" s="444">
        <f t="shared" ca="1" si="137"/>
        <v>317089192.32772154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317089192.32772154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1321204.9680321731</v>
      </c>
      <c r="L1985" s="444">
        <f t="shared" ca="1" si="137"/>
        <v>318410397.29575372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318410397.29575372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1326709.9887323072</v>
      </c>
      <c r="L1986" s="444">
        <f t="shared" ca="1" si="137"/>
        <v>319737107.284486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319737107.284486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1332237.9470186916</v>
      </c>
      <c r="L1987" s="444">
        <f t="shared" ca="1" si="137"/>
        <v>321069345.23150468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321069345.23150468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1337788.9384646029</v>
      </c>
      <c r="L1988" s="444">
        <f t="shared" ca="1" si="137"/>
        <v>322407134.16996926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322407134.16996926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1343363.0590415385</v>
      </c>
      <c r="L1989" s="444">
        <f t="shared" ca="1" si="137"/>
        <v>323750497.22901082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323750497.22901082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1348960.4051208785</v>
      </c>
      <c r="L1990" s="444">
        <f t="shared" ca="1" si="137"/>
        <v>325099457.63413167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325099457.63413167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1354581.0734755485</v>
      </c>
      <c r="L1991" s="444">
        <f t="shared" ca="1" si="137"/>
        <v>326454038.70760721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326454038.70760721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1360225.1612816968</v>
      </c>
      <c r="L1992" s="444">
        <f t="shared" ca="1" si="137"/>
        <v>327814263.86888891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327814263.86888891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1365892.7661203705</v>
      </c>
      <c r="L1993" s="444">
        <f t="shared" ca="1" si="137"/>
        <v>329180156.63500929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329180156.63500929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1371583.9859792055</v>
      </c>
      <c r="L1994" s="444">
        <f t="shared" ca="1" si="137"/>
        <v>330551740.62098849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330551740.62098849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1377298.9192541186</v>
      </c>
      <c r="L1995" s="444">
        <f t="shared" ca="1" si="137"/>
        <v>331929039.54024261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331929039.54024261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1383037.6647510109</v>
      </c>
      <c r="L1996" s="444">
        <f t="shared" ca="1" si="137"/>
        <v>333312077.20499361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333312077.20499361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1388800.3216874734</v>
      </c>
      <c r="L1997" s="444">
        <f t="shared" ca="1" si="137"/>
        <v>334700877.52668107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334700877.52668107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1394586.9896945045</v>
      </c>
      <c r="L1998" s="444">
        <f t="shared" ca="1" si="137"/>
        <v>336095464.51637554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336095464.51637554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1400397.7688182313</v>
      </c>
      <c r="L1999" s="444">
        <f t="shared" ca="1" si="137"/>
        <v>337495862.2851938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337495862.2851938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1406232.7595216408</v>
      </c>
      <c r="L2000" s="444">
        <f t="shared" ca="1" si="137"/>
        <v>338902095.04471546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338902095.04471546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1412092.0626863143</v>
      </c>
      <c r="L2001" s="444">
        <f t="shared" ca="1" si="137"/>
        <v>340314187.10740179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340314187.10740179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1417975.779614174</v>
      </c>
      <c r="L2002" s="444">
        <f t="shared" ca="1" si="137"/>
        <v>341732162.88701594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341732162.88701594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1423884.0120292332</v>
      </c>
      <c r="L2003" s="444">
        <f t="shared" ca="1" si="137"/>
        <v>343156046.89904517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343156046.89904517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1429816.8620793549</v>
      </c>
      <c r="L2004" s="444">
        <f t="shared" ca="1" si="137"/>
        <v>344585863.76112455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344585863.76112455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1435774.4323380189</v>
      </c>
      <c r="L2005" s="444">
        <f t="shared" ca="1" si="137"/>
        <v>346021638.19346255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346021638.19346255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1441756.8258060939</v>
      </c>
      <c r="L2006" s="444">
        <f t="shared" ca="1" si="137"/>
        <v>347463395.01926863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347463395.01926863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1447764.1459136193</v>
      </c>
      <c r="L2007" s="444">
        <f t="shared" ca="1" si="137"/>
        <v>348911159.16518223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348911159.16518223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1453796.4965215926</v>
      </c>
      <c r="L2008" s="444">
        <f t="shared" ca="1" si="137"/>
        <v>350364955.66170382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350364955.66170382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1459853.981923766</v>
      </c>
      <c r="L2009" s="444">
        <f t="shared" ca="1" si="137"/>
        <v>351824809.64362758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351824809.64362758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1465936.7068484481</v>
      </c>
      <c r="L2010" s="444">
        <f t="shared" ca="1" si="137"/>
        <v>353290746.35047603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353290746.35047603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1472044.7764603167</v>
      </c>
      <c r="L2011" s="444">
        <f t="shared" ca="1" si="137"/>
        <v>354762791.12693632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354762791.12693632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1478178.2963622347</v>
      </c>
      <c r="L2012" s="444">
        <f t="shared" ca="1" si="137"/>
        <v>356240969.42329854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356240969.42329854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1484337.3725970772</v>
      </c>
      <c r="L2013" s="444">
        <f t="shared" ca="1" si="137"/>
        <v>357725306.79589564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357725306.79589564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1490522.1116495652</v>
      </c>
      <c r="L2014" s="444">
        <f t="shared" ca="1" si="137"/>
        <v>359215828.90754521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359215828.90754521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1496732.620448105</v>
      </c>
      <c r="L2015" s="444">
        <f t="shared" ca="1" si="137"/>
        <v>360712561.52799332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360712561.52799332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1502969.0063666389</v>
      </c>
      <c r="L2016" s="444">
        <f t="shared" ca="1" si="137"/>
        <v>362215530.53435993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362215530.53435993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1509231.3772264996</v>
      </c>
      <c r="L2017" s="444">
        <f t="shared" ca="1" si="137"/>
        <v>363724761.9115864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363724761.9115864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1515519.8412982766</v>
      </c>
      <c r="L2018" s="444">
        <f t="shared" ca="1" si="137"/>
        <v>365240281.75288469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365240281.75288469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1521834.5073036861</v>
      </c>
      <c r="L2019" s="444">
        <f t="shared" ca="1" si="137"/>
        <v>366762116.2601884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366762116.2601884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1528175.4844174515</v>
      </c>
      <c r="L2020" s="444">
        <f t="shared" ca="1" si="137"/>
        <v>368290291.74460584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368290291.74460584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1534542.8822691911</v>
      </c>
      <c r="L2021" s="444">
        <f t="shared" ca="1" si="137"/>
        <v>369824834.62687504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369824834.62687504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1540936.8109453127</v>
      </c>
      <c r="L2022" s="444">
        <f t="shared" ca="1" si="137"/>
        <v>371365771.43782037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371365771.43782037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1547357.3809909183</v>
      </c>
      <c r="L2023" s="444">
        <f t="shared" ca="1" si="137"/>
        <v>372913128.8188113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372913128.8188113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1553804.7034117137</v>
      </c>
      <c r="L2024" s="444">
        <f t="shared" ca="1" si="137"/>
        <v>374466933.522223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374466933.522223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1560278.8896759292</v>
      </c>
      <c r="L2025" s="444">
        <f t="shared" ca="1" si="137"/>
        <v>376027212.41189891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376027212.41189891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1566780.0517162455</v>
      </c>
      <c r="L2026" s="444">
        <f t="shared" ca="1" si="137"/>
        <v>377593992.46361518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377593992.46361518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1573308.30193173</v>
      </c>
      <c r="L2027" s="444">
        <f t="shared" ca="1" si="137"/>
        <v>379167300.76554692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379167300.76554692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1579863.7531897789</v>
      </c>
      <c r="L2028" s="444">
        <f t="shared" ca="1" si="137"/>
        <v>380747164.51873672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380747164.51873672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1586446.5188280696</v>
      </c>
      <c r="L2029" s="444">
        <f t="shared" ca="1" si="137"/>
        <v>382333611.03756481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382333611.03756481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1593056.7126565201</v>
      </c>
      <c r="L2030" s="444">
        <f t="shared" ca="1" si="137"/>
        <v>383926667.75022131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383926667.75022131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1599694.4489592554</v>
      </c>
      <c r="L2031" s="444">
        <f t="shared" ca="1" si="137"/>
        <v>385526362.19918054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385526362.19918054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1606359.8424965856</v>
      </c>
      <c r="L2032" s="444">
        <f t="shared" ca="1" si="137"/>
        <v>387132722.04167712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387132722.04167712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1613053.0085069879</v>
      </c>
      <c r="L2033" s="444">
        <f t="shared" ca="1" si="137"/>
        <v>388745775.05018413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388745775.05018413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1619774.0627091005</v>
      </c>
      <c r="L2034" s="444">
        <f t="shared" ca="1" si="137"/>
        <v>390365549.11289322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390365549.11289322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1626523.1213037218</v>
      </c>
      <c r="L2035" s="444">
        <f t="shared" ca="1" si="137"/>
        <v>391992072.23419696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391992072.23419696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1633300.3009758207</v>
      </c>
      <c r="L2036" s="444">
        <f t="shared" ca="1" si="137"/>
        <v>393625372.53517276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393625372.53517276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1640105.7188965532</v>
      </c>
      <c r="L2037" s="444">
        <f t="shared" ca="1" si="137"/>
        <v>395265478.25406933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395265478.25406933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1646939.492725289</v>
      </c>
      <c r="L2038" s="444">
        <f t="shared" ca="1" si="137"/>
        <v>396912417.74679464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396912417.74679464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1653801.7406116442</v>
      </c>
      <c r="L2039" s="444">
        <f t="shared" ca="1" si="137"/>
        <v>398566219.48740631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398566219.48740631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1660692.5811975263</v>
      </c>
      <c r="L2040" s="444">
        <f t="shared" ca="1" si="137"/>
        <v>400226912.06860381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400226912.06860381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1667612.1336191825</v>
      </c>
      <c r="L2041" s="444">
        <f t="shared" ca="1" si="137"/>
        <v>401894524.202223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401894524.202223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1674560.5175092625</v>
      </c>
      <c r="L2042" s="444">
        <f t="shared" ca="1" si="137"/>
        <v>403569084.71973228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403569084.71973228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1681537.8529988844</v>
      </c>
      <c r="L2043" s="444">
        <f t="shared" ca="1" si="137"/>
        <v>405250622.5727312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405250622.5727312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1688544.2607197133</v>
      </c>
      <c r="L2044" s="444">
        <f t="shared" ca="1" si="137"/>
        <v>406939166.83345091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406939166.83345091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1695579.8618060455</v>
      </c>
      <c r="L2045" s="444">
        <f t="shared" ca="1" si="137"/>
        <v>408634746.69525695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408634746.69525695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1702644.7778969039</v>
      </c>
      <c r="L2046" s="444">
        <f t="shared" ca="1" si="137"/>
        <v>410337391.47315383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410337391.47315383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1709739.131138141</v>
      </c>
      <c r="L2047" s="444">
        <f t="shared" ca="1" si="137"/>
        <v>412047130.60429198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412047130.60429198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1716863.0441845499</v>
      </c>
      <c r="L2048" s="444">
        <f t="shared" ref="L2048:L2302" ca="1" si="142">I2048-J2048+K2048</f>
        <v>413763993.64847654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413763993.64847654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1724016.6402019856</v>
      </c>
      <c r="L2049" s="444">
        <f t="shared" ca="1" si="142"/>
        <v>415488010.28867853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415488010.28867853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1731200.0428694938</v>
      </c>
      <c r="L2050" s="444">
        <f t="shared" ca="1" si="142"/>
        <v>417219210.33154804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417219210.33154804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1738413.3763814501</v>
      </c>
      <c r="L2051" s="444">
        <f t="shared" ca="1" si="142"/>
        <v>418957623.70792949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418957623.70792949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1745656.765449706</v>
      </c>
      <c r="L2052" s="444">
        <f t="shared" ca="1" si="142"/>
        <v>420703280.47337919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420703280.47337919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1752930.3353057464</v>
      </c>
      <c r="L2053" s="444">
        <f t="shared" ca="1" si="142"/>
        <v>422456210.80868495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422456210.80868495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1760234.2117028539</v>
      </c>
      <c r="L2054" s="444">
        <f t="shared" ca="1" si="142"/>
        <v>424216445.02038783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424216445.02038783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1767568.5209182827</v>
      </c>
      <c r="L2055" s="444">
        <f t="shared" ca="1" si="142"/>
        <v>425984013.54130614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425984013.54130614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1774933.3897554423</v>
      </c>
      <c r="L2056" s="444">
        <f t="shared" ca="1" si="142"/>
        <v>427758946.93106157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427758946.93106157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1782328.9455460901</v>
      </c>
      <c r="L2057" s="444">
        <f t="shared" ca="1" si="142"/>
        <v>429541275.87660766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429541275.87660766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1789755.3161525319</v>
      </c>
      <c r="L2058" s="444">
        <f t="shared" ca="1" si="142"/>
        <v>431331031.19276017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431331031.19276017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1797212.6299698344</v>
      </c>
      <c r="L2059" s="444">
        <f t="shared" ca="1" si="142"/>
        <v>433128243.82273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433128243.82273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1804701.0159280417</v>
      </c>
      <c r="L2060" s="444">
        <f t="shared" ca="1" si="142"/>
        <v>434932944.83865803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434932944.83865803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1812220.6034944085</v>
      </c>
      <c r="L2061" s="444">
        <f t="shared" ca="1" si="142"/>
        <v>436745165.44215244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436745165.44215244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1819771.5226756351</v>
      </c>
      <c r="L2062" s="444">
        <f t="shared" ca="1" si="142"/>
        <v>438564936.96482807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438564936.96482807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1827353.9040201169</v>
      </c>
      <c r="L2063" s="444">
        <f t="shared" ca="1" si="142"/>
        <v>440392290.8688482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440392290.8688482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1834967.8786202006</v>
      </c>
      <c r="L2064" s="444">
        <f t="shared" ca="1" si="142"/>
        <v>442227258.74746841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442227258.74746841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1842613.5781144514</v>
      </c>
      <c r="L2065" s="444">
        <f t="shared" ca="1" si="142"/>
        <v>444069872.32558286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444069872.32558286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1850291.1346899285</v>
      </c>
      <c r="L2066" s="444">
        <f t="shared" ca="1" si="142"/>
        <v>445920163.46027279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445920163.46027279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1858000.6810844699</v>
      </c>
      <c r="L2067" s="444">
        <f t="shared" ca="1" si="142"/>
        <v>447778164.14135724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447778164.14135724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1865742.3505889885</v>
      </c>
      <c r="L2068" s="444">
        <f t="shared" ca="1" si="142"/>
        <v>449643906.49194622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449643906.49194622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1873516.2770497762</v>
      </c>
      <c r="L2069" s="444">
        <f t="shared" ca="1" si="142"/>
        <v>451517422.768996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451517422.768996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1881322.5948708167</v>
      </c>
      <c r="L2070" s="444">
        <f t="shared" ca="1" si="142"/>
        <v>453398745.36386681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453398745.36386681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1889161.4390161117</v>
      </c>
      <c r="L2071" s="444">
        <f t="shared" ca="1" si="142"/>
        <v>455287906.80288291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455287906.80288291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1897032.945012012</v>
      </c>
      <c r="L2072" s="444">
        <f t="shared" ca="1" si="142"/>
        <v>457184939.74789494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457184939.74789494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1904937.2489495622</v>
      </c>
      <c r="L2073" s="444">
        <f t="shared" ca="1" si="142"/>
        <v>459089876.99684453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459089876.99684453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1912874.4874868523</v>
      </c>
      <c r="L2074" s="444">
        <f t="shared" ca="1" si="142"/>
        <v>461002751.48433137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461002751.48433137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1920844.7978513804</v>
      </c>
      <c r="L2075" s="444">
        <f t="shared" ca="1" si="142"/>
        <v>462923596.28218275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462923596.28218275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1928848.3178424279</v>
      </c>
      <c r="L2076" s="444">
        <f t="shared" ca="1" si="142"/>
        <v>464852444.60002518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464852444.60002518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1936885.1858334381</v>
      </c>
      <c r="L2077" s="444">
        <f t="shared" ca="1" si="142"/>
        <v>466789329.78585863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466789329.78585863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1944955.5407744113</v>
      </c>
      <c r="L2078" s="444">
        <f t="shared" ca="1" si="142"/>
        <v>468734285.32663304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468734285.32663304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1953059.5221943043</v>
      </c>
      <c r="L2079" s="444">
        <f t="shared" ca="1" si="142"/>
        <v>470687344.84882736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470687344.84882736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1961197.2702034477</v>
      </c>
      <c r="L2080" s="444">
        <f t="shared" ca="1" si="142"/>
        <v>472648542.11903083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472648542.11903083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1969368.9254959617</v>
      </c>
      <c r="L2081" s="444">
        <f t="shared" ca="1" si="142"/>
        <v>474617911.04452682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474617911.04452682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1977574.6293521952</v>
      </c>
      <c r="L2082" s="444">
        <f t="shared" ca="1" si="142"/>
        <v>476595485.67387903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476595485.67387903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1985814.5236411626</v>
      </c>
      <c r="L2083" s="444">
        <f t="shared" ca="1" si="142"/>
        <v>478581300.1975202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478581300.1975202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1994088.7508230007</v>
      </c>
      <c r="L2084" s="444">
        <f t="shared" ca="1" si="142"/>
        <v>480575388.94834322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480575388.94834322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2002397.4539514298</v>
      </c>
      <c r="L2085" s="444">
        <f t="shared" ca="1" si="142"/>
        <v>482577786.40229464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482577786.40229464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2010740.7766762276</v>
      </c>
      <c r="L2086" s="444">
        <f t="shared" ca="1" si="142"/>
        <v>484588527.17897087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484588527.17897087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2019118.8632457119</v>
      </c>
      <c r="L2087" s="444">
        <f t="shared" ca="1" si="142"/>
        <v>486607646.0422166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486607646.0422166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2027531.8585092355</v>
      </c>
      <c r="L2088" s="444">
        <f t="shared" ca="1" si="142"/>
        <v>488635177.90072584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488635177.90072584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2035979.9079196912</v>
      </c>
      <c r="L2089" s="444">
        <f t="shared" ca="1" si="142"/>
        <v>490671157.80864555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490671157.80864555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2044463.1575360231</v>
      </c>
      <c r="L2090" s="444">
        <f t="shared" ca="1" si="142"/>
        <v>492715620.96618158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492715620.96618158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2052981.7540257566</v>
      </c>
      <c r="L2091" s="444">
        <f t="shared" ca="1" si="142"/>
        <v>494768602.72020733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494768602.72020733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2061535.8446675306</v>
      </c>
      <c r="L2092" s="444">
        <f t="shared" ca="1" si="142"/>
        <v>496830138.56487489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496830138.56487489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2070125.5773536451</v>
      </c>
      <c r="L2093" s="444">
        <f t="shared" ca="1" si="142"/>
        <v>498900264.14222854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498900264.14222854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2078751.100592619</v>
      </c>
      <c r="L2094" s="444">
        <f t="shared" ca="1" si="142"/>
        <v>500979015.24282116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500979015.24282116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2087412.5635117546</v>
      </c>
      <c r="L2095" s="444">
        <f t="shared" ca="1" si="142"/>
        <v>503066427.80633289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503066427.80633289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2096110.1158597206</v>
      </c>
      <c r="L2096" s="444">
        <f t="shared" ca="1" si="142"/>
        <v>505162537.92219263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505162537.92219263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2104843.9080091361</v>
      </c>
      <c r="L2097" s="444">
        <f t="shared" ca="1" si="142"/>
        <v>507267381.83020175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507267381.83020175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2113614.0909591741</v>
      </c>
      <c r="L2098" s="444">
        <f t="shared" ca="1" si="142"/>
        <v>509380995.92116094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509380995.92116094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2122420.8163381703</v>
      </c>
      <c r="L2099" s="444">
        <f t="shared" ca="1" si="142"/>
        <v>511503416.73749912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511503416.73749912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2131264.2364062462</v>
      </c>
      <c r="L2100" s="444">
        <f t="shared" ca="1" si="142"/>
        <v>513634680.97390538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513634680.97390538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2140144.5040579387</v>
      </c>
      <c r="L2101" s="444">
        <f t="shared" ca="1" si="142"/>
        <v>515774825.47796333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515774825.47796333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2149061.7728248471</v>
      </c>
      <c r="L2102" s="444">
        <f t="shared" ca="1" si="142"/>
        <v>517923887.25078815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517923887.25078815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2158016.1968782838</v>
      </c>
      <c r="L2103" s="444">
        <f t="shared" ca="1" si="142"/>
        <v>520081903.44766641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520081903.44766641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2167007.9310319433</v>
      </c>
      <c r="L2104" s="444">
        <f t="shared" ca="1" si="142"/>
        <v>522248911.37869835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522248911.37869835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2176037.1307445765</v>
      </c>
      <c r="L2105" s="444">
        <f t="shared" ca="1" si="142"/>
        <v>524424948.50944293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524424948.50944293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2185103.952122679</v>
      </c>
      <c r="L2106" s="444">
        <f t="shared" ca="1" si="142"/>
        <v>526610052.46156561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526610052.46156561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2194208.5519231902</v>
      </c>
      <c r="L2107" s="444">
        <f t="shared" ca="1" si="142"/>
        <v>528804261.01348883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528804261.01348883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2203351.0875562034</v>
      </c>
      <c r="L2108" s="444">
        <f t="shared" ca="1" si="142"/>
        <v>531007612.10104501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531007612.10104501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2212531.7170876875</v>
      </c>
      <c r="L2109" s="444">
        <f t="shared" ca="1" si="142"/>
        <v>533220143.8181327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533220143.8181327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2221750.5992422197</v>
      </c>
      <c r="L2110" s="444">
        <f t="shared" ca="1" si="142"/>
        <v>535441894.41737491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535441894.41737491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2231007.893405729</v>
      </c>
      <c r="L2111" s="444">
        <f t="shared" ca="1" si="142"/>
        <v>537672902.31078064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537672902.31078064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2240303.7596282526</v>
      </c>
      <c r="L2112" s="444">
        <f t="shared" ca="1" si="142"/>
        <v>539913206.07040894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539913206.07040894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2249638.3586267037</v>
      </c>
      <c r="L2113" s="444">
        <f t="shared" ca="1" si="142"/>
        <v>542162844.42903566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542162844.42903566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2259011.8517876486</v>
      </c>
      <c r="L2114" s="444">
        <f t="shared" ca="1" si="142"/>
        <v>544421856.28082335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544421856.28082335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2268424.4011700973</v>
      </c>
      <c r="L2115" s="444">
        <f t="shared" ca="1" si="142"/>
        <v>546690280.68199348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546690280.68199348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2277876.1695083063</v>
      </c>
      <c r="L2116" s="444">
        <f t="shared" ca="1" si="142"/>
        <v>548968156.85150182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548968156.85150182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2287367.320214591</v>
      </c>
      <c r="L2117" s="444">
        <f t="shared" ca="1" si="142"/>
        <v>551255524.17171645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551255524.17171645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2296898.0173821519</v>
      </c>
      <c r="L2118" s="444">
        <f t="shared" ca="1" si="142"/>
        <v>553552422.1890986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553552422.1890986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2306468.4257879108</v>
      </c>
      <c r="L2119" s="444">
        <f t="shared" ca="1" si="142"/>
        <v>555858890.61488652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555858890.61488652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2316078.7108953604</v>
      </c>
      <c r="L2120" s="444">
        <f t="shared" ca="1" si="142"/>
        <v>558174969.32578194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558174969.32578194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2325729.0388574246</v>
      </c>
      <c r="L2121" s="444">
        <f t="shared" ca="1" si="142"/>
        <v>560500698.3646394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560500698.3646394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2335419.576519331</v>
      </c>
      <c r="L2122" s="444">
        <f t="shared" ca="1" si="142"/>
        <v>562836117.94115877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562836117.94115877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2345150.4914214946</v>
      </c>
      <c r="L2123" s="444">
        <f t="shared" ca="1" si="142"/>
        <v>565181268.43258023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565181268.43258023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2354921.9518024176</v>
      </c>
      <c r="L2124" s="444">
        <f t="shared" ca="1" si="142"/>
        <v>567536190.38438261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567536190.38438261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2364734.126601594</v>
      </c>
      <c r="L2125" s="444">
        <f t="shared" ca="1" si="142"/>
        <v>569900924.51098418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569900924.51098418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2374587.1854624338</v>
      </c>
      <c r="L2126" s="444">
        <f t="shared" ca="1" si="142"/>
        <v>572275511.69644666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572275511.69644666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2384481.2987351944</v>
      </c>
      <c r="L2127" s="444">
        <f t="shared" ca="1" si="142"/>
        <v>574659992.9951818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574659992.9951818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2394416.6374799241</v>
      </c>
      <c r="L2128" s="444">
        <f t="shared" ca="1" si="142"/>
        <v>577054409.6326617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577054409.6326617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2404393.3734694235</v>
      </c>
      <c r="L2129" s="444">
        <f t="shared" ca="1" si="142"/>
        <v>579458803.00613117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579458803.00613117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2414411.6791922133</v>
      </c>
      <c r="L2130" s="444">
        <f t="shared" ca="1" si="142"/>
        <v>581873214.68532336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581873214.68532336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2424471.7278555138</v>
      </c>
      <c r="L2131" s="444">
        <f t="shared" ca="1" si="142"/>
        <v>584297686.41317892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584297686.41317892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2434573.6933882455</v>
      </c>
      <c r="L2132" s="444">
        <f t="shared" ca="1" si="142"/>
        <v>586732260.10656714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586732260.10656714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2444717.7504440299</v>
      </c>
      <c r="L2133" s="444">
        <f t="shared" ca="1" si="142"/>
        <v>589176977.8570112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589176977.8570112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2454904.0744042131</v>
      </c>
      <c r="L2134" s="444">
        <f t="shared" ca="1" si="142"/>
        <v>591631881.93141544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591631881.93141544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2465132.8413808974</v>
      </c>
      <c r="L2135" s="444">
        <f t="shared" ca="1" si="142"/>
        <v>594097014.77279639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594097014.77279639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2475404.228219985</v>
      </c>
      <c r="L2136" s="444">
        <f t="shared" ca="1" si="142"/>
        <v>596572419.00101638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596572419.00101638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2485718.4125042348</v>
      </c>
      <c r="L2137" s="444">
        <f t="shared" ca="1" si="142"/>
        <v>599058137.41352057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599058137.41352057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2496075.5725563355</v>
      </c>
      <c r="L2138" s="444">
        <f t="shared" ca="1" si="142"/>
        <v>601554212.98607695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601554212.98607695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2506475.8874419872</v>
      </c>
      <c r="L2139" s="444">
        <f t="shared" ca="1" si="142"/>
        <v>604060688.87351894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604060688.87351894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2516919.5369729954</v>
      </c>
      <c r="L2140" s="444">
        <f t="shared" ca="1" si="142"/>
        <v>606577608.41049194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606577608.41049194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2527406.7017103829</v>
      </c>
      <c r="L2141" s="444">
        <f t="shared" ca="1" si="142"/>
        <v>609105015.11220229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609105015.11220229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2537937.5629675095</v>
      </c>
      <c r="L2142" s="444">
        <f t="shared" ca="1" si="142"/>
        <v>611642952.67516983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611642952.67516983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2548512.3028132077</v>
      </c>
      <c r="L2143" s="444">
        <f t="shared" ca="1" si="142"/>
        <v>614191464.977983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614191464.977983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2559131.1040749289</v>
      </c>
      <c r="L2144" s="444">
        <f t="shared" ca="1" si="142"/>
        <v>616750596.08205795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616750596.08205795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2569794.150341908</v>
      </c>
      <c r="L2145" s="444">
        <f t="shared" ca="1" si="142"/>
        <v>619320390.23239982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619320390.23239982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2580501.6259683324</v>
      </c>
      <c r="L2146" s="444">
        <f t="shared" ca="1" si="142"/>
        <v>621900891.85836816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621900891.85836816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2591253.7160765338</v>
      </c>
      <c r="L2147" s="444">
        <f t="shared" ca="1" si="142"/>
        <v>624492145.57444465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624492145.57444465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2602050.606560186</v>
      </c>
      <c r="L2148" s="444">
        <f t="shared" ca="1" si="142"/>
        <v>627094196.18100488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627094196.18100488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2612892.4840875203</v>
      </c>
      <c r="L2149" s="444">
        <f t="shared" ca="1" si="142"/>
        <v>629707088.66509235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629707088.66509235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2623779.5361045515</v>
      </c>
      <c r="L2150" s="444">
        <f t="shared" ca="1" si="142"/>
        <v>632330868.20119691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632330868.20119691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2634711.9508383204</v>
      </c>
      <c r="L2151" s="444">
        <f t="shared" ca="1" si="142"/>
        <v>634965580.15203524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634965580.15203524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2645689.917300147</v>
      </c>
      <c r="L2152" s="444">
        <f t="shared" ca="1" si="142"/>
        <v>637611270.06933534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637611270.06933534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2656713.6252888972</v>
      </c>
      <c r="L2153" s="444">
        <f t="shared" ca="1" si="142"/>
        <v>640267983.69462419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640267983.69462419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2667783.2653942676</v>
      </c>
      <c r="L2154" s="444">
        <f t="shared" ca="1" si="142"/>
        <v>642935766.9600184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642935766.9600184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2678899.0290000765</v>
      </c>
      <c r="L2155" s="444">
        <f t="shared" ca="1" si="142"/>
        <v>645614665.98901844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645614665.98901844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2690061.1082875766</v>
      </c>
      <c r="L2156" s="444">
        <f t="shared" ca="1" si="142"/>
        <v>648304727.09730601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648304727.09730601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2701269.6962387748</v>
      </c>
      <c r="L2157" s="444">
        <f t="shared" ca="1" si="142"/>
        <v>651005996.79354477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651005996.79354477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2712524.9866397697</v>
      </c>
      <c r="L2158" s="444">
        <f t="shared" ca="1" si="142"/>
        <v>653718521.78018451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653718521.78018451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2723827.1740841023</v>
      </c>
      <c r="L2159" s="444">
        <f t="shared" ca="1" si="142"/>
        <v>656442348.95426857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656442348.95426857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2735176.4539761189</v>
      </c>
      <c r="L2160" s="444">
        <f t="shared" ca="1" si="142"/>
        <v>659177525.40824473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659177525.40824473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2746573.0225343532</v>
      </c>
      <c r="L2161" s="444">
        <f t="shared" ca="1" si="142"/>
        <v>661924098.4307791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661924098.4307791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2758017.076794913</v>
      </c>
      <c r="L2162" s="444">
        <f t="shared" ca="1" si="142"/>
        <v>664682115.50757396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664682115.50757396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2769508.8146148915</v>
      </c>
      <c r="L2163" s="444">
        <f t="shared" ca="1" si="142"/>
        <v>667451624.32218885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667451624.32218885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2781048.4346757866</v>
      </c>
      <c r="L2164" s="444">
        <f t="shared" ca="1" si="142"/>
        <v>670232672.75686467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670232672.75686467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2792636.1364869359</v>
      </c>
      <c r="L2165" s="444">
        <f t="shared" ca="1" si="142"/>
        <v>673025308.89335155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673025308.89335155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2804272.1203889647</v>
      </c>
      <c r="L2166" s="444">
        <f t="shared" ca="1" si="142"/>
        <v>675829581.01374054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675829581.01374054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2815956.587557252</v>
      </c>
      <c r="L2167" s="444">
        <f t="shared" ca="1" si="142"/>
        <v>678645537.60129774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678645537.60129774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2827689.740005407</v>
      </c>
      <c r="L2168" s="444">
        <f t="shared" ca="1" si="142"/>
        <v>681473227.34130311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681473227.34130311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2839471.7805887628</v>
      </c>
      <c r="L2169" s="444">
        <f t="shared" ca="1" si="142"/>
        <v>684312699.12189186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684312699.12189186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2851302.9130078829</v>
      </c>
      <c r="L2170" s="444">
        <f t="shared" ca="1" si="142"/>
        <v>687164002.03489971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687164002.03489971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2863183.3418120821</v>
      </c>
      <c r="L2171" s="444">
        <f t="shared" ca="1" si="142"/>
        <v>690027185.37671185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690027185.37671185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2875113.2724029659</v>
      </c>
      <c r="L2172" s="444">
        <f t="shared" ca="1" si="142"/>
        <v>692902298.64911485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692902298.64911485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2887092.9110379787</v>
      </c>
      <c r="L2173" s="444">
        <f t="shared" ca="1" si="142"/>
        <v>695789391.56015277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695789391.56015277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2899122.4648339697</v>
      </c>
      <c r="L2174" s="444">
        <f t="shared" ca="1" si="142"/>
        <v>698688514.02498674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698688514.02498674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2911202.1417707782</v>
      </c>
      <c r="L2175" s="444">
        <f t="shared" ca="1" si="142"/>
        <v>701599716.16675746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701599716.16675746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2923332.1506948229</v>
      </c>
      <c r="L2176" s="444">
        <f t="shared" ca="1" si="142"/>
        <v>704523048.31745231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704523048.31745231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2935512.7013227181</v>
      </c>
      <c r="L2177" s="444">
        <f t="shared" ca="1" si="142"/>
        <v>707458561.01877499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707458561.01877499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2947744.0042448957</v>
      </c>
      <c r="L2178" s="444">
        <f t="shared" ca="1" si="142"/>
        <v>710406305.02301991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710406305.02301991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2960026.2709292495</v>
      </c>
      <c r="L2179" s="444">
        <f t="shared" ca="1" si="142"/>
        <v>713366331.29394913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713366331.29394913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2972359.7137247878</v>
      </c>
      <c r="L2180" s="444">
        <f t="shared" ca="1" si="142"/>
        <v>716338691.00767386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716338691.00767386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2984744.5458653076</v>
      </c>
      <c r="L2181" s="444">
        <f t="shared" ca="1" si="142"/>
        <v>719323435.55353916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719323435.55353916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2997180.9814730799</v>
      </c>
      <c r="L2182" s="444">
        <f t="shared" ca="1" si="142"/>
        <v>722320616.53501225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722320616.53501225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3009669.2355625508</v>
      </c>
      <c r="L2183" s="444">
        <f t="shared" ca="1" si="142"/>
        <v>725330285.77057481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725330285.77057481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3022209.5240440615</v>
      </c>
      <c r="L2184" s="444">
        <f t="shared" ca="1" si="142"/>
        <v>728352495.29461884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728352495.29461884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3034802.0637275786</v>
      </c>
      <c r="L2185" s="444">
        <f t="shared" ca="1" si="142"/>
        <v>731387297.35834646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731387297.35834646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3047447.0723264436</v>
      </c>
      <c r="L2186" s="444">
        <f t="shared" ca="1" si="142"/>
        <v>734434744.43067288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734434744.43067288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3060144.7684611371</v>
      </c>
      <c r="L2187" s="444">
        <f t="shared" ca="1" si="142"/>
        <v>737494889.19913399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737494889.19913399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3072895.3716630582</v>
      </c>
      <c r="L2188" s="444">
        <f t="shared" ca="1" si="142"/>
        <v>740567784.57079709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740567784.57079709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3085699.1023783213</v>
      </c>
      <c r="L2189" s="444">
        <f t="shared" ca="1" si="142"/>
        <v>743653483.67317545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743653483.67317545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3098556.1819715644</v>
      </c>
      <c r="L2190" s="444">
        <f t="shared" ca="1" si="142"/>
        <v>746752039.855147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746752039.855147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3111466.8327297792</v>
      </c>
      <c r="L2191" s="444">
        <f t="shared" ca="1" si="142"/>
        <v>749863506.68787682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749863506.68787682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3124431.2778661535</v>
      </c>
      <c r="L2192" s="444">
        <f t="shared" ca="1" si="142"/>
        <v>752987937.96574295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752987937.96574295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3137449.7415239289</v>
      </c>
      <c r="L2193" s="444">
        <f t="shared" ca="1" si="142"/>
        <v>756125387.70726693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756125387.70726693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3150522.4487802787</v>
      </c>
      <c r="L2194" s="444">
        <f t="shared" ca="1" si="142"/>
        <v>759275910.15604722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759275910.15604722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3163649.6256501968</v>
      </c>
      <c r="L2195" s="444">
        <f t="shared" ca="1" si="142"/>
        <v>762439559.78169739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762439559.78169739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3176831.4990904056</v>
      </c>
      <c r="L2196" s="444">
        <f t="shared" ca="1" si="142"/>
        <v>765616391.28078783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765616391.28078783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3190068.2970032827</v>
      </c>
      <c r="L2197" s="444">
        <f t="shared" ca="1" si="142"/>
        <v>768806459.57779109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768806459.57779109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3203360.2482407964</v>
      </c>
      <c r="L2198" s="444">
        <f t="shared" ca="1" si="142"/>
        <v>772009819.82603192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772009819.82603192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3216707.5826084665</v>
      </c>
      <c r="L2199" s="444">
        <f t="shared" ca="1" si="142"/>
        <v>775226527.40864038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775226527.40864038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3230110.5308693349</v>
      </c>
      <c r="L2200" s="444">
        <f t="shared" ca="1" si="142"/>
        <v>778456637.93950975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778456637.93950975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3243569.3247479573</v>
      </c>
      <c r="L2201" s="444">
        <f t="shared" ca="1" si="142"/>
        <v>781700207.26425767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781700207.26425767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3257084.1969344071</v>
      </c>
      <c r="L2202" s="444">
        <f t="shared" ca="1" si="142"/>
        <v>784957291.46119213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784957291.46119213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3270655.3810883006</v>
      </c>
      <c r="L2203" s="444">
        <f t="shared" ca="1" si="142"/>
        <v>788227946.84228039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788227946.84228039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3284283.1118428349</v>
      </c>
      <c r="L2204" s="444">
        <f t="shared" ca="1" si="142"/>
        <v>791512229.95412326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791512229.95412326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3297967.624808847</v>
      </c>
      <c r="L2205" s="444">
        <f t="shared" ca="1" si="142"/>
        <v>794810197.57893205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794810197.57893205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3311709.1565788835</v>
      </c>
      <c r="L2206" s="444">
        <f t="shared" ca="1" si="142"/>
        <v>798121906.73551095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798121906.73551095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3325507.9447312956</v>
      </c>
      <c r="L2207" s="444">
        <f t="shared" ca="1" si="142"/>
        <v>801447414.6802423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801447414.6802423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3339364.227834343</v>
      </c>
      <c r="L2208" s="444">
        <f t="shared" ca="1" si="142"/>
        <v>804786778.90807664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804786778.90807664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3353278.2454503193</v>
      </c>
      <c r="L2209" s="444">
        <f t="shared" ca="1" si="142"/>
        <v>808140057.15352702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808140057.15352702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3367250.238139696</v>
      </c>
      <c r="L2210" s="444">
        <f t="shared" ca="1" si="142"/>
        <v>811507307.39166677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811507307.39166677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3381280.4474652782</v>
      </c>
      <c r="L2211" s="444">
        <f t="shared" ca="1" si="142"/>
        <v>814888587.83913207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814888587.83913207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3395369.1159963836</v>
      </c>
      <c r="L2212" s="444">
        <f t="shared" ca="1" si="142"/>
        <v>818283956.95512843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818283956.95512843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3409516.4873130349</v>
      </c>
      <c r="L2213" s="444">
        <f t="shared" ca="1" si="142"/>
        <v>821693473.44244146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821693473.44244146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3423722.8060101727</v>
      </c>
      <c r="L2214" s="444">
        <f t="shared" ca="1" si="142"/>
        <v>825117196.24845159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825117196.24845159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3437988.3177018818</v>
      </c>
      <c r="L2215" s="444">
        <f t="shared" ca="1" si="142"/>
        <v>828555184.56615353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828555184.56615353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3452313.2690256396</v>
      </c>
      <c r="L2216" s="444">
        <f t="shared" ca="1" si="142"/>
        <v>832007497.83517921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832007497.83517921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3466697.9076465801</v>
      </c>
      <c r="L2217" s="444">
        <f t="shared" ca="1" si="142"/>
        <v>835474195.74282575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835474195.74282575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3481142.4822617737</v>
      </c>
      <c r="L2218" s="444">
        <f t="shared" ca="1" si="142"/>
        <v>838955338.22508752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838955338.22508752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3495647.2426045318</v>
      </c>
      <c r="L2219" s="444">
        <f t="shared" ca="1" si="142"/>
        <v>842450985.46769202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842450985.46769202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3510212.4394487166</v>
      </c>
      <c r="L2220" s="444">
        <f t="shared" ca="1" si="142"/>
        <v>845961197.90714073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845961197.90714073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3524838.3246130859</v>
      </c>
      <c r="L2221" s="444">
        <f t="shared" ca="1" si="142"/>
        <v>849486036.23175383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849486036.23175383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3539525.1509656403</v>
      </c>
      <c r="L2222" s="444">
        <f t="shared" ca="1" si="142"/>
        <v>853025561.38271952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853025561.38271952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3554273.1724279979</v>
      </c>
      <c r="L2223" s="444">
        <f t="shared" ca="1" si="142"/>
        <v>856579834.55514753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856579834.55514753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3569082.6439797813</v>
      </c>
      <c r="L2224" s="444">
        <f t="shared" ca="1" si="142"/>
        <v>860148917.19912732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860148917.19912732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3583953.82166303</v>
      </c>
      <c r="L2225" s="444">
        <f t="shared" ca="1" si="142"/>
        <v>863732871.02079034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863732871.02079034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3598886.9625866264</v>
      </c>
      <c r="L2226" s="444">
        <f t="shared" ca="1" si="142"/>
        <v>867331757.98337698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867331757.98337698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3613882.3249307373</v>
      </c>
      <c r="L2227" s="444">
        <f t="shared" ca="1" si="142"/>
        <v>870945640.30830777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870945640.30830777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3628940.1679512816</v>
      </c>
      <c r="L2228" s="444">
        <f t="shared" ca="1" si="142"/>
        <v>874574580.47625899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874574580.47625899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3644060.7519844123</v>
      </c>
      <c r="L2229" s="444">
        <f t="shared" ca="1" si="142"/>
        <v>878218641.22824335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878218641.22824335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3659244.3384510139</v>
      </c>
      <c r="L2230" s="444">
        <f t="shared" ca="1" si="142"/>
        <v>881877885.56669438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881877885.56669438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3674491.1898612264</v>
      </c>
      <c r="L2231" s="444">
        <f t="shared" ca="1" si="142"/>
        <v>885552376.75655556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885552376.75655556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3689801.5698189815</v>
      </c>
      <c r="L2232" s="444">
        <f t="shared" ca="1" si="142"/>
        <v>889242178.32637453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889242178.32637453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3705175.7430265611</v>
      </c>
      <c r="L2233" s="444">
        <f t="shared" ca="1" si="142"/>
        <v>892947354.06940114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892947354.06940114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3720613.975289172</v>
      </c>
      <c r="L2234" s="444">
        <f t="shared" ca="1" si="142"/>
        <v>896667968.04469037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896667968.04469037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3736116.5335195432</v>
      </c>
      <c r="L2235" s="444">
        <f t="shared" ca="1" si="142"/>
        <v>900404084.57820988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900404084.57820988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3751683.6857425408</v>
      </c>
      <c r="L2236" s="444">
        <f t="shared" ca="1" si="142"/>
        <v>904155768.26395237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904155768.26395237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3767315.7010998018</v>
      </c>
      <c r="L2237" s="444">
        <f t="shared" ca="1" si="142"/>
        <v>907923083.96505213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907923083.96505213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3783012.8498543836</v>
      </c>
      <c r="L2238" s="444">
        <f t="shared" ca="1" si="142"/>
        <v>911706096.81490648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911706096.81490648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3798775.4033954437</v>
      </c>
      <c r="L2239" s="444">
        <f t="shared" ca="1" si="142"/>
        <v>915504872.21830189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915504872.21830189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3814603.6342429244</v>
      </c>
      <c r="L2240" s="444">
        <f t="shared" ca="1" si="142"/>
        <v>919319475.85254478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919319475.85254478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3830497.8160522692</v>
      </c>
      <c r="L2241" s="444">
        <f t="shared" ca="1" si="142"/>
        <v>923149973.6685971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923149973.6685971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3846458.2236191542</v>
      </c>
      <c r="L2242" s="444">
        <f t="shared" ca="1" si="142"/>
        <v>926996431.89221621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926996431.89221621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3862485.1328842337</v>
      </c>
      <c r="L2243" s="444">
        <f t="shared" ca="1" si="142"/>
        <v>930858917.02510047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930858917.02510047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3878578.8209379185</v>
      </c>
      <c r="L2244" s="444">
        <f t="shared" ca="1" si="142"/>
        <v>934737495.84603834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934737495.84603834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3894739.5660251598</v>
      </c>
      <c r="L2245" s="444">
        <f t="shared" ca="1" si="142"/>
        <v>938632235.41206348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938632235.41206348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3910967.6475502648</v>
      </c>
      <c r="L2246" s="444">
        <f t="shared" ca="1" si="142"/>
        <v>942543203.0596137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942543203.0596137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3927263.3460817239</v>
      </c>
      <c r="L2247" s="444">
        <f t="shared" ca="1" si="142"/>
        <v>946470466.40569544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946470466.40569544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3943626.9433570644</v>
      </c>
      <c r="L2248" s="444">
        <f t="shared" ca="1" si="142"/>
        <v>950414093.34905255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950414093.34905255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3960058.7222877187</v>
      </c>
      <c r="L2249" s="444">
        <f t="shared" ca="1" si="142"/>
        <v>954374152.07134032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954374152.07134032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3976558.9669639179</v>
      </c>
      <c r="L2250" s="444">
        <f t="shared" ca="1" si="142"/>
        <v>958350711.03830421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958350711.03830421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3993127.9626596007</v>
      </c>
      <c r="L2251" s="444">
        <f t="shared" ca="1" si="142"/>
        <v>962343839.00096381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962343839.00096381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4009765.995837349</v>
      </c>
      <c r="L2252" s="444">
        <f t="shared" ca="1" si="142"/>
        <v>966353604.99680114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966353604.99680114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4026473.3541533379</v>
      </c>
      <c r="L2253" s="444">
        <f t="shared" ca="1" si="142"/>
        <v>970380078.35095453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970380078.35095453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4043250.3264623103</v>
      </c>
      <c r="L2254" s="444">
        <f t="shared" ca="1" si="142"/>
        <v>974423328.6774168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974423328.6774168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4060097.2028225698</v>
      </c>
      <c r="L2255" s="444">
        <f t="shared" ca="1" si="142"/>
        <v>978483425.88023937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978483425.88023937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4077014.2745009973</v>
      </c>
      <c r="L2256" s="444">
        <f t="shared" ca="1" si="142"/>
        <v>982560440.15474033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982560440.15474033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4094001.8339780848</v>
      </c>
      <c r="L2257" s="444">
        <f t="shared" ca="1" si="142"/>
        <v>986654441.98871839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986654441.98871839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4111060.1749529932</v>
      </c>
      <c r="L2258" s="444">
        <f t="shared" ca="1" si="142"/>
        <v>990765502.16367137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990765502.16367137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4128189.592348631</v>
      </c>
      <c r="L2259" s="444">
        <f t="shared" ca="1" si="142"/>
        <v>994893691.75601995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994893691.75601995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4145390.38231675</v>
      </c>
      <c r="L2260" s="444">
        <f t="shared" ca="1" si="142"/>
        <v>999039082.13833666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999039082.13833666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4162662.8422430693</v>
      </c>
      <c r="L2261" s="444">
        <f t="shared" ca="1" si="142"/>
        <v>1003201744.9805797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1003201744.9805797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4180007.2707524155</v>
      </c>
      <c r="L2262" s="444">
        <f t="shared" ca="1" si="142"/>
        <v>1007381752.2513322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1007381752.2513322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4197423.9677138841</v>
      </c>
      <c r="L2263" s="444">
        <f t="shared" ca="1" si="142"/>
        <v>1011579176.219046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1011579176.219046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4214913.2342460249</v>
      </c>
      <c r="L2264" s="444">
        <f t="shared" ca="1" si="142"/>
        <v>1015794089.453292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1015794089.453292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4232475.3727220502</v>
      </c>
      <c r="L2265" s="444">
        <f t="shared" ca="1" si="142"/>
        <v>1020026564.826014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1020026564.826014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4250110.6867750585</v>
      </c>
      <c r="L2266" s="444">
        <f t="shared" ca="1" si="142"/>
        <v>1024276675.5127891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1024276675.5127891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4267819.4813032877</v>
      </c>
      <c r="L2267" s="444">
        <f t="shared" ca="1" si="142"/>
        <v>1028544494.9940925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1028544494.9940925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4285602.0624753851</v>
      </c>
      <c r="L2268" s="444">
        <f t="shared" ca="1" si="142"/>
        <v>1032830097.0565679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1032830097.0565679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4303458.7377356999</v>
      </c>
      <c r="L2269" s="444">
        <f t="shared" ca="1" si="142"/>
        <v>1037133555.7943037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1037133555.7943037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4321389.8158095982</v>
      </c>
      <c r="L2270" s="444">
        <f t="shared" ca="1" si="142"/>
        <v>1041454945.6101133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1041454945.6101133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4339395.6067088051</v>
      </c>
      <c r="L2271" s="444">
        <f t="shared" ca="1" si="142"/>
        <v>1045794341.216822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1045794341.216822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4357476.4217367582</v>
      </c>
      <c r="L2272" s="444">
        <f t="shared" ca="1" si="142"/>
        <v>1050151817.6385587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1050151817.6385587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4375632.5734939948</v>
      </c>
      <c r="L2273" s="444">
        <f t="shared" ca="1" si="142"/>
        <v>1054527450.2120527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1054527450.2120527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4393864.3758835532</v>
      </c>
      <c r="L2274" s="444">
        <f t="shared" ca="1" si="142"/>
        <v>1058921314.5879363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1058921314.5879363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4412172.1441164017</v>
      </c>
      <c r="L2275" s="444">
        <f t="shared" ca="1" si="142"/>
        <v>1063333486.7320527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1063333486.7320527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4430556.1947168857</v>
      </c>
      <c r="L2276" s="444">
        <f t="shared" ca="1" si="142"/>
        <v>1067764042.9267696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1067764042.9267696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4449016.8455282059</v>
      </c>
      <c r="L2277" s="444">
        <f t="shared" ca="1" si="142"/>
        <v>1072213059.7722979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1072213059.7722979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4467554.4157179072</v>
      </c>
      <c r="L2278" s="444">
        <f t="shared" ca="1" si="142"/>
        <v>1076680614.1880157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1076680614.1880157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4486169.2257833984</v>
      </c>
      <c r="L2279" s="444">
        <f t="shared" ca="1" si="142"/>
        <v>1081166783.413799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1081166783.413799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4504861.5975574963</v>
      </c>
      <c r="L2280" s="444">
        <f t="shared" ca="1" si="142"/>
        <v>1085671645.0113566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1085671645.0113566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4523631.8542139856</v>
      </c>
      <c r="L2281" s="444">
        <f t="shared" ca="1" si="142"/>
        <v>1090195276.8655705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1090195276.8655705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4542480.3202732103</v>
      </c>
      <c r="L2282" s="444">
        <f t="shared" ca="1" si="142"/>
        <v>1094737757.1858437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1094737757.1858437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4561407.3216076819</v>
      </c>
      <c r="L2283" s="444">
        <f t="shared" ca="1" si="142"/>
        <v>1099299164.5074513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1099299164.5074513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4580413.1854477134</v>
      </c>
      <c r="L2284" s="444">
        <f t="shared" ca="1" si="142"/>
        <v>1103879577.692899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1103879577.692899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4599498.2403870793</v>
      </c>
      <c r="L2285" s="444">
        <f t="shared" ca="1" si="142"/>
        <v>1108479075.933286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1108479075.933286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4618662.8163886918</v>
      </c>
      <c r="L2286" s="444">
        <f t="shared" ca="1" si="142"/>
        <v>1113097738.7496746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1113097738.7496746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4637907.244790311</v>
      </c>
      <c r="L2287" s="444">
        <f t="shared" ca="1" si="142"/>
        <v>1117735645.9944649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1117735645.9944649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4657231.8583102701</v>
      </c>
      <c r="L2288" s="444">
        <f t="shared" ca="1" si="142"/>
        <v>1122392877.8527751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1122392877.8527751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4676636.9910532292</v>
      </c>
      <c r="L2289" s="444">
        <f t="shared" ca="1" si="142"/>
        <v>1127069514.8438284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1127069514.8438284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4696122.9785159519</v>
      </c>
      <c r="L2290" s="444">
        <f t="shared" ca="1" si="142"/>
        <v>1131765637.8223443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1131765637.8223443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4715690.1575931013</v>
      </c>
      <c r="L2291" s="444">
        <f t="shared" ca="1" si="142"/>
        <v>1136481327.9799373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1136481327.9799373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4735338.8665830716</v>
      </c>
      <c r="L2292" s="444">
        <f t="shared" ca="1" si="142"/>
        <v>1141216666.8465204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1141216666.8465204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4755069.4451938346</v>
      </c>
      <c r="L2293" s="444">
        <f t="shared" ca="1" si="142"/>
        <v>1145971736.2917142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1145971736.2917142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4774882.234548809</v>
      </c>
      <c r="L2294" s="444">
        <f t="shared" ca="1" si="142"/>
        <v>1150746618.526263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1150746618.526263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4794777.5771927629</v>
      </c>
      <c r="L2295" s="444">
        <f t="shared" ca="1" si="142"/>
        <v>1155541396.1034558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1155541396.1034558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4814755.8170977328</v>
      </c>
      <c r="L2296" s="444">
        <f t="shared" ca="1" si="142"/>
        <v>1160356151.9205534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1160356151.9205534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4834817.2996689724</v>
      </c>
      <c r="L2297" s="444">
        <f t="shared" ca="1" si="142"/>
        <v>1165190969.2202225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1165190969.2202225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4854962.3717509266</v>
      </c>
      <c r="L2298" s="444">
        <f t="shared" ca="1" si="142"/>
        <v>1170045931.5919733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1170045931.5919733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4875191.3816332221</v>
      </c>
      <c r="L2299" s="444">
        <f t="shared" ca="1" si="142"/>
        <v>1174921122.9736066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1174921122.9736066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4895504.6790566938</v>
      </c>
      <c r="L2300" s="444">
        <f t="shared" ca="1" si="142"/>
        <v>1179816627.6526632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1179816627.6526632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4915902.6152194301</v>
      </c>
      <c r="L2301" s="444">
        <f t="shared" ca="1" si="142"/>
        <v>1184732530.2678826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1184732530.2678826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4936385.542782844</v>
      </c>
      <c r="L2302" s="444">
        <f t="shared" ca="1" si="142"/>
        <v>1189668915.8106654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1189668915.8106654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4956953.8158777719</v>
      </c>
      <c r="L2303" s="444">
        <f t="shared" ref="L2303:L2557" ca="1" si="147">I2303-J2303+K2303</f>
        <v>1194625869.626543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1194625869.626543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4977607.7901105955</v>
      </c>
      <c r="L2304" s="444">
        <f t="shared" ca="1" si="147"/>
        <v>1199603477.4166536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1199603477.4166536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4998347.8225693898</v>
      </c>
      <c r="L2305" s="444">
        <f t="shared" ca="1" si="147"/>
        <v>1204601825.239223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1204601825.239223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5019174.2718300959</v>
      </c>
      <c r="L2306" s="444">
        <f t="shared" ca="1" si="147"/>
        <v>1209620999.5110531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1209620999.5110531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5040087.4979627207</v>
      </c>
      <c r="L2307" s="444">
        <f t="shared" ca="1" si="147"/>
        <v>1214661087.0090158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1214661087.0090158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5061087.8625375656</v>
      </c>
      <c r="L2308" s="444">
        <f t="shared" ca="1" si="147"/>
        <v>1219722174.8715534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1219722174.8715534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5082175.7286314722</v>
      </c>
      <c r="L2309" s="444">
        <f t="shared" ca="1" si="147"/>
        <v>1224804350.6001849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1224804350.6001849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5103351.4608341036</v>
      </c>
      <c r="L2310" s="444">
        <f t="shared" ca="1" si="147"/>
        <v>1229907702.0610189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1229907702.0610189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5124615.4252542453</v>
      </c>
      <c r="L2311" s="444">
        <f t="shared" ca="1" si="147"/>
        <v>1235032317.4862733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1235032317.4862733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5145967.9895261386</v>
      </c>
      <c r="L2312" s="444">
        <f t="shared" ca="1" si="147"/>
        <v>1240178285.4757993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1240178285.4757993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5167409.5228158301</v>
      </c>
      <c r="L2313" s="444">
        <f t="shared" ca="1" si="147"/>
        <v>1245345694.9986153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1245345694.9986153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5188940.3958275635</v>
      </c>
      <c r="L2314" s="444">
        <f t="shared" ca="1" si="147"/>
        <v>1250534635.3944428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1250534635.3944428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5210560.9808101784</v>
      </c>
      <c r="L2315" s="444">
        <f t="shared" ca="1" si="147"/>
        <v>1255745196.375253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1255745196.375253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5232271.6515635541</v>
      </c>
      <c r="L2316" s="444">
        <f t="shared" ca="1" si="147"/>
        <v>1260977468.0268166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1260977468.0268166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5254072.7834450696</v>
      </c>
      <c r="L2317" s="444">
        <f t="shared" ca="1" si="147"/>
        <v>1266231540.8102617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1266231540.8102617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5275964.7533760909</v>
      </c>
      <c r="L2318" s="444">
        <f t="shared" ca="1" si="147"/>
        <v>1271507505.5636377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1271507505.5636377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5297947.9398484901</v>
      </c>
      <c r="L2319" s="444">
        <f t="shared" ca="1" si="147"/>
        <v>1276805453.5034862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1276805453.5034862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5320022.7229311923</v>
      </c>
      <c r="L2320" s="444">
        <f t="shared" ca="1" si="147"/>
        <v>1282125476.2264173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1282125476.2264173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5342189.4842767389</v>
      </c>
      <c r="L2321" s="444">
        <f t="shared" ca="1" si="147"/>
        <v>1287467665.7106941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1287467665.7106941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5364448.6071278919</v>
      </c>
      <c r="L2322" s="444">
        <f t="shared" ca="1" si="147"/>
        <v>1292832114.317822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1292832114.317822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5386800.4763242584</v>
      </c>
      <c r="L2323" s="444">
        <f t="shared" ca="1" si="147"/>
        <v>1298218914.7941463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1298218914.7941463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5409245.4783089431</v>
      </c>
      <c r="L2324" s="444">
        <f t="shared" ca="1" si="147"/>
        <v>1303628160.2724552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1303628160.2724552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5431784.0011352301</v>
      </c>
      <c r="L2325" s="444">
        <f t="shared" ca="1" si="147"/>
        <v>1309059944.2735906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1309059944.2735906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5454416.4344732938</v>
      </c>
      <c r="L2326" s="444">
        <f t="shared" ca="1" si="147"/>
        <v>1314514360.7080638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1314514360.7080638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5477143.169616933</v>
      </c>
      <c r="L2327" s="444">
        <f t="shared" ca="1" si="147"/>
        <v>1319991503.8776808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1319991503.8776808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5499964.5994903361</v>
      </c>
      <c r="L2328" s="444">
        <f t="shared" ca="1" si="147"/>
        <v>1325491468.4771712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1325491468.4771712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5522881.1186548797</v>
      </c>
      <c r="L2329" s="444">
        <f t="shared" ca="1" si="147"/>
        <v>1331014349.5958261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1331014349.5958261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5545893.1233159425</v>
      </c>
      <c r="L2330" s="444">
        <f t="shared" ca="1" si="147"/>
        <v>1336560242.7191422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1336560242.7191422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5569001.0113297589</v>
      </c>
      <c r="L2331" s="444">
        <f t="shared" ca="1" si="147"/>
        <v>1342129243.7304718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1342129243.7304718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5592205.1822102992</v>
      </c>
      <c r="L2332" s="444">
        <f t="shared" ca="1" si="147"/>
        <v>1347721448.9126821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1347721448.9126821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5615506.0371361747</v>
      </c>
      <c r="L2333" s="444">
        <f t="shared" ca="1" si="147"/>
        <v>1353336954.9498181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1353336954.9498181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5638903.9789575757</v>
      </c>
      <c r="L2334" s="444">
        <f t="shared" ca="1" si="147"/>
        <v>1358975858.9287758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1358975858.9287758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5662399.4122032328</v>
      </c>
      <c r="L2335" s="444">
        <f t="shared" ca="1" si="147"/>
        <v>1364638258.3409791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1364638258.3409791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5685992.7430874128</v>
      </c>
      <c r="L2336" s="444">
        <f t="shared" ca="1" si="147"/>
        <v>1370324251.0840666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1370324251.0840666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5709684.3795169443</v>
      </c>
      <c r="L2337" s="444">
        <f t="shared" ca="1" si="147"/>
        <v>1376033935.4635835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1376033935.4635835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5733474.7310982645</v>
      </c>
      <c r="L2338" s="444">
        <f t="shared" ca="1" si="147"/>
        <v>1381767410.1946816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1381767410.1946816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5757364.2091445066</v>
      </c>
      <c r="L2339" s="444">
        <f t="shared" ca="1" si="147"/>
        <v>1387524774.4038262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1387524774.4038262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5781353.2266826089</v>
      </c>
      <c r="L2340" s="444">
        <f t="shared" ca="1" si="147"/>
        <v>1393306127.6305089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1393306127.6305089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5805442.1984604541</v>
      </c>
      <c r="L2341" s="444">
        <f t="shared" ca="1" si="147"/>
        <v>1399111569.8289692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1399111569.8289692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5829631.5409540385</v>
      </c>
      <c r="L2342" s="444">
        <f t="shared" ca="1" si="147"/>
        <v>1404941201.3699234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1404941201.3699234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5853921.6723746806</v>
      </c>
      <c r="L2343" s="444">
        <f t="shared" ca="1" si="147"/>
        <v>1410795123.0422981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1410795123.0422981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5878313.0126762418</v>
      </c>
      <c r="L2344" s="444">
        <f t="shared" ca="1" si="147"/>
        <v>1416673436.0549743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1416673436.0549743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5902805.9835623931</v>
      </c>
      <c r="L2345" s="444">
        <f t="shared" ca="1" si="147"/>
        <v>1422576242.0385368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1422576242.0385368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5927401.0084939031</v>
      </c>
      <c r="L2346" s="444">
        <f t="shared" ca="1" si="147"/>
        <v>1428503643.0470307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1428503643.0470307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5952098.5126959607</v>
      </c>
      <c r="L2347" s="444">
        <f t="shared" ca="1" si="147"/>
        <v>1434455741.5597267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1434455741.5597267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5976898.9231655281</v>
      </c>
      <c r="L2348" s="444">
        <f t="shared" ca="1" si="147"/>
        <v>1440432640.4828923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1440432640.4828923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6001802.6686787177</v>
      </c>
      <c r="L2349" s="444">
        <f t="shared" ca="1" si="147"/>
        <v>1446434443.151571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1446434443.151571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6026810.1797982128</v>
      </c>
      <c r="L2350" s="444">
        <f t="shared" ca="1" si="147"/>
        <v>1452461253.3313692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1452461253.3313692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6051921.8888807045</v>
      </c>
      <c r="L2351" s="444">
        <f t="shared" ca="1" si="147"/>
        <v>1458513175.2202499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1458513175.2202499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6077138.2300843745</v>
      </c>
      <c r="L2352" s="444">
        <f t="shared" ca="1" si="147"/>
        <v>1464590313.4503343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1464590313.4503343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6102459.6393763926</v>
      </c>
      <c r="L2353" s="444">
        <f t="shared" ca="1" si="147"/>
        <v>1470692773.0897107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1470692773.0897107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6127886.5545404609</v>
      </c>
      <c r="L2354" s="444">
        <f t="shared" ca="1" si="147"/>
        <v>1476820659.6442511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1476820659.6442511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6153419.4151843796</v>
      </c>
      <c r="L2355" s="444">
        <f t="shared" ca="1" si="147"/>
        <v>1482974079.0594356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1482974079.0594356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6179058.6627476485</v>
      </c>
      <c r="L2356" s="444">
        <f t="shared" ca="1" si="147"/>
        <v>1489153137.7221832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1489153137.7221832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6204804.7405090965</v>
      </c>
      <c r="L2357" s="444">
        <f t="shared" ca="1" si="147"/>
        <v>1495357942.4626923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1495357942.4626923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6230658.0935945511</v>
      </c>
      <c r="L2358" s="444">
        <f t="shared" ca="1" si="147"/>
        <v>1501588600.5562868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1501588600.5562868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6256619.1689845286</v>
      </c>
      <c r="L2359" s="444">
        <f t="shared" ca="1" si="147"/>
        <v>1507845219.7252712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1507845219.7252712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6282688.4155219635</v>
      </c>
      <c r="L2360" s="444">
        <f t="shared" ca="1" si="147"/>
        <v>1514127908.1407931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1514127908.1407931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6308866.2839199714</v>
      </c>
      <c r="L2361" s="444">
        <f t="shared" ca="1" si="147"/>
        <v>1520436774.4247131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1520436774.4247131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6335153.2267696382</v>
      </c>
      <c r="L2362" s="444">
        <f t="shared" ca="1" si="147"/>
        <v>1526771927.6514828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1526771927.6514828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6361549.6985478448</v>
      </c>
      <c r="L2363" s="444">
        <f t="shared" ca="1" si="147"/>
        <v>1533133477.3500307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1533133477.3500307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6388056.1556251273</v>
      </c>
      <c r="L2364" s="444">
        <f t="shared" ca="1" si="147"/>
        <v>1539521533.5056558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1539521533.5056558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6414673.0562735656</v>
      </c>
      <c r="L2365" s="444">
        <f t="shared" ca="1" si="147"/>
        <v>1545936206.5619292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1545936206.5619292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6441400.8606747054</v>
      </c>
      <c r="L2366" s="444">
        <f t="shared" ca="1" si="147"/>
        <v>1552377607.4226038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1552377607.4226038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6468240.0309275156</v>
      </c>
      <c r="L2367" s="444">
        <f t="shared" ca="1" si="147"/>
        <v>1558845847.4535313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1558845847.4535313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6495191.0310563799</v>
      </c>
      <c r="L2368" s="444">
        <f t="shared" ca="1" si="147"/>
        <v>1565341038.4845877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1565341038.4845877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6522254.327019115</v>
      </c>
      <c r="L2369" s="444">
        <f t="shared" ca="1" si="147"/>
        <v>1571863292.8116069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1571863292.8116069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6549430.3867150284</v>
      </c>
      <c r="L2370" s="444">
        <f t="shared" ca="1" si="147"/>
        <v>1578412723.1983218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1578412723.1983218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6576719.6799930073</v>
      </c>
      <c r="L2371" s="444">
        <f t="shared" ca="1" si="147"/>
        <v>1584989442.8783147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1584989442.8783147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6604122.6786596449</v>
      </c>
      <c r="L2372" s="444">
        <f t="shared" ca="1" si="147"/>
        <v>1591593565.5569744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1591593565.5569744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6631639.8564873934</v>
      </c>
      <c r="L2373" s="444">
        <f t="shared" ca="1" si="147"/>
        <v>1598225205.4134617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1598225205.4134617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6659271.6892227568</v>
      </c>
      <c r="L2374" s="444">
        <f t="shared" ca="1" si="147"/>
        <v>1604884477.1026845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1604884477.1026845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6687018.6545945182</v>
      </c>
      <c r="L2375" s="444">
        <f t="shared" ca="1" si="147"/>
        <v>1611571495.7572789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1611571495.7572789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6714881.2323219953</v>
      </c>
      <c r="L2376" s="444">
        <f t="shared" ca="1" si="147"/>
        <v>1618286376.9896009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1618286376.9896009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6742859.904123337</v>
      </c>
      <c r="L2377" s="444">
        <f t="shared" ca="1" si="147"/>
        <v>1625029236.8937242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1625029236.8937242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6770955.1537238508</v>
      </c>
      <c r="L2378" s="444">
        <f t="shared" ca="1" si="147"/>
        <v>1631800192.0474482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1631800192.0474482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6799167.466864367</v>
      </c>
      <c r="L2379" s="444">
        <f t="shared" ca="1" si="147"/>
        <v>1638599359.5143125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1638599359.5143125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6827497.3313096352</v>
      </c>
      <c r="L2380" s="444">
        <f t="shared" ca="1" si="147"/>
        <v>1645426856.8456221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1645426856.8456221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6855945.2368567586</v>
      </c>
      <c r="L2381" s="444">
        <f t="shared" ca="1" si="147"/>
        <v>1652282802.0824788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1652282802.0824788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6884511.6753436616</v>
      </c>
      <c r="L2382" s="444">
        <f t="shared" ca="1" si="147"/>
        <v>1659167313.7578225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1659167313.7578225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6913197.1406575935</v>
      </c>
      <c r="L2383" s="444">
        <f t="shared" ca="1" si="147"/>
        <v>1666080510.8984802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1666080510.8984802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6942002.1287436672</v>
      </c>
      <c r="L2384" s="444">
        <f t="shared" ca="1" si="147"/>
        <v>1673022513.0272238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1673022513.0272238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6970927.1376134325</v>
      </c>
      <c r="L2385" s="444">
        <f t="shared" ca="1" si="147"/>
        <v>1679993440.1648374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1679993440.1648374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6999972.6673534885</v>
      </c>
      <c r="L2386" s="444">
        <f t="shared" ca="1" si="147"/>
        <v>1686993412.8321908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1686993412.8321908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7029139.2201341279</v>
      </c>
      <c r="L2387" s="444">
        <f t="shared" ca="1" si="147"/>
        <v>1694022552.0523248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1694022552.0523248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7058427.3002180196</v>
      </c>
      <c r="L2388" s="444">
        <f t="shared" ca="1" si="147"/>
        <v>1701080979.3525429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1701080979.3525429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7087837.4139689282</v>
      </c>
      <c r="L2389" s="444">
        <f t="shared" ca="1" si="147"/>
        <v>1708168816.7665119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1708168816.7665119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7117370.0698604658</v>
      </c>
      <c r="L2390" s="444">
        <f t="shared" ca="1" si="147"/>
        <v>1715286186.8363724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1715286186.8363724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7147025.7784848856</v>
      </c>
      <c r="L2391" s="444">
        <f t="shared" ca="1" si="147"/>
        <v>1722433212.6148572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1722433212.6148572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7176805.0525619052</v>
      </c>
      <c r="L2392" s="444">
        <f t="shared" ca="1" si="147"/>
        <v>1729610017.6674192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1729610017.6674192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7206708.4069475802</v>
      </c>
      <c r="L2393" s="444">
        <f t="shared" ca="1" si="147"/>
        <v>1736816726.0743668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1736816726.0743668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7236736.3586431947</v>
      </c>
      <c r="L2394" s="444">
        <f t="shared" ca="1" si="147"/>
        <v>1744053462.4330101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1744053462.4330101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7266889.4268042101</v>
      </c>
      <c r="L2395" s="444">
        <f t="shared" ca="1" si="147"/>
        <v>1751320351.8598144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1751320351.8598144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7297168.1327492269</v>
      </c>
      <c r="L2396" s="444">
        <f t="shared" ca="1" si="147"/>
        <v>1758617519.9925637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1758617519.9925637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7327572.999969014</v>
      </c>
      <c r="L2397" s="444">
        <f t="shared" ca="1" si="147"/>
        <v>1765945092.9925327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1765945092.9925327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7358104.5541355517</v>
      </c>
      <c r="L2398" s="444">
        <f t="shared" ca="1" si="147"/>
        <v>1773303197.5466683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1773303197.5466683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7388763.3231111178</v>
      </c>
      <c r="L2399" s="444">
        <f t="shared" ca="1" si="147"/>
        <v>1780691960.8697793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1780691960.8697793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7419549.8369574137</v>
      </c>
      <c r="L2400" s="444">
        <f t="shared" ca="1" si="147"/>
        <v>1788111510.7067368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1788111510.7067368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7450464.6279447367</v>
      </c>
      <c r="L2401" s="444">
        <f t="shared" ca="1" si="147"/>
        <v>1795561975.3346815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1795561975.3346815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7481508.2305611717</v>
      </c>
      <c r="L2402" s="444">
        <f t="shared" ca="1" si="147"/>
        <v>1803043483.5652428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1803043483.5652428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7512681.1815218451</v>
      </c>
      <c r="L2403" s="444">
        <f t="shared" ca="1" si="147"/>
        <v>1810556164.7467647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1810556164.7467647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7543984.0197781855</v>
      </c>
      <c r="L2404" s="444">
        <f t="shared" ca="1" si="147"/>
        <v>1818100148.7665429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1818100148.7665429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7575417.2865272621</v>
      </c>
      <c r="L2405" s="444">
        <f t="shared" ca="1" si="147"/>
        <v>1825675566.0530701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1825675566.0530701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7606981.5252211252</v>
      </c>
      <c r="L2406" s="444">
        <f t="shared" ca="1" si="147"/>
        <v>1833282547.5782912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1833282547.5782912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7638677.2815762134</v>
      </c>
      <c r="L2407" s="444">
        <f t="shared" ca="1" si="147"/>
        <v>1840921224.8598673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1840921224.8598673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7670505.1035827808</v>
      </c>
      <c r="L2408" s="444">
        <f t="shared" ca="1" si="147"/>
        <v>1848591729.9634502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1848591729.9634502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7702465.5415143752</v>
      </c>
      <c r="L2409" s="444">
        <f t="shared" ca="1" si="147"/>
        <v>1856294195.5049646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1856294195.5049646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7734559.1479373509</v>
      </c>
      <c r="L2410" s="444">
        <f t="shared" ca="1" si="147"/>
        <v>1864028754.6529019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1864028754.6529019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7766786.4777204245</v>
      </c>
      <c r="L2411" s="444">
        <f t="shared" ca="1" si="147"/>
        <v>1871795541.1306224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1871795541.1306224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7799148.0880442597</v>
      </c>
      <c r="L2412" s="444">
        <f t="shared" ca="1" si="147"/>
        <v>1879594689.2186666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1879594689.2186666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7831644.5384111106</v>
      </c>
      <c r="L2413" s="444">
        <f t="shared" ca="1" si="147"/>
        <v>1887426333.7570777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1887426333.7570777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7864276.3906544903</v>
      </c>
      <c r="L2414" s="444">
        <f t="shared" ca="1" si="147"/>
        <v>1895290610.1477323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1895290610.1477323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7897044.2089488842</v>
      </c>
      <c r="L2415" s="444">
        <f t="shared" ca="1" si="147"/>
        <v>1903187654.3566811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1903187654.3566811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7929948.5598195046</v>
      </c>
      <c r="L2416" s="444">
        <f t="shared" ca="1" si="147"/>
        <v>1911117602.9165006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1911117602.9165006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7962990.012152086</v>
      </c>
      <c r="L2417" s="444">
        <f t="shared" ca="1" si="147"/>
        <v>1919080592.9286528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1919080592.9286528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7996169.1372027211</v>
      </c>
      <c r="L2418" s="444">
        <f t="shared" ca="1" si="147"/>
        <v>1927076762.0658555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1927076762.0658555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8029486.5086077312</v>
      </c>
      <c r="L2419" s="444">
        <f t="shared" ca="1" si="147"/>
        <v>1935106248.5744631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1935106248.5744631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8062942.7023935961</v>
      </c>
      <c r="L2420" s="444">
        <f t="shared" ca="1" si="147"/>
        <v>1943169191.2768567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1943169191.2768567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8096538.2969869031</v>
      </c>
      <c r="L2421" s="444">
        <f t="shared" ca="1" si="147"/>
        <v>1951265729.5738435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1951265729.5738435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8130273.8732243478</v>
      </c>
      <c r="L2422" s="444">
        <f t="shared" ca="1" si="147"/>
        <v>1959396003.4470677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1959396003.4470677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8164150.0143627822</v>
      </c>
      <c r="L2423" s="444">
        <f t="shared" ca="1" si="147"/>
        <v>1967560153.4614305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1967560153.4614305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8198167.3060892941</v>
      </c>
      <c r="L2424" s="444">
        <f t="shared" ca="1" si="147"/>
        <v>1975758320.76752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1975758320.76752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8232326.3365313327</v>
      </c>
      <c r="L2425" s="444">
        <f t="shared" ca="1" si="147"/>
        <v>1983990647.1040514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1983990647.1040514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8266627.6962668812</v>
      </c>
      <c r="L2426" s="444">
        <f t="shared" ca="1" si="147"/>
        <v>1992257274.8003182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1992257274.8003182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8301071.9783346588</v>
      </c>
      <c r="L2427" s="444">
        <f t="shared" ca="1" si="147"/>
        <v>2000558346.7786529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2000558346.7786529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8335659.7782443864</v>
      </c>
      <c r="L2428" s="444">
        <f t="shared" ca="1" si="147"/>
        <v>2008894006.5568974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2008894006.5568974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8370391.6939870724</v>
      </c>
      <c r="L2429" s="444">
        <f t="shared" ca="1" si="147"/>
        <v>2017264398.2508845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2017264398.2508845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8405268.326045353</v>
      </c>
      <c r="L2430" s="444">
        <f t="shared" ca="1" si="147"/>
        <v>2025669666.5769298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2025669666.5769298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8440290.2774038725</v>
      </c>
      <c r="L2431" s="444">
        <f t="shared" ca="1" si="147"/>
        <v>2034109956.8543336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2034109956.8543336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8475458.153559722</v>
      </c>
      <c r="L2432" s="444">
        <f t="shared" ca="1" si="147"/>
        <v>2042585415.0078933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2042585415.0078933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8510772.5625328887</v>
      </c>
      <c r="L2433" s="444">
        <f t="shared" ca="1" si="147"/>
        <v>2051096187.5704262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2051096187.5704262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8546234.1148767751</v>
      </c>
      <c r="L2434" s="444">
        <f t="shared" ca="1" si="147"/>
        <v>2059642421.685303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2059642421.685303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8581843.4236887619</v>
      </c>
      <c r="L2435" s="444">
        <f t="shared" ca="1" si="147"/>
        <v>2068224265.1089916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2068224265.1089916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8617601.1046207976</v>
      </c>
      <c r="L2436" s="444">
        <f t="shared" ca="1" si="147"/>
        <v>2076841866.2136123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2076841866.2136123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8653507.7758900505</v>
      </c>
      <c r="L2437" s="444">
        <f t="shared" ca="1" si="147"/>
        <v>2085495373.9895024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2085495373.9895024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8689564.0582895931</v>
      </c>
      <c r="L2438" s="444">
        <f t="shared" ca="1" si="147"/>
        <v>2094184938.047792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2094184938.047792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8725770.5751991328</v>
      </c>
      <c r="L2439" s="444">
        <f t="shared" ca="1" si="147"/>
        <v>2102910708.6229911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2102910708.6229911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8762127.9525957964</v>
      </c>
      <c r="L2440" s="444">
        <f t="shared" ca="1" si="147"/>
        <v>2111672836.5755868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2111672836.5755868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8798636.819064945</v>
      </c>
      <c r="L2441" s="444">
        <f t="shared" ca="1" si="147"/>
        <v>2120471473.3946517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2120471473.3946517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8835297.8058110476</v>
      </c>
      <c r="L2442" s="444">
        <f t="shared" ca="1" si="147"/>
        <v>2129306771.2004628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2129306771.2004628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8872111.5466685966</v>
      </c>
      <c r="L2443" s="444">
        <f t="shared" ca="1" si="147"/>
        <v>2138178882.7471313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2138178882.7471313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8909078.678113047</v>
      </c>
      <c r="L2444" s="444">
        <f t="shared" ca="1" si="147"/>
        <v>2147087961.4252443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2147087961.4252443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8946199.8392718509</v>
      </c>
      <c r="L2445" s="444">
        <f t="shared" ca="1" si="147"/>
        <v>2156034161.2645164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2156034161.2645164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8983475.6719354838</v>
      </c>
      <c r="L2446" s="444">
        <f t="shared" ca="1" si="147"/>
        <v>2165017636.9364519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2165017636.9364519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9020906.8205685504</v>
      </c>
      <c r="L2447" s="444">
        <f t="shared" ca="1" si="147"/>
        <v>2174038543.7570205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2174038543.7570205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9058493.9323209189</v>
      </c>
      <c r="L2448" s="444">
        <f t="shared" ca="1" si="147"/>
        <v>2183097037.6893415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2183097037.6893415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9096237.6570389234</v>
      </c>
      <c r="L2449" s="444">
        <f t="shared" ca="1" si="147"/>
        <v>2192193275.3463802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2192193275.3463802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9134138.6472765841</v>
      </c>
      <c r="L2450" s="444">
        <f t="shared" ca="1" si="147"/>
        <v>2201327413.9936566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2201327413.9936566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9172197.5583069026</v>
      </c>
      <c r="L2451" s="444">
        <f t="shared" ca="1" si="147"/>
        <v>2210499611.5519633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2210499611.5519633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9210415.0481331795</v>
      </c>
      <c r="L2452" s="444">
        <f t="shared" ca="1" si="147"/>
        <v>2219710026.6000967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2219710026.6000967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9248791.7775004022</v>
      </c>
      <c r="L2453" s="444">
        <f t="shared" ca="1" si="147"/>
        <v>2228958818.3775973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2228958818.3775973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9287328.4099066556</v>
      </c>
      <c r="L2454" s="444">
        <f t="shared" ca="1" si="147"/>
        <v>2238246146.7875042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2238246146.7875042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9326025.6116145998</v>
      </c>
      <c r="L2455" s="444">
        <f t="shared" ca="1" si="147"/>
        <v>2247572172.3991189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2247572172.3991189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9364884.0516629945</v>
      </c>
      <c r="L2456" s="444">
        <f t="shared" ca="1" si="147"/>
        <v>2256937056.4507818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2256937056.4507818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9403904.4018782582</v>
      </c>
      <c r="L2457" s="444">
        <f t="shared" ca="1" si="147"/>
        <v>2266340960.8526602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2266340960.8526602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9443087.3368860837</v>
      </c>
      <c r="L2458" s="444">
        <f t="shared" ca="1" si="147"/>
        <v>2275784048.1895461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2275784048.1895461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9482433.5341231078</v>
      </c>
      <c r="L2459" s="444">
        <f t="shared" ca="1" si="147"/>
        <v>2285266481.7236691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2285266481.7236691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9521943.6738486215</v>
      </c>
      <c r="L2460" s="444">
        <f t="shared" ca="1" si="147"/>
        <v>2294788425.3975177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2294788425.3975177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9561618.4391563237</v>
      </c>
      <c r="L2461" s="444">
        <f t="shared" ca="1" si="147"/>
        <v>2304350043.8366742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2304350043.8366742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9601458.5159861427</v>
      </c>
      <c r="L2462" s="444">
        <f t="shared" ca="1" si="147"/>
        <v>2313951502.3526602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2313951502.3526602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9641464.5931360833</v>
      </c>
      <c r="L2463" s="444">
        <f t="shared" ca="1" si="147"/>
        <v>2323592966.9457965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2323592966.9457965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9681637.3622741513</v>
      </c>
      <c r="L2464" s="444">
        <f t="shared" ca="1" si="147"/>
        <v>2333274604.3080707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2333274604.3080707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9721977.5179502945</v>
      </c>
      <c r="L2465" s="444">
        <f t="shared" ca="1" si="147"/>
        <v>2342996581.8260207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2342996581.8260207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9762485.7576084193</v>
      </c>
      <c r="L2466" s="444">
        <f t="shared" ca="1" si="147"/>
        <v>2352759067.5836291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2352759067.5836291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9803162.7815984543</v>
      </c>
      <c r="L2467" s="444">
        <f t="shared" ca="1" si="147"/>
        <v>2362562230.3652277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2362562230.3652277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9844009.293188449</v>
      </c>
      <c r="L2468" s="444">
        <f t="shared" ca="1" si="147"/>
        <v>2372406239.6584163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2372406239.6584163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9885025.9985767342</v>
      </c>
      <c r="L2469" s="444">
        <f t="shared" ca="1" si="147"/>
        <v>2382291265.6569929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2382291265.6569929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9926213.6069041379</v>
      </c>
      <c r="L2470" s="444">
        <f t="shared" ca="1" si="147"/>
        <v>2392217479.2638969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2392217479.2638969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9967572.8302662373</v>
      </c>
      <c r="L2471" s="444">
        <f t="shared" ca="1" si="147"/>
        <v>2402185052.0941629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2402185052.0941629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10009104.383725679</v>
      </c>
      <c r="L2472" s="444">
        <f t="shared" ca="1" si="147"/>
        <v>2412194156.4778886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2412194156.4778886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10050808.985324536</v>
      </c>
      <c r="L2473" s="444">
        <f t="shared" ca="1" si="147"/>
        <v>2422244965.463213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2422244965.463213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10092687.35609672</v>
      </c>
      <c r="L2474" s="444">
        <f t="shared" ca="1" si="147"/>
        <v>2432337652.8193097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2432337652.8193097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10134740.220080458</v>
      </c>
      <c r="L2475" s="444">
        <f t="shared" ca="1" si="147"/>
        <v>2442472393.0393901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2442472393.0393901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10176968.304330792</v>
      </c>
      <c r="L2476" s="444">
        <f t="shared" ca="1" si="147"/>
        <v>2452649361.3437209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2452649361.3437209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10219372.33893217</v>
      </c>
      <c r="L2477" s="444">
        <f t="shared" ca="1" si="147"/>
        <v>2462868733.682653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2462868733.682653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10261953.057011053</v>
      </c>
      <c r="L2478" s="444">
        <f t="shared" ca="1" si="147"/>
        <v>2473130686.7396641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2473130686.7396641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10304711.194748601</v>
      </c>
      <c r="L2479" s="444">
        <f t="shared" ca="1" si="147"/>
        <v>2483435397.9344125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2483435397.9344125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10347647.491393385</v>
      </c>
      <c r="L2480" s="444">
        <f t="shared" ca="1" si="147"/>
        <v>2493783045.425806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2493783045.425806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10390762.689274192</v>
      </c>
      <c r="L2481" s="444">
        <f t="shared" ca="1" si="147"/>
        <v>2504173808.1150804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2504173808.1150804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10434057.533812834</v>
      </c>
      <c r="L2482" s="444">
        <f t="shared" ca="1" si="147"/>
        <v>2514607865.6488934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2514607865.6488934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10477532.773537055</v>
      </c>
      <c r="L2483" s="444">
        <f t="shared" ca="1" si="147"/>
        <v>2525085398.4224305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2525085398.4224305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10521189.16009346</v>
      </c>
      <c r="L2484" s="444">
        <f t="shared" ca="1" si="147"/>
        <v>2535606587.5825238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2535606587.5825238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10565027.448260516</v>
      </c>
      <c r="L2485" s="444">
        <f t="shared" ca="1" si="147"/>
        <v>2546171615.0307841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2546171615.0307841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10609048.395961601</v>
      </c>
      <c r="L2486" s="444">
        <f t="shared" ca="1" si="147"/>
        <v>2556780663.4267459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2556780663.4267459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10653252.764278108</v>
      </c>
      <c r="L2487" s="444">
        <f t="shared" ca="1" si="147"/>
        <v>2567433916.1910238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2567433916.1910238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10697641.317462599</v>
      </c>
      <c r="L2488" s="444">
        <f t="shared" ca="1" si="147"/>
        <v>2578131557.5084863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2578131557.5084863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10742214.822952027</v>
      </c>
      <c r="L2489" s="444">
        <f t="shared" ca="1" si="147"/>
        <v>2588873772.3314381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2588873772.3314381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10786974.051380992</v>
      </c>
      <c r="L2490" s="444">
        <f t="shared" ca="1" si="147"/>
        <v>2599660746.3828192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2599660746.3828192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10831919.77659508</v>
      </c>
      <c r="L2491" s="444">
        <f t="shared" ca="1" si="147"/>
        <v>2610492666.1594143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2610492666.1594143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10877052.775664225</v>
      </c>
      <c r="L2492" s="444">
        <f t="shared" ca="1" si="147"/>
        <v>2621369718.9350786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2621369718.9350786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10922373.828896161</v>
      </c>
      <c r="L2493" s="444">
        <f t="shared" ca="1" si="147"/>
        <v>2632292092.7639747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2632292092.7639747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10967883.719849894</v>
      </c>
      <c r="L2494" s="444">
        <f t="shared" ca="1" si="147"/>
        <v>2643259976.4838247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2643259976.4838247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11013583.23534927</v>
      </c>
      <c r="L2495" s="444">
        <f t="shared" ca="1" si="147"/>
        <v>2654273559.7191739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2654273559.7191739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11059473.165496558</v>
      </c>
      <c r="L2496" s="444">
        <f t="shared" ca="1" si="147"/>
        <v>2665333032.8846703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2665333032.8846703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11105554.303686125</v>
      </c>
      <c r="L2497" s="444">
        <f t="shared" ca="1" si="147"/>
        <v>2676438587.1883564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2676438587.1883564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11151827.446618151</v>
      </c>
      <c r="L2498" s="444">
        <f t="shared" ca="1" si="147"/>
        <v>2687590414.6349745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2687590414.6349745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11198293.394312393</v>
      </c>
      <c r="L2499" s="444">
        <f t="shared" ca="1" si="147"/>
        <v>2698788708.0292869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2698788708.0292869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11244952.950122029</v>
      </c>
      <c r="L2500" s="444">
        <f t="shared" ca="1" si="147"/>
        <v>2710033660.9794087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2710033660.9794087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11291806.920747537</v>
      </c>
      <c r="L2501" s="444">
        <f t="shared" ca="1" si="147"/>
        <v>2721325467.9001565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2721325467.9001565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11338856.116250653</v>
      </c>
      <c r="L2502" s="444">
        <f t="shared" ca="1" si="147"/>
        <v>2732664324.016407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2732664324.016407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11386101.350068362</v>
      </c>
      <c r="L2503" s="444">
        <f t="shared" ca="1" si="147"/>
        <v>2744050425.3664756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2744050425.3664756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11433543.439026982</v>
      </c>
      <c r="L2504" s="444">
        <f t="shared" ca="1" si="147"/>
        <v>2755483968.8055024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2755483968.8055024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11481183.20335626</v>
      </c>
      <c r="L2505" s="444">
        <f t="shared" ca="1" si="147"/>
        <v>2766965152.0088587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2766965152.0088587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11529021.466703577</v>
      </c>
      <c r="L2506" s="444">
        <f t="shared" ca="1" si="147"/>
        <v>2778494173.4755621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2778494173.4755621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11577059.056148175</v>
      </c>
      <c r="L2507" s="444">
        <f t="shared" ca="1" si="147"/>
        <v>2790071232.5317101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2790071232.5317101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11625296.802215459</v>
      </c>
      <c r="L2508" s="444">
        <f t="shared" ca="1" si="147"/>
        <v>2801696529.3339257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2801696529.3339257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11673735.538891356</v>
      </c>
      <c r="L2509" s="444">
        <f t="shared" ca="1" si="147"/>
        <v>2813370264.872817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2813370264.872817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11722376.103636738</v>
      </c>
      <c r="L2510" s="444">
        <f t="shared" ca="1" si="147"/>
        <v>2825092640.9764538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2825092640.9764538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11771219.337401891</v>
      </c>
      <c r="L2511" s="444">
        <f t="shared" ca="1" si="147"/>
        <v>2836863860.3138556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2836863860.3138556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11820266.084641065</v>
      </c>
      <c r="L2512" s="444">
        <f t="shared" ca="1" si="147"/>
        <v>2848684126.3984966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2848684126.3984966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11869517.193327069</v>
      </c>
      <c r="L2513" s="444">
        <f t="shared" ca="1" si="147"/>
        <v>2860553643.5918236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2860553643.5918236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11918973.514965931</v>
      </c>
      <c r="L2514" s="444">
        <f t="shared" ca="1" si="147"/>
        <v>2872472617.1067896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2872472617.1067896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11968635.904611623</v>
      </c>
      <c r="L2515" s="444">
        <f t="shared" ca="1" si="147"/>
        <v>2884441253.0114012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2884441253.0114012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12018505.220880838</v>
      </c>
      <c r="L2516" s="444">
        <f t="shared" ca="1" si="147"/>
        <v>2896459758.2322822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2896459758.2322822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12068582.325967843</v>
      </c>
      <c r="L2517" s="444">
        <f t="shared" ca="1" si="147"/>
        <v>2908528340.55825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2908528340.55825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12118868.085659375</v>
      </c>
      <c r="L2518" s="444">
        <f t="shared" ca="1" si="147"/>
        <v>2920647208.6439095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2920647208.6439095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12169363.369349623</v>
      </c>
      <c r="L2519" s="444">
        <f t="shared" ca="1" si="147"/>
        <v>2932816572.0132589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2932816572.0132589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12220069.050055245</v>
      </c>
      <c r="L2520" s="444">
        <f t="shared" ca="1" si="147"/>
        <v>2945036641.063314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2945036641.063314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12270986.004430475</v>
      </c>
      <c r="L2521" s="444">
        <f t="shared" ca="1" si="147"/>
        <v>2957307627.0677443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2957307627.0677443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12322115.112782268</v>
      </c>
      <c r="L2522" s="444">
        <f t="shared" ca="1" si="147"/>
        <v>2969629742.1805267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2969629742.1805267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12373457.259085529</v>
      </c>
      <c r="L2523" s="444">
        <f t="shared" ca="1" si="147"/>
        <v>2982003199.4396124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2982003199.4396124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12425013.330998385</v>
      </c>
      <c r="L2524" s="444">
        <f t="shared" ca="1" si="147"/>
        <v>2994428212.7706108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2994428212.7706108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12476784.219877545</v>
      </c>
      <c r="L2525" s="444">
        <f t="shared" ca="1" si="147"/>
        <v>3006904996.9904885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3006904996.9904885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12528770.820793701</v>
      </c>
      <c r="L2526" s="444">
        <f t="shared" ca="1" si="147"/>
        <v>3019433767.8112822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3019433767.8112822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12580974.032547008</v>
      </c>
      <c r="L2527" s="444">
        <f t="shared" ca="1" si="147"/>
        <v>3032014741.8438292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3032014741.8438292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12633394.757682621</v>
      </c>
      <c r="L2528" s="444">
        <f t="shared" ca="1" si="147"/>
        <v>3044648136.601512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3044648136.601512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12686033.902506299</v>
      </c>
      <c r="L2529" s="444">
        <f t="shared" ca="1" si="147"/>
        <v>3057334170.5040183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3057334170.5040183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12738892.377100077</v>
      </c>
      <c r="L2530" s="444">
        <f t="shared" ca="1" si="147"/>
        <v>3070073062.8811183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3070073062.8811183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12791971.095337993</v>
      </c>
      <c r="L2531" s="444">
        <f t="shared" ca="1" si="147"/>
        <v>3082865033.9764562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3082865033.9764562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12845270.9749019</v>
      </c>
      <c r="L2532" s="444">
        <f t="shared" ca="1" si="147"/>
        <v>3095710304.9513578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3095710304.9513578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12898792.937297324</v>
      </c>
      <c r="L2533" s="444">
        <f t="shared" ca="1" si="147"/>
        <v>3108609097.8886552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3108609097.8886552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12952537.907869397</v>
      </c>
      <c r="L2534" s="444">
        <f t="shared" ca="1" si="147"/>
        <v>3121561635.7965245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3121561635.7965245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13006506.815818852</v>
      </c>
      <c r="L2535" s="444">
        <f t="shared" ca="1" si="147"/>
        <v>3134568142.6123433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3134568142.6123433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13060700.594218098</v>
      </c>
      <c r="L2536" s="444">
        <f t="shared" ca="1" si="147"/>
        <v>3147628843.2065616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3147628843.2065616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13115120.18002734</v>
      </c>
      <c r="L2537" s="444">
        <f t="shared" ca="1" si="147"/>
        <v>3160743963.3865891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3160743963.3865891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13169766.514110787</v>
      </c>
      <c r="L2538" s="444">
        <f t="shared" ca="1" si="147"/>
        <v>3173913729.9006996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3173913729.9006996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13224640.541252915</v>
      </c>
      <c r="L2539" s="444">
        <f t="shared" ca="1" si="147"/>
        <v>3187138370.4419527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3187138370.4419527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13279743.210174803</v>
      </c>
      <c r="L2540" s="444">
        <f t="shared" ca="1" si="147"/>
        <v>3200418113.6521277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3200418113.6521277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13335075.473550532</v>
      </c>
      <c r="L2541" s="444">
        <f t="shared" ca="1" si="147"/>
        <v>3213753189.1256781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3213753189.1256781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13390638.288023658</v>
      </c>
      <c r="L2542" s="444">
        <f t="shared" ca="1" si="147"/>
        <v>3227143827.4137015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3227143827.4137015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13446432.614223756</v>
      </c>
      <c r="L2543" s="444">
        <f t="shared" ca="1" si="147"/>
        <v>3240590260.0279255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3240590260.0279255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13502459.416783022</v>
      </c>
      <c r="L2544" s="444">
        <f t="shared" ca="1" si="147"/>
        <v>3254092719.4447083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3254092719.4447083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13558719.664352952</v>
      </c>
      <c r="L2545" s="444">
        <f t="shared" ca="1" si="147"/>
        <v>3267651439.1090612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3267651439.1090612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13615214.329621088</v>
      </c>
      <c r="L2546" s="444">
        <f t="shared" ca="1" si="147"/>
        <v>3281266653.4386826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3281266653.4386826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13671944.389327845</v>
      </c>
      <c r="L2547" s="444">
        <f t="shared" ca="1" si="147"/>
        <v>3294938597.8280106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3294938597.8280106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13728910.824283376</v>
      </c>
      <c r="L2548" s="444">
        <f t="shared" ca="1" si="147"/>
        <v>3308667508.6522942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3308667508.6522942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13786114.619384559</v>
      </c>
      <c r="L2549" s="444">
        <f t="shared" ca="1" si="147"/>
        <v>3322453623.2716789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3322453623.2716789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13843556.763631996</v>
      </c>
      <c r="L2550" s="444">
        <f t="shared" ca="1" si="147"/>
        <v>3336297180.0353107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3336297180.0353107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13901238.250147128</v>
      </c>
      <c r="L2551" s="444">
        <f t="shared" ca="1" si="147"/>
        <v>3350198418.2854581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3350198418.2854581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13959160.076189408</v>
      </c>
      <c r="L2552" s="444">
        <f t="shared" ca="1" si="147"/>
        <v>3364157578.3616476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3364157578.3616476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14017323.243173532</v>
      </c>
      <c r="L2553" s="444">
        <f t="shared" ca="1" si="147"/>
        <v>3378174901.6048212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3378174901.6048212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14075728.756686755</v>
      </c>
      <c r="L2554" s="444">
        <f t="shared" ca="1" si="147"/>
        <v>3392250630.3615079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3392250630.3615079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14134377.62650628</v>
      </c>
      <c r="L2555" s="444">
        <f t="shared" ca="1" si="147"/>
        <v>3406385007.9880142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3406385007.9880142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14193270.866616726</v>
      </c>
      <c r="L2556" s="444">
        <f t="shared" ca="1" si="147"/>
        <v>3420578278.8546309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3420578278.8546309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14252409.495227629</v>
      </c>
      <c r="L2557" s="444">
        <f t="shared" ca="1" si="147"/>
        <v>3434830688.3498588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3434830688.3498588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14311794.534791077</v>
      </c>
      <c r="L2558" s="444">
        <f t="shared" ref="L2558:L2812" ca="1" si="152">I2558-J2558+K2558</f>
        <v>3449142482.8846498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3449142482.8846498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14371427.012019373</v>
      </c>
      <c r="L2559" s="444">
        <f t="shared" ca="1" si="152"/>
        <v>3463513909.8966689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3463513909.8966689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14431307.957902785</v>
      </c>
      <c r="L2560" s="444">
        <f t="shared" ca="1" si="152"/>
        <v>3477945217.8545718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3477945217.8545718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14491438.407727383</v>
      </c>
      <c r="L2561" s="444">
        <f t="shared" ca="1" si="152"/>
        <v>3492436656.2622991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3492436656.2622991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14551819.401092915</v>
      </c>
      <c r="L2562" s="444">
        <f t="shared" ca="1" si="152"/>
        <v>3506988475.6633921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3506988475.6633921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14612451.9819308</v>
      </c>
      <c r="L2563" s="444">
        <f t="shared" ca="1" si="152"/>
        <v>3521600927.6453228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3521600927.6453228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14673337.198522178</v>
      </c>
      <c r="L2564" s="444">
        <f t="shared" ca="1" si="152"/>
        <v>3536274264.8438449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3536274264.8438449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14734476.10351602</v>
      </c>
      <c r="L2565" s="444">
        <f t="shared" ca="1" si="152"/>
        <v>3551008740.947361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3551008740.947361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14795869.753947338</v>
      </c>
      <c r="L2566" s="444">
        <f t="shared" ca="1" si="152"/>
        <v>3565804610.7013083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3565804610.7013083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14857519.211255452</v>
      </c>
      <c r="L2567" s="444">
        <f t="shared" ca="1" si="152"/>
        <v>3580662129.9125638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3580662129.9125638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14919425.541302349</v>
      </c>
      <c r="L2568" s="444">
        <f t="shared" ca="1" si="152"/>
        <v>3595581555.453866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3595581555.453866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14981589.814391106</v>
      </c>
      <c r="L2569" s="444">
        <f t="shared" ca="1" si="152"/>
        <v>3610563145.2682571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3610563145.2682571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15044013.105284402</v>
      </c>
      <c r="L2570" s="444">
        <f t="shared" ca="1" si="152"/>
        <v>3625607158.3735414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3625607158.3735414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15106696.493223088</v>
      </c>
      <c r="L2571" s="444">
        <f t="shared" ca="1" si="152"/>
        <v>3640713854.8667645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3640713854.8667645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15169641.06194485</v>
      </c>
      <c r="L2572" s="444">
        <f t="shared" ca="1" si="152"/>
        <v>3655883495.9287095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3655883495.9287095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15232847.899702959</v>
      </c>
      <c r="L2573" s="444">
        <f t="shared" ca="1" si="152"/>
        <v>3671116343.8284125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3671116343.8284125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15296318.099285053</v>
      </c>
      <c r="L2574" s="444">
        <f t="shared" ca="1" si="152"/>
        <v>3686412661.9276977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3686412661.9276977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15360052.75803207</v>
      </c>
      <c r="L2575" s="444">
        <f t="shared" ca="1" si="152"/>
        <v>3701772714.6857295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3701772714.6857295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15424052.977857206</v>
      </c>
      <c r="L2576" s="444">
        <f t="shared" ca="1" si="152"/>
        <v>3717196767.6635866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3717196767.6635866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15488319.865264943</v>
      </c>
      <c r="L2577" s="444">
        <f t="shared" ca="1" si="152"/>
        <v>3732685087.5288515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3732685087.5288515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15552854.531370215</v>
      </c>
      <c r="L2578" s="444">
        <f t="shared" ca="1" si="152"/>
        <v>3748237942.0602217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3748237942.0602217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15617658.091917591</v>
      </c>
      <c r="L2579" s="444">
        <f t="shared" ca="1" si="152"/>
        <v>3763855600.1521392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3763855600.1521392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15682731.66730058</v>
      </c>
      <c r="L2580" s="444">
        <f t="shared" ca="1" si="152"/>
        <v>3779538331.8194399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3779538331.8194399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15748076.382580999</v>
      </c>
      <c r="L2581" s="444">
        <f t="shared" ca="1" si="152"/>
        <v>3795286408.2020211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3795286408.2020211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15813693.367508421</v>
      </c>
      <c r="L2582" s="444">
        <f t="shared" ca="1" si="152"/>
        <v>3811100101.5695295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3811100101.5695295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15879583.756539706</v>
      </c>
      <c r="L2583" s="444">
        <f t="shared" ca="1" si="152"/>
        <v>3826979685.3260694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3826979685.3260694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15945748.688858623</v>
      </c>
      <c r="L2584" s="444">
        <f t="shared" ca="1" si="152"/>
        <v>3842925434.0149279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3842925434.0149279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16012189.308395533</v>
      </c>
      <c r="L2585" s="444">
        <f t="shared" ca="1" si="152"/>
        <v>3858937623.3233232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3858937623.3233232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16078906.763847182</v>
      </c>
      <c r="L2586" s="444">
        <f t="shared" ca="1" si="152"/>
        <v>3875016530.0871706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3875016530.0871706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16145902.208696544</v>
      </c>
      <c r="L2587" s="444">
        <f t="shared" ca="1" si="152"/>
        <v>3891162432.295867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3891162432.295867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16213176.801232779</v>
      </c>
      <c r="L2588" s="444">
        <f t="shared" ca="1" si="152"/>
        <v>3907375609.0970998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3907375609.0970998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16280731.704571249</v>
      </c>
      <c r="L2589" s="444">
        <f t="shared" ca="1" si="152"/>
        <v>3923656340.801671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3923656340.801671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16348568.086673629</v>
      </c>
      <c r="L2590" s="444">
        <f t="shared" ca="1" si="152"/>
        <v>3940004908.8883448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3940004908.8883448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16416687.120368104</v>
      </c>
      <c r="L2591" s="444">
        <f t="shared" ca="1" si="152"/>
        <v>3956421596.0087128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3956421596.0087128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16485089.983369634</v>
      </c>
      <c r="L2592" s="444">
        <f t="shared" ca="1" si="152"/>
        <v>3972906685.9920826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3972906685.9920826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16553777.858300345</v>
      </c>
      <c r="L2593" s="444">
        <f t="shared" ca="1" si="152"/>
        <v>3989460463.8503828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3989460463.8503828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16622751.932709929</v>
      </c>
      <c r="L2594" s="444">
        <f t="shared" ca="1" si="152"/>
        <v>4006083215.7830925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4006083215.7830925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16692013.399096217</v>
      </c>
      <c r="L2595" s="444">
        <f t="shared" ca="1" si="152"/>
        <v>4022775229.1821885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4022775229.1821885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16761563.454925785</v>
      </c>
      <c r="L2596" s="444">
        <f t="shared" ca="1" si="152"/>
        <v>4039536792.6371145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4039536792.6371145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16831403.302654646</v>
      </c>
      <c r="L2597" s="444">
        <f t="shared" ca="1" si="152"/>
        <v>4056368195.9397693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4056368195.9397693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16901534.149749037</v>
      </c>
      <c r="L2598" s="444">
        <f t="shared" ca="1" si="152"/>
        <v>4073269730.0895181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4073269730.0895181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16971957.208706327</v>
      </c>
      <c r="L2599" s="444">
        <f t="shared" ca="1" si="152"/>
        <v>4090241687.2982244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4090241687.2982244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17042673.697075933</v>
      </c>
      <c r="L2600" s="444">
        <f t="shared" ca="1" si="152"/>
        <v>4107284360.9953003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4107284360.9953003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17113684.837480418</v>
      </c>
      <c r="L2601" s="444">
        <f t="shared" ca="1" si="152"/>
        <v>4124398045.8327808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4124398045.8327808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17184991.857636586</v>
      </c>
      <c r="L2602" s="444">
        <f t="shared" ca="1" si="152"/>
        <v>4141583037.6904173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4141583037.6904173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17256595.990376737</v>
      </c>
      <c r="L2603" s="444">
        <f t="shared" ca="1" si="152"/>
        <v>4158839633.6807942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4158839633.6807942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17328498.473669976</v>
      </c>
      <c r="L2604" s="444">
        <f t="shared" ca="1" si="152"/>
        <v>4176168132.1544642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4176168132.1544642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17400700.550643601</v>
      </c>
      <c r="L2605" s="444">
        <f t="shared" ca="1" si="152"/>
        <v>4193568832.7051077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4193568832.7051077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17473203.469604611</v>
      </c>
      <c r="L2606" s="444">
        <f t="shared" ca="1" si="152"/>
        <v>4211042036.1747122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4211042036.1747122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17546008.484061301</v>
      </c>
      <c r="L2607" s="444">
        <f t="shared" ca="1" si="152"/>
        <v>4228588044.6587734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4228588044.6587734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17619116.852744892</v>
      </c>
      <c r="L2608" s="444">
        <f t="shared" ca="1" si="152"/>
        <v>4246207161.5115185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4246207161.5115185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17692529.839631326</v>
      </c>
      <c r="L2609" s="444">
        <f t="shared" ca="1" si="152"/>
        <v>4263899691.35115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4263899691.35115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17766248.713963121</v>
      </c>
      <c r="L2610" s="444">
        <f t="shared" ca="1" si="152"/>
        <v>4281665940.0651131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4281665940.0651131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17840274.750271305</v>
      </c>
      <c r="L2611" s="444">
        <f t="shared" ca="1" si="152"/>
        <v>4299506214.8153839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4299506214.8153839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17914609.228397433</v>
      </c>
      <c r="L2612" s="444">
        <f t="shared" ca="1" si="152"/>
        <v>4317420824.0437813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4317420824.0437813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17989253.433515754</v>
      </c>
      <c r="L2613" s="444">
        <f t="shared" ca="1" si="152"/>
        <v>4335410077.4772968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4335410077.4772968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18064208.656155404</v>
      </c>
      <c r="L2614" s="444">
        <f t="shared" ca="1" si="152"/>
        <v>4353474286.1334524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4353474286.1334524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18139476.192222718</v>
      </c>
      <c r="L2615" s="444">
        <f t="shared" ca="1" si="152"/>
        <v>4371613762.325675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4371613762.325675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18215057.343023647</v>
      </c>
      <c r="L2616" s="444">
        <f t="shared" ca="1" si="152"/>
        <v>4389828819.6686983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4389828819.6686983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18290953.415286243</v>
      </c>
      <c r="L2617" s="444">
        <f t="shared" ca="1" si="152"/>
        <v>4408119773.0839844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4408119773.0839844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18367165.721183266</v>
      </c>
      <c r="L2618" s="444">
        <f t="shared" ca="1" si="152"/>
        <v>4426486938.8051672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4426486938.8051672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18443695.578354862</v>
      </c>
      <c r="L2619" s="444">
        <f t="shared" ca="1" si="152"/>
        <v>4444930634.383522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4444930634.383522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18520544.309931342</v>
      </c>
      <c r="L2620" s="444">
        <f t="shared" ca="1" si="152"/>
        <v>4463451178.6934538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4463451178.6934538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18597713.244556058</v>
      </c>
      <c r="L2621" s="444">
        <f t="shared" ca="1" si="152"/>
        <v>4482048891.9380102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4482048891.9380102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18675203.716408376</v>
      </c>
      <c r="L2622" s="444">
        <f t="shared" ca="1" si="152"/>
        <v>4500724095.6544189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4500724095.6544189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18753017.065226745</v>
      </c>
      <c r="L2623" s="444">
        <f t="shared" ca="1" si="152"/>
        <v>4519477112.7196455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4519477112.7196455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18831154.636331856</v>
      </c>
      <c r="L2624" s="444">
        <f t="shared" ca="1" si="152"/>
        <v>4538308267.3559771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4538308267.3559771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18909617.780649904</v>
      </c>
      <c r="L2625" s="444">
        <f t="shared" ca="1" si="152"/>
        <v>4557217885.1366272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4557217885.1366272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18988407.854735948</v>
      </c>
      <c r="L2626" s="444">
        <f t="shared" ca="1" si="152"/>
        <v>4576206292.9913635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4576206292.9913635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19067526.220797349</v>
      </c>
      <c r="L2627" s="444">
        <f t="shared" ca="1" si="152"/>
        <v>4595273819.2121611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4595273819.2121611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19146974.246717338</v>
      </c>
      <c r="L2628" s="444">
        <f t="shared" ca="1" si="152"/>
        <v>4614420793.4588785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4614420793.4588785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19226753.306078661</v>
      </c>
      <c r="L2629" s="444">
        <f t="shared" ca="1" si="152"/>
        <v>4633647546.7649574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4633647546.7649574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19306864.778187323</v>
      </c>
      <c r="L2630" s="444">
        <f t="shared" ca="1" si="152"/>
        <v>4652954411.5431452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4652954411.5431452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19387310.048096437</v>
      </c>
      <c r="L2631" s="444">
        <f t="shared" ca="1" si="152"/>
        <v>4672341721.5912418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4672341721.5912418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19468090.506630175</v>
      </c>
      <c r="L2632" s="444">
        <f t="shared" ca="1" si="152"/>
        <v>4691809812.0978718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4691809812.0978718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19549207.550407797</v>
      </c>
      <c r="L2633" s="444">
        <f t="shared" ca="1" si="152"/>
        <v>4711359019.6482792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4711359019.6482792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19630662.581867829</v>
      </c>
      <c r="L2634" s="444">
        <f t="shared" ca="1" si="152"/>
        <v>4730989682.2301474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4730989682.2301474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19712457.009292282</v>
      </c>
      <c r="L2635" s="444">
        <f t="shared" ca="1" si="152"/>
        <v>4750702139.23944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4750702139.23944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19794592.246831</v>
      </c>
      <c r="L2636" s="444">
        <f t="shared" ca="1" si="152"/>
        <v>4770496731.4862709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4770496731.4862709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19877069.714526128</v>
      </c>
      <c r="L2637" s="444">
        <f t="shared" ca="1" si="152"/>
        <v>4790373801.2007971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4790373801.2007971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19959890.838336654</v>
      </c>
      <c r="L2638" s="444">
        <f t="shared" ca="1" si="152"/>
        <v>4810333692.039134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4810333692.039134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20043057.050163057</v>
      </c>
      <c r="L2639" s="444">
        <f t="shared" ca="1" si="152"/>
        <v>4830376749.0892973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4830376749.0892973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20126569.787872072</v>
      </c>
      <c r="L2640" s="444">
        <f t="shared" ca="1" si="152"/>
        <v>4850503318.8771696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4850503318.8771696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20210430.495321538</v>
      </c>
      <c r="L2641" s="444">
        <f t="shared" ca="1" si="152"/>
        <v>4870713749.3724909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4870713749.3724909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20294640.622385379</v>
      </c>
      <c r="L2642" s="444">
        <f t="shared" ca="1" si="152"/>
        <v>4891008389.9948759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4891008389.9948759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20379201.62497865</v>
      </c>
      <c r="L2643" s="444">
        <f t="shared" ca="1" si="152"/>
        <v>4911387591.6198549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4911387591.6198549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20464114.965082727</v>
      </c>
      <c r="L2644" s="444">
        <f t="shared" ca="1" si="152"/>
        <v>4931851706.584938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4931851706.584938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20549382.110770576</v>
      </c>
      <c r="L2645" s="444">
        <f t="shared" ca="1" si="152"/>
        <v>4952401088.6957083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4952401088.6957083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20635004.536232118</v>
      </c>
      <c r="L2646" s="444">
        <f t="shared" ca="1" si="152"/>
        <v>4973036093.2319403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4973036093.2319403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20720983.72179975</v>
      </c>
      <c r="L2647" s="444">
        <f t="shared" ca="1" si="152"/>
        <v>4993757076.9537401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4993757076.9537401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20807321.153973918</v>
      </c>
      <c r="L2648" s="444">
        <f t="shared" ca="1" si="152"/>
        <v>5014564398.1077137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5014564398.1077137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20894018.325448807</v>
      </c>
      <c r="L2649" s="444">
        <f t="shared" ca="1" si="152"/>
        <v>5035458416.4331627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5035458416.4331627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20981076.735138178</v>
      </c>
      <c r="L2650" s="444">
        <f t="shared" ca="1" si="152"/>
        <v>5056439493.1683006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5056439493.1683006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21068497.888201252</v>
      </c>
      <c r="L2651" s="444">
        <f t="shared" ca="1" si="152"/>
        <v>5077507991.0565023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5077507991.0565023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21156283.296068758</v>
      </c>
      <c r="L2652" s="444">
        <f t="shared" ca="1" si="152"/>
        <v>5098664274.3525715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5098664274.3525715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21244434.476469047</v>
      </c>
      <c r="L2653" s="444">
        <f t="shared" ca="1" si="152"/>
        <v>5119908708.8290405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5119908708.8290405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21332952.953454334</v>
      </c>
      <c r="L2654" s="444">
        <f t="shared" ca="1" si="152"/>
        <v>5141241661.7824945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5141241661.7824945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21421840.257427059</v>
      </c>
      <c r="L2655" s="444">
        <f t="shared" ca="1" si="152"/>
        <v>5162663502.0399218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5162663502.0399218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21511097.925166339</v>
      </c>
      <c r="L2656" s="444">
        <f t="shared" ca="1" si="152"/>
        <v>5184174599.9650879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5184174599.9650879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21600727.499854531</v>
      </c>
      <c r="L2657" s="444">
        <f t="shared" ca="1" si="152"/>
        <v>5205775327.464942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5205775327.464942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21690730.531103924</v>
      </c>
      <c r="L2658" s="444">
        <f t="shared" ca="1" si="152"/>
        <v>5227466057.9960461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5227466057.9960461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21781108.574983526</v>
      </c>
      <c r="L2659" s="444">
        <f t="shared" ca="1" si="152"/>
        <v>5249247166.5710297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5249247166.5710297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21871863.194045957</v>
      </c>
      <c r="L2660" s="444">
        <f t="shared" ca="1" si="152"/>
        <v>5271119029.7650757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5271119029.7650757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21962995.957354482</v>
      </c>
      <c r="L2661" s="444">
        <f t="shared" ca="1" si="152"/>
        <v>5293082025.7224302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5293082025.7224302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22054508.440510124</v>
      </c>
      <c r="L2662" s="444">
        <f t="shared" ca="1" si="152"/>
        <v>5315136534.16294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5315136534.16294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22146402.225678917</v>
      </c>
      <c r="L2663" s="444">
        <f t="shared" ca="1" si="152"/>
        <v>5337282936.3886185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5337282936.3886185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22238678.901619244</v>
      </c>
      <c r="L2664" s="444">
        <f t="shared" ca="1" si="152"/>
        <v>5359521615.2902374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5359521615.2902374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22331340.063709322</v>
      </c>
      <c r="L2665" s="444">
        <f t="shared" ca="1" si="152"/>
        <v>5381852955.3539467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5381852955.3539467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22424387.313974779</v>
      </c>
      <c r="L2666" s="444">
        <f t="shared" ca="1" si="152"/>
        <v>5404277342.6679211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5404277342.6679211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22517822.261116337</v>
      </c>
      <c r="L2667" s="444">
        <f t="shared" ca="1" si="152"/>
        <v>5426795164.9290371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5426795164.9290371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22611646.520537656</v>
      </c>
      <c r="L2668" s="444">
        <f t="shared" ca="1" si="152"/>
        <v>5449406811.4495745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5449406811.4495745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22705861.714373227</v>
      </c>
      <c r="L2669" s="444">
        <f t="shared" ca="1" si="152"/>
        <v>5472112673.1639481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5472112673.1639481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22800469.471516449</v>
      </c>
      <c r="L2670" s="444">
        <f t="shared" ca="1" si="152"/>
        <v>5494913142.6354647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5494913142.6354647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22895471.427647769</v>
      </c>
      <c r="L2671" s="444">
        <f t="shared" ca="1" si="152"/>
        <v>5517808614.0631123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5517808614.0631123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22990869.225262966</v>
      </c>
      <c r="L2672" s="444">
        <f t="shared" ca="1" si="152"/>
        <v>5540799483.2883749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5540799483.2883749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23086664.513701562</v>
      </c>
      <c r="L2673" s="444">
        <f t="shared" ca="1" si="152"/>
        <v>5563886147.8020763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5563886147.8020763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23182858.949175317</v>
      </c>
      <c r="L2674" s="444">
        <f t="shared" ca="1" si="152"/>
        <v>5587069006.7512512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5587069006.7512512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23279454.194796879</v>
      </c>
      <c r="L2675" s="444">
        <f t="shared" ca="1" si="152"/>
        <v>5610348460.9460478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5610348460.9460478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23376451.920608532</v>
      </c>
      <c r="L2676" s="444">
        <f t="shared" ca="1" si="152"/>
        <v>5633724912.8666563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5633724912.8666563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23473853.803611066</v>
      </c>
      <c r="L2677" s="444">
        <f t="shared" ca="1" si="152"/>
        <v>5657198766.6702671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5657198766.6702671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23571661.527792778</v>
      </c>
      <c r="L2678" s="444">
        <f t="shared" ca="1" si="152"/>
        <v>5680770428.19806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5680770428.19806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23669876.784158584</v>
      </c>
      <c r="L2679" s="444">
        <f t="shared" ca="1" si="152"/>
        <v>5704440304.9822187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5704440304.9822187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23768501.270759244</v>
      </c>
      <c r="L2680" s="444">
        <f t="shared" ca="1" si="152"/>
        <v>5728208806.2529783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5728208806.2529783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23867536.692720741</v>
      </c>
      <c r="L2681" s="444">
        <f t="shared" ca="1" si="152"/>
        <v>5752076342.9456987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5752076342.9456987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23966984.762273744</v>
      </c>
      <c r="L2682" s="444">
        <f t="shared" ca="1" si="152"/>
        <v>5776043327.7079725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5776043327.7079725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24066847.198783219</v>
      </c>
      <c r="L2683" s="444">
        <f t="shared" ca="1" si="152"/>
        <v>5800110174.9067554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5800110174.9067554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24167125.728778146</v>
      </c>
      <c r="L2684" s="444">
        <f t="shared" ca="1" si="152"/>
        <v>5824277300.6355333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5824277300.6355333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24267822.085981388</v>
      </c>
      <c r="L2685" s="444">
        <f t="shared" ca="1" si="152"/>
        <v>5848545122.7215147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5848545122.7215147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24368938.011339646</v>
      </c>
      <c r="L2686" s="444">
        <f t="shared" ca="1" si="152"/>
        <v>5872914060.7328539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5872914060.7328539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24470475.253053557</v>
      </c>
      <c r="L2687" s="444">
        <f t="shared" ca="1" si="152"/>
        <v>5897384535.9859076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5897384535.9859076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24572435.566607948</v>
      </c>
      <c r="L2688" s="444">
        <f t="shared" ca="1" si="152"/>
        <v>5921956971.552515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5921956971.552515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24674820.714802146</v>
      </c>
      <c r="L2689" s="444">
        <f t="shared" ca="1" si="152"/>
        <v>5946631792.2673168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5946631792.2673168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24777632.467780486</v>
      </c>
      <c r="L2690" s="444">
        <f t="shared" ca="1" si="152"/>
        <v>5971409424.7350969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5971409424.7350969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24880872.603062905</v>
      </c>
      <c r="L2691" s="444">
        <f t="shared" ca="1" si="152"/>
        <v>5996290297.3381596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5996290297.3381596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24984542.905575663</v>
      </c>
      <c r="L2692" s="444">
        <f t="shared" ca="1" si="152"/>
        <v>6021274840.2437353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6021274840.2437353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25088645.16768223</v>
      </c>
      <c r="L2693" s="444">
        <f t="shared" ca="1" si="152"/>
        <v>6046363485.411418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6046363485.411418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25193181.189214241</v>
      </c>
      <c r="L2694" s="444">
        <f t="shared" ca="1" si="152"/>
        <v>6071556666.6006327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6071556666.6006327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25298152.777502637</v>
      </c>
      <c r="L2695" s="444">
        <f t="shared" ca="1" si="152"/>
        <v>6096854819.3781357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6096854819.3781357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25403561.747408897</v>
      </c>
      <c r="L2696" s="444">
        <f t="shared" ca="1" si="152"/>
        <v>6122258381.1255445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6122258381.1255445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25509409.921356436</v>
      </c>
      <c r="L2697" s="444">
        <f t="shared" ca="1" si="152"/>
        <v>6147767791.0469007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6147767791.0469007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25615699.129362088</v>
      </c>
      <c r="L2698" s="444">
        <f t="shared" ca="1" si="152"/>
        <v>6173383490.1762629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6173383490.1762629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25722431.209067762</v>
      </c>
      <c r="L2699" s="444">
        <f t="shared" ca="1" si="152"/>
        <v>6199105921.3853302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6199105921.3853302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25829608.005772211</v>
      </c>
      <c r="L2700" s="444">
        <f t="shared" ca="1" si="152"/>
        <v>6224935529.3911028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6224935529.3911028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25937231.372462928</v>
      </c>
      <c r="L2701" s="444">
        <f t="shared" ca="1" si="152"/>
        <v>6250872760.763566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6250872760.763566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26045303.169848192</v>
      </c>
      <c r="L2702" s="444">
        <f t="shared" ca="1" si="152"/>
        <v>6276918063.9334145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6276918063.9334145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26153825.266389228</v>
      </c>
      <c r="L2703" s="444">
        <f t="shared" ca="1" si="152"/>
        <v>6303071889.1998034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6303071889.1998034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26262799.538332514</v>
      </c>
      <c r="L2704" s="444">
        <f t="shared" ca="1" si="152"/>
        <v>6329334688.7381363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6329334688.7381363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26372227.869742233</v>
      </c>
      <c r="L2705" s="444">
        <f t="shared" ca="1" si="152"/>
        <v>6355706916.6078787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6355706916.6078787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26482112.152532827</v>
      </c>
      <c r="L2706" s="444">
        <f t="shared" ca="1" si="152"/>
        <v>6382189028.7604113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6382189028.7604113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26592454.286501713</v>
      </c>
      <c r="L2707" s="444">
        <f t="shared" ca="1" si="152"/>
        <v>6408781483.0469131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6408781483.0469131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26703256.179362137</v>
      </c>
      <c r="L2708" s="444">
        <f t="shared" ca="1" si="152"/>
        <v>6435484739.2262754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6435484739.2262754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26814519.746776149</v>
      </c>
      <c r="L2709" s="444">
        <f t="shared" ca="1" si="152"/>
        <v>6462299258.973052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6462299258.973052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26926246.912387718</v>
      </c>
      <c r="L2710" s="444">
        <f t="shared" ca="1" si="152"/>
        <v>6489225505.8854399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6489225505.8854399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27038439.607855998</v>
      </c>
      <c r="L2711" s="444">
        <f t="shared" ca="1" si="152"/>
        <v>6516263945.4932957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6516263945.4932957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27151099.772888731</v>
      </c>
      <c r="L2712" s="444">
        <f t="shared" ca="1" si="152"/>
        <v>6543415045.2661848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6543415045.2661848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27264229.355275769</v>
      </c>
      <c r="L2713" s="444">
        <f t="shared" ca="1" si="152"/>
        <v>6570679274.6214609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6570679274.6214609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27377830.310922753</v>
      </c>
      <c r="L2714" s="444">
        <f t="shared" ca="1" si="152"/>
        <v>6598057104.9323835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6598057104.9323835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27491904.603884932</v>
      </c>
      <c r="L2715" s="444">
        <f t="shared" ca="1" si="152"/>
        <v>6625549009.5362682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6625549009.5362682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27606454.206401117</v>
      </c>
      <c r="L2716" s="444">
        <f t="shared" ca="1" si="152"/>
        <v>6653155463.7426691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6653155463.7426691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27721481.098927788</v>
      </c>
      <c r="L2717" s="444">
        <f t="shared" ca="1" si="152"/>
        <v>6680876944.8415966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6680876944.8415966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27836987.270173319</v>
      </c>
      <c r="L2718" s="444">
        <f t="shared" ca="1" si="152"/>
        <v>6708713932.1117697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6708713932.1117697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27952974.717132375</v>
      </c>
      <c r="L2719" s="444">
        <f t="shared" ca="1" si="152"/>
        <v>6736666906.8289022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6736666906.8289022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28069445.445120428</v>
      </c>
      <c r="L2720" s="444">
        <f t="shared" ca="1" si="152"/>
        <v>6764736352.2740231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6764736352.2740231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28186401.467808429</v>
      </c>
      <c r="L2721" s="444">
        <f t="shared" ca="1" si="152"/>
        <v>6792922753.7418318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6792922753.7418318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28303844.807257634</v>
      </c>
      <c r="L2722" s="444">
        <f t="shared" ca="1" si="152"/>
        <v>6821226598.5490894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6821226598.5490894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28421777.493954539</v>
      </c>
      <c r="L2723" s="444">
        <f t="shared" ca="1" si="152"/>
        <v>6849648376.0430441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6849648376.0430441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28540201.566846021</v>
      </c>
      <c r="L2724" s="444">
        <f t="shared" ca="1" si="152"/>
        <v>6878188577.60989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6878188577.60989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28659119.07337454</v>
      </c>
      <c r="L2725" s="444">
        <f t="shared" ca="1" si="152"/>
        <v>6906847696.6832647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6906847696.6832647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28778532.069513604</v>
      </c>
      <c r="L2726" s="444">
        <f t="shared" ca="1" si="152"/>
        <v>6935626228.7527781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6935626228.7527781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28898442.619803242</v>
      </c>
      <c r="L2727" s="444">
        <f t="shared" ca="1" si="152"/>
        <v>6964524671.3725815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6964524671.3725815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29018852.797385756</v>
      </c>
      <c r="L2728" s="444">
        <f t="shared" ca="1" si="152"/>
        <v>6993543524.1699677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6993543524.1699677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29139764.684041534</v>
      </c>
      <c r="L2729" s="444">
        <f t="shared" ca="1" si="152"/>
        <v>7022683288.8540096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7022683288.8540096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29261180.370225038</v>
      </c>
      <c r="L2730" s="444">
        <f t="shared" ca="1" si="152"/>
        <v>7051944469.2242346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7051944469.2242346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29383101.955100976</v>
      </c>
      <c r="L2731" s="444">
        <f t="shared" ca="1" si="152"/>
        <v>7081327571.1793356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7081327571.1793356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29505531.546580564</v>
      </c>
      <c r="L2732" s="444">
        <f t="shared" ca="1" si="152"/>
        <v>7110833102.7259159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7110833102.7259159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29628471.261357978</v>
      </c>
      <c r="L2733" s="444">
        <f t="shared" ca="1" si="152"/>
        <v>7140461573.9872742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7140461573.9872742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29751923.224946979</v>
      </c>
      <c r="L2734" s="444">
        <f t="shared" ca="1" si="152"/>
        <v>7170213497.2122211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7170213497.2122211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29875889.571717583</v>
      </c>
      <c r="L2735" s="444">
        <f t="shared" ca="1" si="152"/>
        <v>7200089386.7839384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7200089386.7839384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30000372.444933075</v>
      </c>
      <c r="L2736" s="444">
        <f t="shared" ca="1" si="152"/>
        <v>7230089759.2288713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7230089759.2288713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30125373.996786963</v>
      </c>
      <c r="L2737" s="444">
        <f t="shared" ca="1" si="152"/>
        <v>7260215133.2256584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7260215133.2256584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30250896.388440248</v>
      </c>
      <c r="L2738" s="444">
        <f t="shared" ca="1" si="152"/>
        <v>7290466029.6140985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7290466029.6140985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30376941.790058739</v>
      </c>
      <c r="L2739" s="444">
        <f t="shared" ca="1" si="152"/>
        <v>7320842971.4041576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7320842971.4041576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30503512.380850658</v>
      </c>
      <c r="L2740" s="444">
        <f t="shared" ca="1" si="152"/>
        <v>7351346483.7850084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7351346483.7850084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30630610.3491042</v>
      </c>
      <c r="L2741" s="444">
        <f t="shared" ca="1" si="152"/>
        <v>7381977094.1341124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7381977094.1341124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30758237.892225467</v>
      </c>
      <c r="L2742" s="444">
        <f t="shared" ca="1" si="152"/>
        <v>7412735332.0263376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7412735332.0263376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30886397.216776412</v>
      </c>
      <c r="L2743" s="444">
        <f t="shared" ca="1" si="152"/>
        <v>7443621729.2431145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7443621729.2431145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31015090.538512979</v>
      </c>
      <c r="L2744" s="444">
        <f t="shared" ca="1" si="152"/>
        <v>7474636819.7816277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7474636819.7816277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31144320.082423449</v>
      </c>
      <c r="L2745" s="444">
        <f t="shared" ca="1" si="152"/>
        <v>7505781139.8640509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7505781139.8640509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31274088.082766879</v>
      </c>
      <c r="L2746" s="444">
        <f t="shared" ca="1" si="152"/>
        <v>7537055227.9468174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7537055227.9468174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31404396.783111744</v>
      </c>
      <c r="L2747" s="444">
        <f t="shared" ca="1" si="152"/>
        <v>7568459624.729929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7568459624.729929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31535248.436374698</v>
      </c>
      <c r="L2748" s="444">
        <f t="shared" ca="1" si="152"/>
        <v>7599994873.1663036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7599994873.1663036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31666645.304859594</v>
      </c>
      <c r="L2749" s="444">
        <f t="shared" ca="1" si="152"/>
        <v>7631661518.4711628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7631661518.4711628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31798589.660296511</v>
      </c>
      <c r="L2750" s="444">
        <f t="shared" ca="1" si="152"/>
        <v>7663460108.1314592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7663460108.1314592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31931083.783881079</v>
      </c>
      <c r="L2751" s="444">
        <f t="shared" ca="1" si="152"/>
        <v>7695391191.9153404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7695391191.9153404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32064129.966313917</v>
      </c>
      <c r="L2752" s="444">
        <f t="shared" ca="1" si="152"/>
        <v>7727455321.8816547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7727455321.8816547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32197730.507840227</v>
      </c>
      <c r="L2753" s="444">
        <f t="shared" ca="1" si="152"/>
        <v>7759653052.3894949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7759653052.3894949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32331887.718289562</v>
      </c>
      <c r="L2754" s="444">
        <f t="shared" ca="1" si="152"/>
        <v>7791984940.1077843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7791984940.1077843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32466603.917115767</v>
      </c>
      <c r="L2755" s="444">
        <f t="shared" ca="1" si="152"/>
        <v>7824451544.0249004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7824451544.0249004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32601881.433437083</v>
      </c>
      <c r="L2756" s="444">
        <f t="shared" ca="1" si="152"/>
        <v>7857053425.4583378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7857053425.4583378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32737722.606076408</v>
      </c>
      <c r="L2757" s="444">
        <f t="shared" ca="1" si="152"/>
        <v>7889791148.064414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7889791148.064414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32874129.78360172</v>
      </c>
      <c r="L2758" s="444">
        <f t="shared" ca="1" si="152"/>
        <v>7922665277.8480158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7922665277.8480158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33011105.32436673</v>
      </c>
      <c r="L2759" s="444">
        <f t="shared" ca="1" si="152"/>
        <v>7955676383.1723824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7955676383.1723824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33148651.596551593</v>
      </c>
      <c r="L2760" s="444">
        <f t="shared" ca="1" si="152"/>
        <v>7988825034.7689342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7988825034.7689342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33286770.978203893</v>
      </c>
      <c r="L2761" s="444">
        <f t="shared" ca="1" si="152"/>
        <v>8022111805.747138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8022111805.747138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33425465.85727974</v>
      </c>
      <c r="L2762" s="444">
        <f t="shared" ca="1" si="152"/>
        <v>8055537271.6044178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8055537271.6044178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33564738.631685071</v>
      </c>
      <c r="L2763" s="444">
        <f t="shared" ca="1" si="152"/>
        <v>8089102010.2361031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8089102010.2361031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33704591.709317103</v>
      </c>
      <c r="L2764" s="444">
        <f t="shared" ca="1" si="152"/>
        <v>8122806601.9454203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8122806601.9454203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33845027.508105919</v>
      </c>
      <c r="L2765" s="444">
        <f t="shared" ca="1" si="152"/>
        <v>8156651629.4535265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8156651629.4535265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33986048.456056356</v>
      </c>
      <c r="L2766" s="444">
        <f t="shared" ca="1" si="152"/>
        <v>8190637677.9095831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8190637677.9095831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34127656.991289929</v>
      </c>
      <c r="L2767" s="444">
        <f t="shared" ca="1" si="152"/>
        <v>8224765334.9008732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8224765334.9008732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34269855.56208697</v>
      </c>
      <c r="L2768" s="444">
        <f t="shared" ca="1" si="152"/>
        <v>8259035190.4629602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8259035190.4629602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34412646.626929</v>
      </c>
      <c r="L2769" s="444">
        <f t="shared" ca="1" si="152"/>
        <v>8293447837.0898895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8293447837.0898895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34556032.654541209</v>
      </c>
      <c r="L2770" s="444">
        <f t="shared" ca="1" si="152"/>
        <v>8328003869.7444305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8328003869.7444305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34700016.123935126</v>
      </c>
      <c r="L2771" s="444">
        <f t="shared" ca="1" si="152"/>
        <v>8362703885.8683653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8362703885.8683653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34844599.524451517</v>
      </c>
      <c r="L2772" s="444">
        <f t="shared" ca="1" si="152"/>
        <v>8397548485.3928165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8397548485.3928165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34989785.3558034</v>
      </c>
      <c r="L2773" s="444">
        <f t="shared" ca="1" si="152"/>
        <v>8432538270.74862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8432538270.74862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35135576.128119253</v>
      </c>
      <c r="L2774" s="444">
        <f t="shared" ca="1" si="152"/>
        <v>8467673846.8767395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8467673846.8767395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35281974.361986414</v>
      </c>
      <c r="L2775" s="444">
        <f t="shared" ca="1" si="152"/>
        <v>8502955821.2387257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8502955821.2387257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35428982.588494688</v>
      </c>
      <c r="L2776" s="444">
        <f t="shared" ca="1" si="152"/>
        <v>8538384803.82722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8538384803.82722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35576603.349280082</v>
      </c>
      <c r="L2777" s="444">
        <f t="shared" ca="1" si="152"/>
        <v>8573961407.1765003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8573961407.1765003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35724839.19656875</v>
      </c>
      <c r="L2778" s="444">
        <f t="shared" ca="1" si="152"/>
        <v>8609686246.3730698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8609686246.3730698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35873692.693221122</v>
      </c>
      <c r="L2779" s="444">
        <f t="shared" ca="1" si="152"/>
        <v>8645559939.0662918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8645559939.0662918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36023166.412776217</v>
      </c>
      <c r="L2780" s="444">
        <f t="shared" ca="1" si="152"/>
        <v>8681583105.4790688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8681583105.4790688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36173262.939496122</v>
      </c>
      <c r="L2781" s="444">
        <f t="shared" ca="1" si="152"/>
        <v>8717756368.4185658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8717756368.4185658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36323984.868410692</v>
      </c>
      <c r="L2782" s="444">
        <f t="shared" ca="1" si="152"/>
        <v>8754080353.2869759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8754080353.2869759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36475334.805362396</v>
      </c>
      <c r="L2783" s="444">
        <f t="shared" ca="1" si="152"/>
        <v>8790555688.0923386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8790555688.0923386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36627315.367051408</v>
      </c>
      <c r="L2784" s="444">
        <f t="shared" ca="1" si="152"/>
        <v>8827183003.4593906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8827183003.4593906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36779929.181080796</v>
      </c>
      <c r="L2785" s="444">
        <f t="shared" ca="1" si="152"/>
        <v>8863962932.6404705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8863962932.6404705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36933178.886001959</v>
      </c>
      <c r="L2786" s="444">
        <f t="shared" ca="1" si="152"/>
        <v>8900896111.5264721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8900896111.5264721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37087067.1313603</v>
      </c>
      <c r="L2787" s="444">
        <f t="shared" ca="1" si="152"/>
        <v>8937983178.6578331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8937983178.6578331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37241596.577740967</v>
      </c>
      <c r="L2788" s="444">
        <f t="shared" ca="1" si="152"/>
        <v>8975224775.2355747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8975224775.2355747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37396769.896814898</v>
      </c>
      <c r="L2789" s="444">
        <f t="shared" ca="1" si="152"/>
        <v>9012621545.1323891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9012621545.1323891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37552589.771384954</v>
      </c>
      <c r="L2790" s="444">
        <f t="shared" ca="1" si="152"/>
        <v>9050174134.9037743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9050174134.9037743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37709058.89543239</v>
      </c>
      <c r="L2791" s="444">
        <f t="shared" ca="1" si="152"/>
        <v>9087883193.7992058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9087883193.7992058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37866179.974163353</v>
      </c>
      <c r="L2792" s="444">
        <f t="shared" ca="1" si="152"/>
        <v>9125749373.7733688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9125749373.7733688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38023955.7240557</v>
      </c>
      <c r="L2793" s="444">
        <f t="shared" ca="1" si="152"/>
        <v>9163773329.4974251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9163773329.4974251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38182388.87290594</v>
      </c>
      <c r="L2794" s="444">
        <f t="shared" ca="1" si="152"/>
        <v>9201955718.3703308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9201955718.3703308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38341482.159876376</v>
      </c>
      <c r="L2795" s="444">
        <f t="shared" ca="1" si="152"/>
        <v>9240297200.5302067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9240297200.5302067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38501238.33554253</v>
      </c>
      <c r="L2796" s="444">
        <f t="shared" ca="1" si="152"/>
        <v>9278798438.8657494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9278798438.8657494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38661660.161940619</v>
      </c>
      <c r="L2797" s="444">
        <f t="shared" ca="1" si="152"/>
        <v>9317460099.0276909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9317460099.0276909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38822750.412615381</v>
      </c>
      <c r="L2798" s="444">
        <f t="shared" ca="1" si="152"/>
        <v>9356282849.4403057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9356282849.4403057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38984511.872667938</v>
      </c>
      <c r="L2799" s="444">
        <f t="shared" ca="1" si="152"/>
        <v>9395267361.312973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9395267361.312973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39146947.338804051</v>
      </c>
      <c r="L2800" s="444">
        <f t="shared" ca="1" si="152"/>
        <v>9434414308.6517773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9434414308.6517773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39310059.619382404</v>
      </c>
      <c r="L2801" s="444">
        <f t="shared" ca="1" si="152"/>
        <v>9473724368.2711601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9473724368.2711601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39473851.534463167</v>
      </c>
      <c r="L2802" s="444">
        <f t="shared" ca="1" si="152"/>
        <v>9513198219.805624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9513198219.805624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39638325.915856764</v>
      </c>
      <c r="L2803" s="444">
        <f t="shared" ca="1" si="152"/>
        <v>9552836545.7214813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9552836545.7214813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39803485.607172839</v>
      </c>
      <c r="L2804" s="444">
        <f t="shared" ca="1" si="152"/>
        <v>9592640031.3286533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9592640031.3286533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39969333.463869385</v>
      </c>
      <c r="L2805" s="444">
        <f t="shared" ca="1" si="152"/>
        <v>9632609364.7925224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9632609364.7925224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40135872.353302173</v>
      </c>
      <c r="L2806" s="444">
        <f t="shared" ca="1" si="152"/>
        <v>9672745237.1458244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9672745237.1458244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40303105.154774271</v>
      </c>
      <c r="L2807" s="444">
        <f t="shared" ca="1" si="152"/>
        <v>9713048342.3005981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9713048342.3005981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40471034.759585828</v>
      </c>
      <c r="L2808" s="444">
        <f t="shared" ca="1" si="152"/>
        <v>9753519377.0601845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9753519377.0601845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40639664.071084104</v>
      </c>
      <c r="L2809" s="444">
        <f t="shared" ca="1" si="152"/>
        <v>9794159041.1312695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9794159041.1312695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40808996.004713625</v>
      </c>
      <c r="L2810" s="444">
        <f t="shared" ca="1" si="152"/>
        <v>9834968037.1359825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9834968037.1359825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40979033.488066591</v>
      </c>
      <c r="L2811" s="444">
        <f t="shared" ca="1" si="152"/>
        <v>9875947070.6240482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9875947070.6240482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41149779.460933536</v>
      </c>
      <c r="L2812" s="444">
        <f t="shared" ca="1" si="152"/>
        <v>9917096850.0849819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9917096850.0849819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41321236.875354089</v>
      </c>
      <c r="L2813" s="444">
        <f t="shared" ref="L2813:L3067" ca="1" si="157">I2813-J2813+K2813</f>
        <v>9958418086.9603367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9958418086.9603367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41493408.695668072</v>
      </c>
      <c r="L2814" s="444">
        <f t="shared" ca="1" si="157"/>
        <v>9999911495.656004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9999911495.656004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41666297.898566686</v>
      </c>
      <c r="L2815" s="444">
        <f t="shared" ca="1" si="157"/>
        <v>10041577793.554571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10041577793.554571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41839907.473144047</v>
      </c>
      <c r="L2816" s="444">
        <f t="shared" ca="1" si="157"/>
        <v>10083417701.027716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10083417701.027716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42014240.420948818</v>
      </c>
      <c r="L2817" s="444">
        <f t="shared" ca="1" si="157"/>
        <v>10125431941.448664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10125431941.448664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42189299.756036095</v>
      </c>
      <c r="L2818" s="444">
        <f t="shared" ca="1" si="157"/>
        <v>10167621241.2047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10167621241.2047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42365088.505019583</v>
      </c>
      <c r="L2819" s="444">
        <f t="shared" ca="1" si="157"/>
        <v>10209986329.709721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10209986329.709721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42541609.707123838</v>
      </c>
      <c r="L2820" s="444">
        <f t="shared" ca="1" si="157"/>
        <v>10252527939.416845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10252527939.416845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42718866.414236858</v>
      </c>
      <c r="L2821" s="444">
        <f t="shared" ca="1" si="157"/>
        <v>10295246805.831081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10295246805.831081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42896861.690962836</v>
      </c>
      <c r="L2822" s="444">
        <f t="shared" ca="1" si="157"/>
        <v>10338143667.522045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10338143667.522045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43075598.614675187</v>
      </c>
      <c r="L2823" s="444">
        <f t="shared" ca="1" si="157"/>
        <v>10381219266.136721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10381219266.136721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43255080.27556967</v>
      </c>
      <c r="L2824" s="444">
        <f t="shared" ca="1" si="157"/>
        <v>10424474346.412291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10424474346.412291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43435309.776717879</v>
      </c>
      <c r="L2825" s="444">
        <f t="shared" ca="1" si="157"/>
        <v>10467909656.189009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10467909656.189009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43616290.234120868</v>
      </c>
      <c r="L2826" s="444">
        <f t="shared" ca="1" si="157"/>
        <v>10511525946.42313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10511525946.42313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43798024.776763044</v>
      </c>
      <c r="L2827" s="444">
        <f t="shared" ca="1" si="157"/>
        <v>10555323971.199894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10555323971.199894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43980516.546666227</v>
      </c>
      <c r="L2828" s="444">
        <f t="shared" ca="1" si="157"/>
        <v>10599304487.746561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10599304487.746561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44163768.698944002</v>
      </c>
      <c r="L2829" s="444">
        <f t="shared" ca="1" si="157"/>
        <v>10643468256.445505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10643468256.445505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44347784.401856273</v>
      </c>
      <c r="L2830" s="444">
        <f t="shared" ca="1" si="157"/>
        <v>10687816040.847361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10687816040.847361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44532566.836864002</v>
      </c>
      <c r="L2831" s="444">
        <f t="shared" ca="1" si="157"/>
        <v>10732348607.684225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10732348607.684225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44718119.198684268</v>
      </c>
      <c r="L2832" s="444">
        <f t="shared" ca="1" si="157"/>
        <v>10777066726.88291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10777066726.88291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44904444.695345454</v>
      </c>
      <c r="L2833" s="444">
        <f t="shared" ca="1" si="157"/>
        <v>10821971171.578255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10821971171.578255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45091546.548242725</v>
      </c>
      <c r="L2834" s="444">
        <f t="shared" ca="1" si="157"/>
        <v>10867062718.126497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10867062718.126497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45279427.992193736</v>
      </c>
      <c r="L2835" s="444">
        <f t="shared" ca="1" si="157"/>
        <v>10912342146.11869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10912342146.11869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45468092.275494546</v>
      </c>
      <c r="L2836" s="444">
        <f t="shared" ca="1" si="157"/>
        <v>10957810238.394184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10957810238.394184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45657542.659975767</v>
      </c>
      <c r="L2837" s="444">
        <f t="shared" ca="1" si="157"/>
        <v>11003467781.054159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11003467781.054159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45847782.421058998</v>
      </c>
      <c r="L2838" s="444">
        <f t="shared" ca="1" si="157"/>
        <v>11049315563.475218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11049315563.475218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46038814.847813405</v>
      </c>
      <c r="L2839" s="444">
        <f t="shared" ca="1" si="157"/>
        <v>11095354378.32303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11095354378.32303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46230643.243012629</v>
      </c>
      <c r="L2840" s="444">
        <f t="shared" ca="1" si="157"/>
        <v>11141585021.566044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11141585021.566044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46423270.923191845</v>
      </c>
      <c r="L2841" s="444">
        <f t="shared" ca="1" si="157"/>
        <v>11188008292.489235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11188008292.489235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46616701.218705148</v>
      </c>
      <c r="L2842" s="444">
        <f t="shared" ca="1" si="157"/>
        <v>11234624993.707939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11234624993.707939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46810937.473783076</v>
      </c>
      <c r="L2843" s="444">
        <f t="shared" ca="1" si="157"/>
        <v>11281435931.181723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11281435931.181723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47005983.046590507</v>
      </c>
      <c r="L2844" s="444">
        <f t="shared" ca="1" si="157"/>
        <v>11328441914.228313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11328441914.228313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47201841.309284642</v>
      </c>
      <c r="L2845" s="444">
        <f t="shared" ca="1" si="157"/>
        <v>11375643755.537598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11375643755.537598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47398515.648073323</v>
      </c>
      <c r="L2846" s="444">
        <f t="shared" ca="1" si="157"/>
        <v>11423042271.185671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11423042271.185671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47596009.46327363</v>
      </c>
      <c r="L2847" s="444">
        <f t="shared" ca="1" si="157"/>
        <v>11470638280.648945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11470638280.648945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47794326.169370607</v>
      </c>
      <c r="L2848" s="444">
        <f t="shared" ca="1" si="157"/>
        <v>11518432606.818316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11518432606.818316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47993469.195076317</v>
      </c>
      <c r="L2849" s="444">
        <f t="shared" ca="1" si="157"/>
        <v>11566426076.013391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11566426076.013391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48193441.983389132</v>
      </c>
      <c r="L2850" s="444">
        <f t="shared" ca="1" si="157"/>
        <v>11614619517.99678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11614619517.99678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48394247.991653249</v>
      </c>
      <c r="L2851" s="444">
        <f t="shared" ca="1" si="157"/>
        <v>11663013765.988434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11663013765.988434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48595890.691618472</v>
      </c>
      <c r="L2852" s="444">
        <f t="shared" ca="1" si="157"/>
        <v>11711609656.680052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11711609656.680052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48798373.569500215</v>
      </c>
      <c r="L2853" s="444">
        <f t="shared" ca="1" si="157"/>
        <v>11760408030.249552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11760408030.249552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49001700.126039796</v>
      </c>
      <c r="L2854" s="444">
        <f t="shared" ca="1" si="157"/>
        <v>11809409730.375591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11809409730.375591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49205873.876564965</v>
      </c>
      <c r="L2855" s="444">
        <f t="shared" ca="1" si="157"/>
        <v>11858615604.252155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11858615604.252155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49410898.351050645</v>
      </c>
      <c r="L2856" s="444">
        <f t="shared" ca="1" si="157"/>
        <v>11908026502.603207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11908026502.603207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49616777.094180025</v>
      </c>
      <c r="L2857" s="444">
        <f t="shared" ca="1" si="157"/>
        <v>11957643279.697386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11957643279.697386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49823513.665405773</v>
      </c>
      <c r="L2858" s="444">
        <f t="shared" ca="1" si="157"/>
        <v>12007466793.362791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12007466793.362791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50031111.639011629</v>
      </c>
      <c r="L2859" s="444">
        <f t="shared" ca="1" si="157"/>
        <v>12057497905.001802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12057497905.001802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50239574.604174174</v>
      </c>
      <c r="L2860" s="444">
        <f t="shared" ca="1" si="157"/>
        <v>12107737479.605976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12107737479.605976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50448906.165024899</v>
      </c>
      <c r="L2861" s="444">
        <f t="shared" ca="1" si="157"/>
        <v>12158186385.771002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12158186385.771002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50659109.940712504</v>
      </c>
      <c r="L2862" s="444">
        <f t="shared" ca="1" si="157"/>
        <v>12208845495.711714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12208845495.711714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50870189.565465473</v>
      </c>
      <c r="L2863" s="444">
        <f t="shared" ca="1" si="157"/>
        <v>12259715685.27718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12259715685.27718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51082148.688654914</v>
      </c>
      <c r="L2864" s="444">
        <f t="shared" ca="1" si="157"/>
        <v>12310797833.965836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12310797833.965836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51294990.974857651</v>
      </c>
      <c r="L2865" s="444">
        <f t="shared" ca="1" si="157"/>
        <v>12362092824.940693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12362092824.940693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51508720.103919551</v>
      </c>
      <c r="L2866" s="444">
        <f t="shared" ca="1" si="157"/>
        <v>12413601545.044613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12413601545.044613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51723339.77101922</v>
      </c>
      <c r="L2867" s="444">
        <f t="shared" ca="1" si="157"/>
        <v>12465324884.815632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12465324884.815632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51938853.6867318</v>
      </c>
      <c r="L2868" s="444">
        <f t="shared" ca="1" si="157"/>
        <v>12517263738.502363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12517263738.502363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52155265.577093177</v>
      </c>
      <c r="L2869" s="444">
        <f t="shared" ca="1" si="157"/>
        <v>12569419004.079456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12569419004.079456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52372579.183664404</v>
      </c>
      <c r="L2870" s="444">
        <f t="shared" ca="1" si="157"/>
        <v>12621791583.263121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12621791583.263121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52590798.263596334</v>
      </c>
      <c r="L2871" s="444">
        <f t="shared" ca="1" si="157"/>
        <v>12674382381.526716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12674382381.526716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52809926.589694649</v>
      </c>
      <c r="L2872" s="444">
        <f t="shared" ca="1" si="157"/>
        <v>12727192308.116411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12727192308.116411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53029967.950485043</v>
      </c>
      <c r="L2873" s="444">
        <f t="shared" ca="1" si="157"/>
        <v>12780222276.066896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12780222276.066896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53250926.150278732</v>
      </c>
      <c r="L2874" s="444">
        <f t="shared" ca="1" si="157"/>
        <v>12833473202.217175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12833473202.217175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53472805.009238228</v>
      </c>
      <c r="L2875" s="444">
        <f t="shared" ca="1" si="157"/>
        <v>12886946007.226412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12886946007.226412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53695608.363443382</v>
      </c>
      <c r="L2876" s="444">
        <f t="shared" ca="1" si="157"/>
        <v>12940641615.589855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12940641615.589855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53919340.06495773</v>
      </c>
      <c r="L2877" s="444">
        <f t="shared" ca="1" si="157"/>
        <v>12994560955.654814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12994560955.654814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54144003.981895059</v>
      </c>
      <c r="L2878" s="444">
        <f t="shared" ca="1" si="157"/>
        <v>13048704959.636709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13048704959.636709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54369603.998486288</v>
      </c>
      <c r="L2879" s="444">
        <f t="shared" ca="1" si="157"/>
        <v>13103074563.635195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13103074563.635195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54596144.015146643</v>
      </c>
      <c r="L2880" s="444">
        <f t="shared" ca="1" si="157"/>
        <v>13157670707.650341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13157670707.650341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54823627.948543087</v>
      </c>
      <c r="L2881" s="444">
        <f t="shared" ca="1" si="157"/>
        <v>13212494335.598885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13212494335.598885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55052059.73166202</v>
      </c>
      <c r="L2882" s="444">
        <f t="shared" ca="1" si="157"/>
        <v>13267546395.330547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13267546395.330547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55281443.313877277</v>
      </c>
      <c r="L2883" s="444">
        <f t="shared" ca="1" si="157"/>
        <v>13322827838.644424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13322827838.644424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55511782.661018431</v>
      </c>
      <c r="L2884" s="444">
        <f t="shared" ca="1" si="157"/>
        <v>13378339621.305443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13378339621.305443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55743081.755439341</v>
      </c>
      <c r="L2885" s="444">
        <f t="shared" ca="1" si="157"/>
        <v>13434082703.060883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13434082703.060883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55975344.596087016</v>
      </c>
      <c r="L2886" s="444">
        <f t="shared" ca="1" si="157"/>
        <v>13490058047.656969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13490058047.656969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56208575.198570698</v>
      </c>
      <c r="L2887" s="444">
        <f t="shared" ca="1" si="157"/>
        <v>13546266622.855539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13546266622.855539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56442777.595231421</v>
      </c>
      <c r="L2888" s="444">
        <f t="shared" ca="1" si="157"/>
        <v>13602709400.450771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13602709400.450771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56677955.835211553</v>
      </c>
      <c r="L2889" s="444">
        <f t="shared" ca="1" si="157"/>
        <v>13659387356.285982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13659387356.285982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56914113.984524935</v>
      </c>
      <c r="L2890" s="444">
        <f t="shared" ca="1" si="157"/>
        <v>13716301470.270508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13716301470.270508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57151256.126127116</v>
      </c>
      <c r="L2891" s="444">
        <f t="shared" ca="1" si="157"/>
        <v>13773452726.396635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13773452726.396635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57389386.35998597</v>
      </c>
      <c r="L2892" s="444">
        <f t="shared" ca="1" si="157"/>
        <v>13830842112.75662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13830842112.75662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57628508.803152584</v>
      </c>
      <c r="L2893" s="444">
        <f t="shared" ca="1" si="157"/>
        <v>13888470621.559772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13888470621.559772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57868627.589832395</v>
      </c>
      <c r="L2894" s="444">
        <f t="shared" ca="1" si="157"/>
        <v>13946339249.149605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13946339249.149605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58109746.871456683</v>
      </c>
      <c r="L2895" s="444">
        <f t="shared" ca="1" si="157"/>
        <v>14004448996.021061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14004448996.021061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58351870.816754423</v>
      </c>
      <c r="L2896" s="444">
        <f t="shared" ca="1" si="157"/>
        <v>14062800866.837816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14062800866.837816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58595003.611824237</v>
      </c>
      <c r="L2897" s="444">
        <f t="shared" ca="1" si="157"/>
        <v>14121395870.44964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14121395870.44964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58839149.460206836</v>
      </c>
      <c r="L2898" s="444">
        <f t="shared" ca="1" si="157"/>
        <v>14180235019.909847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14180235019.909847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59084312.582957692</v>
      </c>
      <c r="L2899" s="444">
        <f t="shared" ca="1" si="157"/>
        <v>14239319332.492805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14239319332.492805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59330497.218720019</v>
      </c>
      <c r="L2900" s="444">
        <f t="shared" ca="1" si="157"/>
        <v>14298649829.711525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14298649829.711525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59577707.62379802</v>
      </c>
      <c r="L2901" s="444">
        <f t="shared" ca="1" si="157"/>
        <v>14358227537.335323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14358227537.335323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59825948.072230518</v>
      </c>
      <c r="L2902" s="444">
        <f t="shared" ca="1" si="157"/>
        <v>14418053485.407555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14418053485.407555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60075222.855864815</v>
      </c>
      <c r="L2903" s="444">
        <f t="shared" ca="1" si="157"/>
        <v>14478128708.26342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14478128708.26342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60325536.284430921</v>
      </c>
      <c r="L2904" s="444">
        <f t="shared" ca="1" si="157"/>
        <v>14538454244.547852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14538454244.547852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60576892.685616054</v>
      </c>
      <c r="L2905" s="444">
        <f t="shared" ca="1" si="157"/>
        <v>14599031137.233467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14599031137.233467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60829296.405139439</v>
      </c>
      <c r="L2906" s="444">
        <f t="shared" ca="1" si="157"/>
        <v>14659860433.638607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14659860433.638607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61082751.80682753</v>
      </c>
      <c r="L2907" s="444">
        <f t="shared" ca="1" si="157"/>
        <v>14720943185.445435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14720943185.445435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61337263.272689313</v>
      </c>
      <c r="L2908" s="444">
        <f t="shared" ca="1" si="157"/>
        <v>14782280448.718124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14782280448.718124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61592835.202992186</v>
      </c>
      <c r="L2909" s="444">
        <f t="shared" ca="1" si="157"/>
        <v>14843873283.921116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14843873283.921116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61849472.016337976</v>
      </c>
      <c r="L2910" s="444">
        <f t="shared" ca="1" si="157"/>
        <v>14905722755.937454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14905722755.937454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62107178.149739392</v>
      </c>
      <c r="L2911" s="444">
        <f t="shared" ca="1" si="157"/>
        <v>14967829934.087194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14967829934.087194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62365958.058696635</v>
      </c>
      <c r="L2912" s="444">
        <f t="shared" ca="1" si="157"/>
        <v>15030195892.145891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15030195892.145891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62625816.217274539</v>
      </c>
      <c r="L2913" s="444">
        <f t="shared" ca="1" si="157"/>
        <v>15092821708.363165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15092821708.363165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62886757.118179843</v>
      </c>
      <c r="L2914" s="444">
        <f t="shared" ca="1" si="157"/>
        <v>15155708465.481344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15155708465.481344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63148785.272838928</v>
      </c>
      <c r="L2915" s="444">
        <f t="shared" ca="1" si="157"/>
        <v>15218857250.754183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15218857250.754183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63411905.21147576</v>
      </c>
      <c r="L2916" s="444">
        <f t="shared" ca="1" si="157"/>
        <v>15282269155.965658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15282269155.965658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63676121.483190238</v>
      </c>
      <c r="L2917" s="444">
        <f t="shared" ca="1" si="157"/>
        <v>15345945277.448849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15345945277.448849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63941438.656036861</v>
      </c>
      <c r="L2918" s="444">
        <f t="shared" ca="1" si="157"/>
        <v>15409886716.104885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15409886716.104885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64207861.317103684</v>
      </c>
      <c r="L2919" s="444">
        <f t="shared" ca="1" si="157"/>
        <v>15474094577.421989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15474094577.421989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64475394.072591625</v>
      </c>
      <c r="L2920" s="444">
        <f t="shared" ca="1" si="157"/>
        <v>15538569971.494581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15538569971.494581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64744041.54789409</v>
      </c>
      <c r="L2921" s="444">
        <f t="shared" ca="1" si="157"/>
        <v>15603314013.042475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15603314013.042475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65013808.387676977</v>
      </c>
      <c r="L2922" s="444">
        <f t="shared" ca="1" si="157"/>
        <v>15668327821.430151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15668327821.430151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65284699.255958959</v>
      </c>
      <c r="L2923" s="444">
        <f t="shared" ca="1" si="157"/>
        <v>15733612520.68611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15733612520.68611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65556718.836192131</v>
      </c>
      <c r="L2924" s="444">
        <f t="shared" ca="1" si="157"/>
        <v>15799169239.522301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15799169239.522301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65829871.831342928</v>
      </c>
      <c r="L2925" s="444">
        <f t="shared" ca="1" si="157"/>
        <v>15864999111.353643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15864999111.353643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66104162.963973507</v>
      </c>
      <c r="L2926" s="444">
        <f t="shared" ca="1" si="157"/>
        <v>15931103274.317617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15931103274.317617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66379596.976323396</v>
      </c>
      <c r="L2927" s="444">
        <f t="shared" ca="1" si="157"/>
        <v>15997482871.293941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15997482871.293941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66656178.630391419</v>
      </c>
      <c r="L2928" s="444">
        <f t="shared" ca="1" si="157"/>
        <v>16064139049.924334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16064139049.924334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66933912.708018057</v>
      </c>
      <c r="L2929" s="444">
        <f t="shared" ca="1" si="157"/>
        <v>16131072962.632351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16131072962.632351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67212804.010968119</v>
      </c>
      <c r="L2930" s="444">
        <f t="shared" ca="1" si="157"/>
        <v>16198285766.643318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16198285766.643318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67492857.36101383</v>
      </c>
      <c r="L2931" s="444">
        <f t="shared" ca="1" si="157"/>
        <v>16265778624.004332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16265778624.004332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67774077.600018054</v>
      </c>
      <c r="L2932" s="444">
        <f t="shared" ca="1" si="157"/>
        <v>16333552701.604349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16333552701.604349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68056469.590018108</v>
      </c>
      <c r="L2933" s="444">
        <f t="shared" ca="1" si="157"/>
        <v>16401609171.194366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16401609171.194366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68340038.213309854</v>
      </c>
      <c r="L2934" s="444">
        <f t="shared" ca="1" si="157"/>
        <v>16469949209.407677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16469949209.407677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68624788.37253198</v>
      </c>
      <c r="L2935" s="444">
        <f t="shared" ca="1" si="157"/>
        <v>16538573997.780209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16538573997.780209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68910724.990750864</v>
      </c>
      <c r="L2936" s="444">
        <f t="shared" ca="1" si="157"/>
        <v>16607484722.77096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16607484722.77096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69197853.011545673</v>
      </c>
      <c r="L2937" s="444">
        <f t="shared" ca="1" si="157"/>
        <v>16676682575.782505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16676682575.782505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69486177.399093777</v>
      </c>
      <c r="L2938" s="444">
        <f t="shared" ca="1" si="157"/>
        <v>16746168753.181599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16746168753.181599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69775703.138256654</v>
      </c>
      <c r="L2939" s="444">
        <f t="shared" ca="1" si="157"/>
        <v>16815944456.319855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16815944456.319855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70066435.234666064</v>
      </c>
      <c r="L2940" s="444">
        <f t="shared" ca="1" si="157"/>
        <v>16886010891.554522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16886010891.554522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70358378.714810506</v>
      </c>
      <c r="L2941" s="444">
        <f t="shared" ca="1" si="157"/>
        <v>16956369270.269333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16956369270.269333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70651538.626122221</v>
      </c>
      <c r="L2942" s="444">
        <f t="shared" ca="1" si="157"/>
        <v>17027020808.895454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17027020808.895454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70945920.037064388</v>
      </c>
      <c r="L2943" s="444">
        <f t="shared" ca="1" si="157"/>
        <v>17097966728.932518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17097966728.932518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71241528.037218824</v>
      </c>
      <c r="L2944" s="444">
        <f t="shared" ca="1" si="157"/>
        <v>17169208256.969736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17169208256.969736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71538367.737373903</v>
      </c>
      <c r="L2945" s="444">
        <f t="shared" ca="1" si="157"/>
        <v>17240746624.707111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17240746624.707111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71836444.269612968</v>
      </c>
      <c r="L2946" s="444">
        <f t="shared" ca="1" si="157"/>
        <v>17312583068.976723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17312583068.976723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72135762.787403017</v>
      </c>
      <c r="L2947" s="444">
        <f t="shared" ca="1" si="157"/>
        <v>17384718831.764126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17384718831.764126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72436328.465683863</v>
      </c>
      <c r="L2948" s="444">
        <f t="shared" ca="1" si="157"/>
        <v>17457155160.229809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17457155160.229809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72738146.500957534</v>
      </c>
      <c r="L2949" s="444">
        <f t="shared" ca="1" si="157"/>
        <v>17529893306.730766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17529893306.730766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73041222.111378193</v>
      </c>
      <c r="L2950" s="444">
        <f t="shared" ca="1" si="157"/>
        <v>17602934528.842144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17602934528.842144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73345560.536842272</v>
      </c>
      <c r="L2951" s="444">
        <f t="shared" ca="1" si="157"/>
        <v>17676280089.378986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17676280089.378986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73651167.039079115</v>
      </c>
      <c r="L2952" s="444">
        <f t="shared" ca="1" si="157"/>
        <v>17749931256.418064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17749931256.418064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73958046.901741937</v>
      </c>
      <c r="L2953" s="444">
        <f t="shared" ca="1" si="157"/>
        <v>17823889303.319805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17823889303.319805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74266205.430499181</v>
      </c>
      <c r="L2954" s="444">
        <f t="shared" ca="1" si="157"/>
        <v>17898155508.750305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17898155508.750305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74575647.953126267</v>
      </c>
      <c r="L2955" s="444">
        <f t="shared" ca="1" si="157"/>
        <v>17972731156.70343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17972731156.70343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74886379.819597632</v>
      </c>
      <c r="L2956" s="444">
        <f t="shared" ca="1" si="157"/>
        <v>18047617536.523029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18047617536.523029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75198406.402179286</v>
      </c>
      <c r="L2957" s="444">
        <f t="shared" ca="1" si="157"/>
        <v>18122815942.925209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18122815942.925209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75511733.095521703</v>
      </c>
      <c r="L2958" s="444">
        <f t="shared" ca="1" si="157"/>
        <v>18198327676.020729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18198327676.020729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75826365.31675303</v>
      </c>
      <c r="L2959" s="444">
        <f t="shared" ca="1" si="157"/>
        <v>18274154041.337482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18274154041.337482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76142308.505572841</v>
      </c>
      <c r="L2960" s="444">
        <f t="shared" ca="1" si="157"/>
        <v>18350296349.843056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18350296349.843056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76459568.124346063</v>
      </c>
      <c r="L2961" s="444">
        <f t="shared" ca="1" si="157"/>
        <v>18426755917.967403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18426755917.967403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76778149.658197507</v>
      </c>
      <c r="L2962" s="444">
        <f t="shared" ca="1" si="157"/>
        <v>18503534067.625603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18503534067.625603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77098058.615106672</v>
      </c>
      <c r="L2963" s="444">
        <f t="shared" ca="1" si="157"/>
        <v>18580632126.240711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18580632126.240711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77419300.526002958</v>
      </c>
      <c r="L2964" s="444">
        <f t="shared" ca="1" si="157"/>
        <v>18658051426.766716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18658051426.766716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77741880.944861323</v>
      </c>
      <c r="L2965" s="444">
        <f t="shared" ca="1" si="157"/>
        <v>18735793307.711578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18735793307.711578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78065805.448798239</v>
      </c>
      <c r="L2966" s="444">
        <f t="shared" ca="1" si="157"/>
        <v>18813859113.160378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18813859113.160378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78391079.638168246</v>
      </c>
      <c r="L2967" s="444">
        <f t="shared" ca="1" si="157"/>
        <v>18892250192.798546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18892250192.798546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78717709.136660606</v>
      </c>
      <c r="L2968" s="444">
        <f t="shared" ca="1" si="157"/>
        <v>18970967901.935207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18970967901.935207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79045699.591396689</v>
      </c>
      <c r="L2969" s="444">
        <f t="shared" ca="1" si="157"/>
        <v>19050013601.526604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19050013601.526604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79375056.673027515</v>
      </c>
      <c r="L2970" s="444">
        <f t="shared" ca="1" si="157"/>
        <v>19129388658.199631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19129388658.199631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79705786.075831801</v>
      </c>
      <c r="L2971" s="444">
        <f t="shared" ca="1" si="157"/>
        <v>19209094444.275463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19209094444.275463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80037893.517814428</v>
      </c>
      <c r="L2972" s="444">
        <f t="shared" ca="1" si="157"/>
        <v>19289132337.793278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19289132337.793278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80371384.740805328</v>
      </c>
      <c r="L2973" s="444">
        <f t="shared" ca="1" si="157"/>
        <v>19369503722.534084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19369503722.534084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80706265.51055868</v>
      </c>
      <c r="L2974" s="444">
        <f t="shared" ca="1" si="157"/>
        <v>19450209988.044643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19450209988.044643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81042541.616852686</v>
      </c>
      <c r="L2975" s="444">
        <f t="shared" ca="1" si="157"/>
        <v>19531252529.661495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19531252529.661495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81380218.87358956</v>
      </c>
      <c r="L2976" s="444">
        <f t="shared" ca="1" si="157"/>
        <v>19612632748.535084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19612632748.535084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81719303.118896186</v>
      </c>
      <c r="L2977" s="444">
        <f t="shared" ca="1" si="157"/>
        <v>19694352051.65398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19694352051.65398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82059800.215224922</v>
      </c>
      <c r="L2978" s="444">
        <f t="shared" ca="1" si="157"/>
        <v>19776411851.869205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19776411851.869205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82401716.049455017</v>
      </c>
      <c r="L2979" s="444">
        <f t="shared" ca="1" si="157"/>
        <v>19858813567.918659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19858813567.918659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82745056.532994419</v>
      </c>
      <c r="L2980" s="444">
        <f t="shared" ca="1" si="157"/>
        <v>19941558624.451653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19941558624.451653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83089827.601881891</v>
      </c>
      <c r="L2981" s="444">
        <f t="shared" ca="1" si="157"/>
        <v>20024648452.053535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20024648452.053535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83436035.216889724</v>
      </c>
      <c r="L2982" s="444">
        <f t="shared" ca="1" si="157"/>
        <v>20108084487.270424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20108084487.270424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83783685.363626763</v>
      </c>
      <c r="L2983" s="444">
        <f t="shared" ca="1" si="157"/>
        <v>20191868172.634052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20191868172.634052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84132784.052641883</v>
      </c>
      <c r="L2984" s="444">
        <f t="shared" ca="1" si="157"/>
        <v>20276000956.686695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20276000956.686695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84483337.319527894</v>
      </c>
      <c r="L2985" s="444">
        <f t="shared" ca="1" si="157"/>
        <v>20360484294.006222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20360484294.006222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84835351.225025922</v>
      </c>
      <c r="L2986" s="444">
        <f t="shared" ca="1" si="157"/>
        <v>20445319645.231247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20445319645.231247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85188831.855130196</v>
      </c>
      <c r="L2987" s="444">
        <f t="shared" ca="1" si="157"/>
        <v>20530508477.086376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20530508477.086376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85543785.321193233</v>
      </c>
      <c r="L2988" s="444">
        <f t="shared" ca="1" si="157"/>
        <v>20616052262.40757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20616052262.40757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85900217.760031536</v>
      </c>
      <c r="L2989" s="444">
        <f t="shared" ca="1" si="157"/>
        <v>20701952480.167603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20701952480.167603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86258135.334031671</v>
      </c>
      <c r="L2990" s="444">
        <f t="shared" ca="1" si="157"/>
        <v>20788210615.501633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20788210615.501633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86617544.231256798</v>
      </c>
      <c r="L2991" s="444">
        <f t="shared" ca="1" si="157"/>
        <v>20874828159.732891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20874828159.732891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86978450.665553719</v>
      </c>
      <c r="L2992" s="444">
        <f t="shared" ca="1" si="157"/>
        <v>20961806610.398445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20961806610.398445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87340860.876660183</v>
      </c>
      <c r="L2993" s="444">
        <f t="shared" ca="1" si="157"/>
        <v>21049147471.275105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21049147471.275105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87704781.130312935</v>
      </c>
      <c r="L2994" s="444">
        <f t="shared" ca="1" si="157"/>
        <v>21136852252.405418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21136852252.405418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88070217.718355909</v>
      </c>
      <c r="L2995" s="444">
        <f t="shared" ca="1" si="157"/>
        <v>21224922470.123775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21224922470.123775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88437176.958849058</v>
      </c>
      <c r="L2996" s="444">
        <f t="shared" ca="1" si="157"/>
        <v>21313359647.082626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21313359647.082626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88805665.196177602</v>
      </c>
      <c r="L2997" s="444">
        <f t="shared" ca="1" si="157"/>
        <v>21402165312.278805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21402165312.278805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89175688.801161692</v>
      </c>
      <c r="L2998" s="444">
        <f t="shared" ca="1" si="157"/>
        <v>21491341001.079967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21491341001.079967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89547254.171166524</v>
      </c>
      <c r="L2999" s="444">
        <f t="shared" ca="1" si="157"/>
        <v>21580888255.251133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21580888255.251133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89920367.730213046</v>
      </c>
      <c r="L3000" s="444">
        <f t="shared" ca="1" si="157"/>
        <v>21670808622.981346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21670808622.981346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90295035.929088935</v>
      </c>
      <c r="L3001" s="444">
        <f t="shared" ca="1" si="157"/>
        <v>21761103658.910435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21761103658.910435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90671265.245460138</v>
      </c>
      <c r="L3002" s="444">
        <f t="shared" ca="1" si="157"/>
        <v>21851774924.155895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21851774924.155895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91049062.183982894</v>
      </c>
      <c r="L3003" s="444">
        <f t="shared" ca="1" si="157"/>
        <v>21942823986.339878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21942823986.339878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91428433.276416153</v>
      </c>
      <c r="L3004" s="444">
        <f t="shared" ca="1" si="157"/>
        <v>22034252419.616295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22034252419.616295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91809385.081734568</v>
      </c>
      <c r="L3005" s="444">
        <f t="shared" ca="1" si="157"/>
        <v>22126061804.698029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22126061804.698029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92191924.186241791</v>
      </c>
      <c r="L3006" s="444">
        <f t="shared" ca="1" si="157"/>
        <v>22218253728.88427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22218253728.88427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92576057.203684449</v>
      </c>
      <c r="L3007" s="444">
        <f t="shared" ca="1" si="157"/>
        <v>22310829786.087955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22310829786.087955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92961790.775366485</v>
      </c>
      <c r="L3008" s="444">
        <f t="shared" ca="1" si="157"/>
        <v>22403791576.863323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22403791576.863323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93349131.570263848</v>
      </c>
      <c r="L3009" s="444">
        <f t="shared" ca="1" si="157"/>
        <v>22497140708.433586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22497140708.433586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93738086.285139948</v>
      </c>
      <c r="L3010" s="444">
        <f t="shared" ca="1" si="157"/>
        <v>22590878794.718727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22590878794.718727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94128661.644661367</v>
      </c>
      <c r="L3011" s="444">
        <f t="shared" ca="1" si="157"/>
        <v>22685007456.363388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22685007456.363388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94520864.401514113</v>
      </c>
      <c r="L3012" s="444">
        <f t="shared" ca="1" si="157"/>
        <v>22779528320.764904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22779528320.764904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94914701.336520433</v>
      </c>
      <c r="L3013" s="444">
        <f t="shared" ca="1" si="157"/>
        <v>22874443022.101425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22874443022.101425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95310179.258755937</v>
      </c>
      <c r="L3014" s="444">
        <f t="shared" ca="1" si="157"/>
        <v>22969753201.36018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22969753201.36018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95707305.005667418</v>
      </c>
      <c r="L3015" s="444">
        <f t="shared" ca="1" si="157"/>
        <v>23065460506.365849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23065460506.365849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96106085.443191037</v>
      </c>
      <c r="L3016" s="444">
        <f t="shared" ca="1" si="157"/>
        <v>23161566591.80904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23161566591.80904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96506527.465871006</v>
      </c>
      <c r="L3017" s="444">
        <f t="shared" ca="1" si="157"/>
        <v>23258073119.27491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23258073119.27491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96908637.99697879</v>
      </c>
      <c r="L3018" s="444">
        <f t="shared" ca="1" si="157"/>
        <v>23354981757.271889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23354981757.271889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97312423.988632873</v>
      </c>
      <c r="L3019" s="444">
        <f t="shared" ca="1" si="157"/>
        <v>23452294181.260521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23452294181.260521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97717892.421918839</v>
      </c>
      <c r="L3020" s="444">
        <f t="shared" ca="1" si="157"/>
        <v>23550012073.682438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23550012073.682438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98125050.307010159</v>
      </c>
      <c r="L3021" s="444">
        <f t="shared" ca="1" si="157"/>
        <v>23648137123.989449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23648137123.989449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98533904.683289364</v>
      </c>
      <c r="L3022" s="444">
        <f t="shared" ca="1" si="157"/>
        <v>23746671028.672737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23746671028.672737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98944462.619469732</v>
      </c>
      <c r="L3023" s="444">
        <f t="shared" ca="1" si="157"/>
        <v>23845615491.292206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23845615491.292206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99356731.21371752</v>
      </c>
      <c r="L3024" s="444">
        <f t="shared" ca="1" si="157"/>
        <v>23944972222.505924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23944972222.505924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99770717.593774676</v>
      </c>
      <c r="L3025" s="444">
        <f t="shared" ca="1" si="157"/>
        <v>24044742940.099697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24044742940.099697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100186428.91708207</v>
      </c>
      <c r="L3026" s="444">
        <f t="shared" ca="1" si="157"/>
        <v>24144929369.016781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24144929369.016781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100603872.37090325</v>
      </c>
      <c r="L3027" s="444">
        <f t="shared" ca="1" si="157"/>
        <v>24245533241.387684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24245533241.387684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101023055.17244868</v>
      </c>
      <c r="L3028" s="444">
        <f t="shared" ca="1" si="157"/>
        <v>24346556296.560131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24346556296.560131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101443984.56900054</v>
      </c>
      <c r="L3029" s="444">
        <f t="shared" ca="1" si="157"/>
        <v>24448000281.129131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24448000281.129131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101866667.83803804</v>
      </c>
      <c r="L3030" s="444">
        <f t="shared" ca="1" si="157"/>
        <v>24549866948.967171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24549866948.967171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102291112.28736322</v>
      </c>
      <c r="L3031" s="444">
        <f t="shared" ca="1" si="157"/>
        <v>24652158061.254536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24652158061.254536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102717325.25522724</v>
      </c>
      <c r="L3032" s="444">
        <f t="shared" ca="1" si="157"/>
        <v>24754875386.509762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24754875386.509762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103145314.11045735</v>
      </c>
      <c r="L3033" s="444">
        <f t="shared" ca="1" si="157"/>
        <v>24858020700.62022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24858020700.62022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103575086.25258425</v>
      </c>
      <c r="L3034" s="444">
        <f t="shared" ca="1" si="157"/>
        <v>24961595786.872803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24961595786.872803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104006649.11197001</v>
      </c>
      <c r="L3035" s="444">
        <f t="shared" ca="1" si="157"/>
        <v>25065602435.984772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25065602435.984772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104440010.14993654</v>
      </c>
      <c r="L3036" s="444">
        <f t="shared" ca="1" si="157"/>
        <v>25170042446.134708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25170042446.134708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104875176.85889462</v>
      </c>
      <c r="L3037" s="444">
        <f t="shared" ca="1" si="157"/>
        <v>25274917622.993603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25274917622.993603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105312156.76247334</v>
      </c>
      <c r="L3038" s="444">
        <f t="shared" ca="1" si="157"/>
        <v>25380229779.756077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25380229779.756077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105750957.41565032</v>
      </c>
      <c r="L3039" s="444">
        <f t="shared" ca="1" si="157"/>
        <v>25485980737.171726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25485980737.171726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106191586.40488219</v>
      </c>
      <c r="L3040" s="444">
        <f t="shared" ca="1" si="157"/>
        <v>25592172323.576607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25592172323.576607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106634051.34823586</v>
      </c>
      <c r="L3041" s="444">
        <f t="shared" ca="1" si="157"/>
        <v>25698806374.924843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25698806374.924843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107078359.89552018</v>
      </c>
      <c r="L3042" s="444">
        <f t="shared" ca="1" si="157"/>
        <v>25805884734.820362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25805884734.820362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107524519.72841817</v>
      </c>
      <c r="L3043" s="444">
        <f t="shared" ca="1" si="157"/>
        <v>25913409254.548779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25913409254.548779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107972538.56061991</v>
      </c>
      <c r="L3044" s="444">
        <f t="shared" ca="1" si="157"/>
        <v>26021381793.109398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26021381793.109398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108422424.13795583</v>
      </c>
      <c r="L3045" s="444">
        <f t="shared" ca="1" si="157"/>
        <v>26129804217.247353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26129804217.247353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108874184.23853064</v>
      </c>
      <c r="L3046" s="444">
        <f t="shared" ca="1" si="157"/>
        <v>26238678401.485882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26238678401.485882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109327826.67285784</v>
      </c>
      <c r="L3047" s="444">
        <f t="shared" ca="1" si="157"/>
        <v>26348006228.158741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26348006228.158741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109783359.28399475</v>
      </c>
      <c r="L3048" s="444">
        <f t="shared" ca="1" si="157"/>
        <v>26457789587.442738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26457789587.442738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110240789.94767807</v>
      </c>
      <c r="L3049" s="444">
        <f t="shared" ca="1" si="157"/>
        <v>26568030377.390415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26568030377.390415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110700126.57246006</v>
      </c>
      <c r="L3050" s="444">
        <f t="shared" ca="1" si="157"/>
        <v>26678730503.962875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26678730503.962875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111161377.09984531</v>
      </c>
      <c r="L3051" s="444">
        <f t="shared" ca="1" si="157"/>
        <v>26789891881.062721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26789891881.062721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111624549.504428</v>
      </c>
      <c r="L3052" s="444">
        <f t="shared" ca="1" si="157"/>
        <v>26901516430.56715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26901516430.56715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112089651.7940298</v>
      </c>
      <c r="L3053" s="444">
        <f t="shared" ca="1" si="157"/>
        <v>27013606082.361179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27013606082.361179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112556692.00983824</v>
      </c>
      <c r="L3054" s="444">
        <f t="shared" ca="1" si="157"/>
        <v>27126162774.371017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27126162774.371017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113025678.2265459</v>
      </c>
      <c r="L3055" s="444">
        <f t="shared" ca="1" si="157"/>
        <v>27239188452.597565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27239188452.597565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113496618.55248985</v>
      </c>
      <c r="L3056" s="444">
        <f t="shared" ca="1" si="157"/>
        <v>27352685071.150055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27352685071.150055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113969521.12979187</v>
      </c>
      <c r="L3057" s="444">
        <f t="shared" ca="1" si="157"/>
        <v>27466654592.279846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27466654592.279846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114444394.13449937</v>
      </c>
      <c r="L3058" s="444">
        <f t="shared" ca="1" si="157"/>
        <v>27581098986.414345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27581098986.414345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114921245.77672645</v>
      </c>
      <c r="L3059" s="444">
        <f t="shared" ca="1" si="157"/>
        <v>27696020232.191071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27696020232.191071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115400084.30079612</v>
      </c>
      <c r="L3060" s="444">
        <f t="shared" ca="1" si="157"/>
        <v>27811420316.491867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27811420316.491867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115880917.9853828</v>
      </c>
      <c r="L3061" s="444">
        <f t="shared" ca="1" si="157"/>
        <v>27927301234.477249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27927301234.477249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116363755.1436552</v>
      </c>
      <c r="L3062" s="444">
        <f t="shared" ca="1" si="157"/>
        <v>28043664989.620903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28043664989.620903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116848604.12342043</v>
      </c>
      <c r="L3063" s="444">
        <f t="shared" ca="1" si="157"/>
        <v>28160513593.744324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28160513593.744324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117335473.30726801</v>
      </c>
      <c r="L3064" s="444">
        <f t="shared" ca="1" si="157"/>
        <v>28277849067.05159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28277849067.05159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117824371.11271498</v>
      </c>
      <c r="L3065" s="444">
        <f t="shared" ca="1" si="157"/>
        <v>28395673438.164307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28395673438.164307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118315305.99235128</v>
      </c>
      <c r="L3066" s="444">
        <f t="shared" ca="1" si="157"/>
        <v>28513988744.156658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28513988744.156658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118808286.43398607</v>
      </c>
      <c r="L3067" s="444">
        <f t="shared" ca="1" si="157"/>
        <v>28632797030.590645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28632797030.590645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119303320.96079434</v>
      </c>
      <c r="L3068" s="444">
        <f t="shared" ref="L3068:L3322" ca="1" si="162">I3068-J3068+K3068</f>
        <v>28752100351.551437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28752100351.551437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119800418.13146432</v>
      </c>
      <c r="L3069" s="444">
        <f t="shared" ca="1" si="162"/>
        <v>28871900769.682903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28871900769.682903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120299586.54034545</v>
      </c>
      <c r="L3070" s="444">
        <f t="shared" ca="1" si="162"/>
        <v>28992200356.223248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28992200356.223248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120800834.81759687</v>
      </c>
      <c r="L3071" s="444">
        <f t="shared" ca="1" si="162"/>
        <v>29113001191.040844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29113001191.040844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121304171.62933685</v>
      </c>
      <c r="L3072" s="444">
        <f t="shared" ca="1" si="162"/>
        <v>29234305362.670181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29234305362.670181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121809605.67779242</v>
      </c>
      <c r="L3073" s="444">
        <f t="shared" ca="1" si="162"/>
        <v>29356114968.347973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29356114968.347973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122317145.7014499</v>
      </c>
      <c r="L3074" s="444">
        <f t="shared" ca="1" si="162"/>
        <v>29478432114.049423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29478432114.049423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122826800.47520593</v>
      </c>
      <c r="L3075" s="444">
        <f t="shared" ca="1" si="162"/>
        <v>29601258914.524628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29601258914.524628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123338578.81051926</v>
      </c>
      <c r="L3076" s="444">
        <f t="shared" ca="1" si="162"/>
        <v>29724597493.335148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29724597493.335148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123852489.55556311</v>
      </c>
      <c r="L3077" s="444">
        <f t="shared" ca="1" si="162"/>
        <v>29848449982.890713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29848449982.890713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124368541.59537798</v>
      </c>
      <c r="L3078" s="444">
        <f t="shared" ca="1" si="162"/>
        <v>29972818524.486092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29972818524.486092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124886743.85202537</v>
      </c>
      <c r="L3079" s="444">
        <f t="shared" ca="1" si="162"/>
        <v>30097705268.338116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30097705268.338116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125407105.28474215</v>
      </c>
      <c r="L3080" s="444">
        <f t="shared" ca="1" si="162"/>
        <v>30223112373.622856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30223112373.622856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125929634.89009522</v>
      </c>
      <c r="L3081" s="444">
        <f t="shared" ca="1" si="162"/>
        <v>30349042008.512951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30349042008.512951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126454341.70213729</v>
      </c>
      <c r="L3082" s="444">
        <f t="shared" ca="1" si="162"/>
        <v>30475496350.215088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30475496350.215088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126981234.79256286</v>
      </c>
      <c r="L3083" s="444">
        <f t="shared" ca="1" si="162"/>
        <v>30602477585.007652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30602477585.007652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127510323.27086522</v>
      </c>
      <c r="L3084" s="444">
        <f t="shared" ca="1" si="162"/>
        <v>30729987908.278519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30729987908.278519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128041616.28449382</v>
      </c>
      <c r="L3085" s="444">
        <f t="shared" ca="1" si="162"/>
        <v>30858029524.563011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30858029524.563011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128575123.01901254</v>
      </c>
      <c r="L3086" s="444">
        <f t="shared" ca="1" si="162"/>
        <v>30986604647.582024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30986604647.582024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129110852.69825843</v>
      </c>
      <c r="L3087" s="444">
        <f t="shared" ca="1" si="162"/>
        <v>31115715500.280281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31115715500.280281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129648814.58450119</v>
      </c>
      <c r="L3088" s="444">
        <f t="shared" ca="1" si="162"/>
        <v>31245364314.86478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31245364314.86478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130189017.97860324</v>
      </c>
      <c r="L3089" s="444">
        <f t="shared" ca="1" si="162"/>
        <v>31375553332.843384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31375553332.843384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130731472.22018076</v>
      </c>
      <c r="L3090" s="444">
        <f t="shared" ca="1" si="162"/>
        <v>31506284805.063564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31506284805.063564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131276186.68776485</v>
      </c>
      <c r="L3091" s="444">
        <f t="shared" ca="1" si="162"/>
        <v>31637560991.751328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31637560991.751328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131823170.79896386</v>
      </c>
      <c r="L3092" s="444">
        <f t="shared" ca="1" si="162"/>
        <v>31769384162.550293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31769384162.550293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132372434.01062621</v>
      </c>
      <c r="L3093" s="444">
        <f t="shared" ca="1" si="162"/>
        <v>31901756596.560921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31901756596.560921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132923985.81900384</v>
      </c>
      <c r="L3094" s="444">
        <f t="shared" ca="1" si="162"/>
        <v>32034680582.379925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32034680582.379925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133477835.75991635</v>
      </c>
      <c r="L3095" s="444">
        <f t="shared" ca="1" si="162"/>
        <v>32168158418.139843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32168158418.139843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134033993.40891603</v>
      </c>
      <c r="L3096" s="444">
        <f t="shared" ca="1" si="162"/>
        <v>32302192411.548759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32302192411.548759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134592468.38145316</v>
      </c>
      <c r="L3097" s="444">
        <f t="shared" ca="1" si="162"/>
        <v>32436784879.930214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32436784879.930214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135153270.33304256</v>
      </c>
      <c r="L3098" s="444">
        <f t="shared" ca="1" si="162"/>
        <v>32571938150.263256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32571938150.263256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135716408.95943022</v>
      </c>
      <c r="L3099" s="444">
        <f t="shared" ca="1" si="162"/>
        <v>32707654559.222687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32707654559.222687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136281893.99676117</v>
      </c>
      <c r="L3100" s="444">
        <f t="shared" ca="1" si="162"/>
        <v>32843936453.219448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32843936453.219448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136849735.2217477</v>
      </c>
      <c r="L3101" s="444">
        <f t="shared" ca="1" si="162"/>
        <v>32980786188.441196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32980786188.441196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137419942.45183831</v>
      </c>
      <c r="L3102" s="444">
        <f t="shared" ca="1" si="162"/>
        <v>33118206130.893036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33118206130.893036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137992525.54538766</v>
      </c>
      <c r="L3103" s="444">
        <f t="shared" ca="1" si="162"/>
        <v>33256198656.438423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33256198656.438423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138567494.40182677</v>
      </c>
      <c r="L3104" s="444">
        <f t="shared" ca="1" si="162"/>
        <v>33394766150.840248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33394766150.840248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139144858.96183437</v>
      </c>
      <c r="L3105" s="444">
        <f t="shared" ca="1" si="162"/>
        <v>33533911009.802082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33533911009.802082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139724629.20750868</v>
      </c>
      <c r="L3106" s="444">
        <f t="shared" ca="1" si="162"/>
        <v>33673635639.00959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33673635639.00959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140306815.16253996</v>
      </c>
      <c r="L3107" s="444">
        <f t="shared" ca="1" si="162"/>
        <v>33813942454.172131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33813942454.172131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140891426.89238387</v>
      </c>
      <c r="L3108" s="444">
        <f t="shared" ca="1" si="162"/>
        <v>33954833881.064514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33954833881.064514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141478474.50443548</v>
      </c>
      <c r="L3109" s="444">
        <f t="shared" ca="1" si="162"/>
        <v>34096312355.568951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34096312355.568951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142067968.14820394</v>
      </c>
      <c r="L3110" s="444">
        <f t="shared" ca="1" si="162"/>
        <v>34238380323.717155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34238380323.717155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142659918.01548815</v>
      </c>
      <c r="L3111" s="444">
        <f t="shared" ca="1" si="162"/>
        <v>34381040241.732643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34381040241.732643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143254334.34055269</v>
      </c>
      <c r="L3112" s="444">
        <f t="shared" ca="1" si="162"/>
        <v>34524294576.073196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34524294576.073196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143851227.40030497</v>
      </c>
      <c r="L3113" s="444">
        <f t="shared" ca="1" si="162"/>
        <v>34668145803.473503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34668145803.473503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144450607.51447293</v>
      </c>
      <c r="L3114" s="444">
        <f t="shared" ca="1" si="162"/>
        <v>34812596410.987976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34812596410.987976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145052485.04578322</v>
      </c>
      <c r="L3115" s="444">
        <f t="shared" ca="1" si="162"/>
        <v>34957648896.03376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34957648896.03376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145656870.40014067</v>
      </c>
      <c r="L3116" s="444">
        <f t="shared" ca="1" si="162"/>
        <v>35103305766.433899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35103305766.433899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146263774.0268079</v>
      </c>
      <c r="L3117" s="444">
        <f t="shared" ca="1" si="162"/>
        <v>35249569540.460709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35249569540.460709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146873206.41858628</v>
      </c>
      <c r="L3118" s="444">
        <f t="shared" ca="1" si="162"/>
        <v>35396442746.879295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35396442746.879295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147485178.11199707</v>
      </c>
      <c r="L3119" s="444">
        <f t="shared" ca="1" si="162"/>
        <v>35543927924.991295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35543927924.991295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148099699.68746373</v>
      </c>
      <c r="L3120" s="444">
        <f t="shared" ca="1" si="162"/>
        <v>35692027624.678757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35692027624.678757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148716781.76949483</v>
      </c>
      <c r="L3121" s="444">
        <f t="shared" ca="1" si="162"/>
        <v>35840744406.44825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35840744406.44825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149336435.02686772</v>
      </c>
      <c r="L3122" s="444">
        <f t="shared" ca="1" si="162"/>
        <v>35990080841.475121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35990080841.475121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149958670.172813</v>
      </c>
      <c r="L3123" s="444">
        <f t="shared" ca="1" si="162"/>
        <v>36140039511.647934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36140039511.647934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150583497.96519971</v>
      </c>
      <c r="L3124" s="444">
        <f t="shared" ca="1" si="162"/>
        <v>36290623009.613136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36290623009.613136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151210929.2067214</v>
      </c>
      <c r="L3125" s="444">
        <f t="shared" ca="1" si="162"/>
        <v>36441833938.819855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36441833938.819855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151840974.74508274</v>
      </c>
      <c r="L3126" s="444">
        <f t="shared" ca="1" si="162"/>
        <v>36593674913.564934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36593674913.564934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152473645.47318721</v>
      </c>
      <c r="L3127" s="444">
        <f t="shared" ca="1" si="162"/>
        <v>36746148559.038124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36746148559.038124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153108952.32932553</v>
      </c>
      <c r="L3128" s="444">
        <f t="shared" ca="1" si="162"/>
        <v>36899257511.367447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36899257511.367447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153746906.29736435</v>
      </c>
      <c r="L3129" s="444">
        <f t="shared" ca="1" si="162"/>
        <v>37053004417.66481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37053004417.66481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154387518.40693671</v>
      </c>
      <c r="L3130" s="444">
        <f t="shared" ca="1" si="162"/>
        <v>37207391936.071747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37207391936.071747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155030799.73363227</v>
      </c>
      <c r="L3131" s="444">
        <f t="shared" ca="1" si="162"/>
        <v>37362422735.805382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37362422735.805382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155676761.39918908</v>
      </c>
      <c r="L3132" s="444">
        <f t="shared" ca="1" si="162"/>
        <v>37518099497.204575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37518099497.204575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156325414.57168573</v>
      </c>
      <c r="L3133" s="444">
        <f t="shared" ca="1" si="162"/>
        <v>37674424911.77626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37674424911.77626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156976770.46573442</v>
      </c>
      <c r="L3134" s="444">
        <f t="shared" ca="1" si="162"/>
        <v>37831401682.241997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37831401682.241997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157630840.34267497</v>
      </c>
      <c r="L3135" s="444">
        <f t="shared" ca="1" si="162"/>
        <v>37989032522.584671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37989032522.584671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158287635.51076946</v>
      </c>
      <c r="L3136" s="444">
        <f t="shared" ca="1" si="162"/>
        <v>38147320158.095444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38147320158.095444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158947167.32539767</v>
      </c>
      <c r="L3137" s="444">
        <f t="shared" ca="1" si="162"/>
        <v>38306267325.420845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38306267325.420845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159609447.18925351</v>
      </c>
      <c r="L3138" s="444">
        <f t="shared" ca="1" si="162"/>
        <v>38465876772.6101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38465876772.6101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160274486.55254209</v>
      </c>
      <c r="L3139" s="444">
        <f t="shared" ca="1" si="162"/>
        <v>38626151259.162643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38626151259.162643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160942296.91317767</v>
      </c>
      <c r="L3140" s="444">
        <f t="shared" ca="1" si="162"/>
        <v>38787093556.075821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38787093556.075821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161612889.8169826</v>
      </c>
      <c r="L3141" s="444">
        <f t="shared" ca="1" si="162"/>
        <v>38948706445.892807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38948706445.892807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162286276.8578867</v>
      </c>
      <c r="L3142" s="444">
        <f t="shared" ca="1" si="162"/>
        <v>39110992722.750694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39110992722.750694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162962469.67812788</v>
      </c>
      <c r="L3143" s="444">
        <f t="shared" ca="1" si="162"/>
        <v>39273955192.428825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39273955192.428825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163641479.96845344</v>
      </c>
      <c r="L3144" s="444">
        <f t="shared" ca="1" si="162"/>
        <v>39437596672.397278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39437596672.397278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164323319.46832198</v>
      </c>
      <c r="L3145" s="444">
        <f t="shared" ca="1" si="162"/>
        <v>39601919991.865601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39601919991.865601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165007999.96610665</v>
      </c>
      <c r="L3146" s="444">
        <f t="shared" ca="1" si="162"/>
        <v>39766927991.831711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39766927991.831711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165695533.29929879</v>
      </c>
      <c r="L3147" s="444">
        <f t="shared" ca="1" si="162"/>
        <v>39932623525.131012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39932623525.131012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166385931.35471255</v>
      </c>
      <c r="L3148" s="444">
        <f t="shared" ca="1" si="162"/>
        <v>40099009456.485725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40099009456.485725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167079206.06869051</v>
      </c>
      <c r="L3149" s="444">
        <f t="shared" ca="1" si="162"/>
        <v>40266088662.554413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40266088662.554413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167775369.42731005</v>
      </c>
      <c r="L3150" s="444">
        <f t="shared" ca="1" si="162"/>
        <v>40433864031.98172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40433864031.98172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168474433.46659049</v>
      </c>
      <c r="L3151" s="444">
        <f t="shared" ca="1" si="162"/>
        <v>40602338465.448311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40602338465.448311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169176410.27270129</v>
      </c>
      <c r="L3152" s="444">
        <f t="shared" ca="1" si="162"/>
        <v>40771514875.721016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40771514875.721016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169881311.98217091</v>
      </c>
      <c r="L3153" s="444">
        <f t="shared" ca="1" si="162"/>
        <v>40941396187.703186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40941396187.703186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170589150.78209659</v>
      </c>
      <c r="L3154" s="444">
        <f t="shared" ca="1" si="162"/>
        <v>41111985338.485283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41111985338.485283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171299938.91035533</v>
      </c>
      <c r="L3155" s="444">
        <f t="shared" ca="1" si="162"/>
        <v>41283285277.395638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41283285277.395638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172013688.65581515</v>
      </c>
      <c r="L3156" s="444">
        <f t="shared" ca="1" si="162"/>
        <v>41455298966.051453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41455298966.051453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172730412.35854772</v>
      </c>
      <c r="L3157" s="444">
        <f t="shared" ca="1" si="162"/>
        <v>41628029378.410004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41628029378.410004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173450122.41004169</v>
      </c>
      <c r="L3158" s="444">
        <f t="shared" ca="1" si="162"/>
        <v>41801479500.820045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41801479500.820045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174172831.25341687</v>
      </c>
      <c r="L3159" s="444">
        <f t="shared" ca="1" si="162"/>
        <v>41975652332.073463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41975652332.073463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174898551.38363943</v>
      </c>
      <c r="L3160" s="444">
        <f t="shared" ca="1" si="162"/>
        <v>42150550883.4571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42150550883.4571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175627295.34773791</v>
      </c>
      <c r="L3161" s="444">
        <f t="shared" ca="1" si="162"/>
        <v>42326178178.80484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42326178178.80484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176359075.74502015</v>
      </c>
      <c r="L3162" s="444">
        <f t="shared" ca="1" si="162"/>
        <v>42502537254.549858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42502537254.549858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177093905.22729108</v>
      </c>
      <c r="L3163" s="444">
        <f t="shared" ca="1" si="162"/>
        <v>42679631159.777145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42679631159.777145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177831796.49907145</v>
      </c>
      <c r="L3164" s="444">
        <f t="shared" ca="1" si="162"/>
        <v>42857462956.276215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42857462956.276215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178572762.31781757</v>
      </c>
      <c r="L3165" s="444">
        <f t="shared" ca="1" si="162"/>
        <v>43036035718.594032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43036035718.594032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179316815.49414179</v>
      </c>
      <c r="L3166" s="444">
        <f t="shared" ca="1" si="162"/>
        <v>43215352534.088173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43215352534.088173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180063968.89203405</v>
      </c>
      <c r="L3167" s="444">
        <f t="shared" ca="1" si="162"/>
        <v>43395416502.980209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43395416502.980209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180814235.42908421</v>
      </c>
      <c r="L3168" s="444">
        <f t="shared" ca="1" si="162"/>
        <v>43576230738.409294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43576230738.409294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181567628.0767054</v>
      </c>
      <c r="L3169" s="444">
        <f t="shared" ca="1" si="162"/>
        <v>43757798366.486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43757798366.486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182324159.86035833</v>
      </c>
      <c r="L3170" s="444">
        <f t="shared" ca="1" si="162"/>
        <v>43940122526.346359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43940122526.346359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183083843.8597765</v>
      </c>
      <c r="L3171" s="444">
        <f t="shared" ca="1" si="162"/>
        <v>44123206370.206139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44123206370.206139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183846693.20919225</v>
      </c>
      <c r="L3172" s="444">
        <f t="shared" ca="1" si="162"/>
        <v>44307053063.415329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44307053063.415329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184612721.09756386</v>
      </c>
      <c r="L3173" s="444">
        <f t="shared" ca="1" si="162"/>
        <v>44491665784.512894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44491665784.512894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185381940.76880372</v>
      </c>
      <c r="L3174" s="444">
        <f t="shared" ca="1" si="162"/>
        <v>44677047725.2817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44677047725.2817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186154365.52200708</v>
      </c>
      <c r="L3175" s="444">
        <f t="shared" ca="1" si="162"/>
        <v>44863202090.803711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44863202090.803711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186930008.71168214</v>
      </c>
      <c r="L3176" s="444">
        <f t="shared" ca="1" si="162"/>
        <v>45050132099.515396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45050132099.515396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187708883.7479808</v>
      </c>
      <c r="L3177" s="444">
        <f t="shared" ca="1" si="162"/>
        <v>45237840983.263374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45237840983.263374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188491004.09693071</v>
      </c>
      <c r="L3178" s="444">
        <f t="shared" ca="1" si="162"/>
        <v>45426331987.360306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45426331987.360306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189276383.28066793</v>
      </c>
      <c r="L3179" s="444">
        <f t="shared" ca="1" si="162"/>
        <v>45615608370.640976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45615608370.640976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190065034.87767074</v>
      </c>
      <c r="L3180" s="444">
        <f t="shared" ca="1" si="162"/>
        <v>45805673405.518646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45805673405.518646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190856972.52299437</v>
      </c>
      <c r="L3181" s="444">
        <f t="shared" ca="1" si="162"/>
        <v>45996530378.041641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45996530378.041641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191652209.90850684</v>
      </c>
      <c r="L3182" s="444">
        <f t="shared" ca="1" si="162"/>
        <v>46188182587.95015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46188182587.95015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192450760.78312561</v>
      </c>
      <c r="L3183" s="444">
        <f t="shared" ca="1" si="162"/>
        <v>46380633348.733276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46380633348.733276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193252638.95305532</v>
      </c>
      <c r="L3184" s="444">
        <f t="shared" ca="1" si="162"/>
        <v>46573885987.686333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46573885987.686333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194057858.28202638</v>
      </c>
      <c r="L3185" s="444">
        <f t="shared" ca="1" si="162"/>
        <v>46767943845.968361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46767943845.968361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194866432.69153485</v>
      </c>
      <c r="L3186" s="444">
        <f t="shared" ca="1" si="162"/>
        <v>46962810278.659897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46962810278.659897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195678376.16108289</v>
      </c>
      <c r="L3187" s="444">
        <f t="shared" ca="1" si="162"/>
        <v>47158488654.820976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47158488654.820976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196493702.72842073</v>
      </c>
      <c r="L3188" s="444">
        <f t="shared" ca="1" si="162"/>
        <v>47354982357.5494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47354982357.5494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197312426.48978916</v>
      </c>
      <c r="L3189" s="444">
        <f t="shared" ca="1" si="162"/>
        <v>47552294784.039192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47552294784.039192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198134561.60016331</v>
      </c>
      <c r="L3190" s="444">
        <f t="shared" ca="1" si="162"/>
        <v>47750429345.639359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47750429345.639359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198960122.27349731</v>
      </c>
      <c r="L3191" s="444">
        <f t="shared" ca="1" si="162"/>
        <v>47949389467.912857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47949389467.912857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199789122.78297025</v>
      </c>
      <c r="L3192" s="444">
        <f t="shared" ca="1" si="162"/>
        <v>48149178590.695824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48149178590.695824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200621577.4612326</v>
      </c>
      <c r="L3193" s="444">
        <f t="shared" ca="1" si="162"/>
        <v>48349800168.157059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48349800168.157059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201457500.70065442</v>
      </c>
      <c r="L3194" s="444">
        <f t="shared" ca="1" si="162"/>
        <v>48551257668.857712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48551257668.857712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202296906.95357379</v>
      </c>
      <c r="L3195" s="444">
        <f t="shared" ca="1" si="162"/>
        <v>48753554575.811287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48753554575.811287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203139810.73254701</v>
      </c>
      <c r="L3196" s="444">
        <f t="shared" ca="1" si="162"/>
        <v>48956694386.543831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48956694386.543831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203986226.61059928</v>
      </c>
      <c r="L3197" s="444">
        <f t="shared" ca="1" si="162"/>
        <v>49160680613.154427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49160680613.154427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204836169.22147676</v>
      </c>
      <c r="L3198" s="444">
        <f t="shared" ca="1" si="162"/>
        <v>49365516782.3759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49365516782.3759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205689653.25989959</v>
      </c>
      <c r="L3199" s="444">
        <f t="shared" ca="1" si="162"/>
        <v>49571206435.635803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49571206435.635803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206546693.48181584</v>
      </c>
      <c r="L3200" s="444">
        <f t="shared" ca="1" si="162"/>
        <v>49777753129.117622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49777753129.117622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207407304.70465675</v>
      </c>
      <c r="L3201" s="444">
        <f t="shared" ca="1" si="162"/>
        <v>49985160433.822281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49985160433.822281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208271501.80759284</v>
      </c>
      <c r="L3202" s="444">
        <f t="shared" ca="1" si="162"/>
        <v>50193431935.629875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50193431935.629875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209139299.73179114</v>
      </c>
      <c r="L3203" s="444">
        <f t="shared" ca="1" si="162"/>
        <v>50402571235.361664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50402571235.361664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210010713.48067361</v>
      </c>
      <c r="L3204" s="444">
        <f t="shared" ca="1" si="162"/>
        <v>50612581948.842339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50612581948.842339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210885758.1201764</v>
      </c>
      <c r="L3205" s="444">
        <f t="shared" ca="1" si="162"/>
        <v>50823467706.962517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50823467706.962517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211764448.77901047</v>
      </c>
      <c r="L3206" s="444">
        <f t="shared" ca="1" si="162"/>
        <v>51035232155.741524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51035232155.741524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212646800.64892301</v>
      </c>
      <c r="L3207" s="444">
        <f t="shared" ca="1" si="162"/>
        <v>51247878956.39045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51247878956.39045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213532828.9849602</v>
      </c>
      <c r="L3208" s="444">
        <f t="shared" ca="1" si="162"/>
        <v>51461411785.375412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51461411785.375412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214422549.10573089</v>
      </c>
      <c r="L3209" s="444">
        <f t="shared" ca="1" si="162"/>
        <v>51675834334.48114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51675834334.48114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215315976.39367142</v>
      </c>
      <c r="L3210" s="444">
        <f t="shared" ca="1" si="162"/>
        <v>51891150310.874809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51891150310.874809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216213126.29531169</v>
      </c>
      <c r="L3211" s="444">
        <f t="shared" ca="1" si="162"/>
        <v>52107363437.17012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52107363437.17012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217114014.32154217</v>
      </c>
      <c r="L3212" s="444">
        <f t="shared" ca="1" si="162"/>
        <v>52324477451.491661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52324477451.491661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218018656.04788193</v>
      </c>
      <c r="L3213" s="444">
        <f t="shared" ca="1" si="162"/>
        <v>52542496107.539543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52542496107.539543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218927067.11474809</v>
      </c>
      <c r="L3214" s="444">
        <f t="shared" ca="1" si="162"/>
        <v>52761423174.654289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52761423174.654289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219839263.22772619</v>
      </c>
      <c r="L3215" s="444">
        <f t="shared" ca="1" si="162"/>
        <v>52981262437.882019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52981262437.882019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220755260.15784174</v>
      </c>
      <c r="L3216" s="444">
        <f t="shared" ca="1" si="162"/>
        <v>53202017698.039864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53202017698.039864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221675073.74183276</v>
      </c>
      <c r="L3217" s="444">
        <f t="shared" ca="1" si="162"/>
        <v>53423692771.7817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53423692771.7817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222598719.88242376</v>
      </c>
      <c r="L3218" s="444">
        <f t="shared" ca="1" si="162"/>
        <v>53646291491.664124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53646291491.664124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223526214.54860052</v>
      </c>
      <c r="L3219" s="444">
        <f t="shared" ca="1" si="162"/>
        <v>53869817706.212723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53869817706.212723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224457573.77588633</v>
      </c>
      <c r="L3220" s="444">
        <f t="shared" ca="1" si="162"/>
        <v>54094275279.988609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54094275279.988609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225392813.66661921</v>
      </c>
      <c r="L3221" s="444">
        <f t="shared" ca="1" si="162"/>
        <v>54319668093.655228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54319668093.655228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226331950.39023009</v>
      </c>
      <c r="L3222" s="444">
        <f t="shared" ca="1" si="162"/>
        <v>54546000044.045456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54546000044.045456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227275000.18352273</v>
      </c>
      <c r="L3223" s="444">
        <f t="shared" ca="1" si="162"/>
        <v>54773275044.228981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54773275044.228981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228221979.35095409</v>
      </c>
      <c r="L3224" s="444">
        <f t="shared" ca="1" si="162"/>
        <v>55001497023.579933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55001497023.579933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229172904.26491639</v>
      </c>
      <c r="L3225" s="444">
        <f t="shared" ca="1" si="162"/>
        <v>55230669927.844849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55230669927.844849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230127791.36602023</v>
      </c>
      <c r="L3226" s="444">
        <f t="shared" ca="1" si="162"/>
        <v>55460797719.210869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55460797719.210869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231086657.16337863</v>
      </c>
      <c r="L3227" s="444">
        <f t="shared" ca="1" si="162"/>
        <v>55691884376.374245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55691884376.374245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232049518.2348927</v>
      </c>
      <c r="L3228" s="444">
        <f t="shared" ca="1" si="162"/>
        <v>55923933894.609138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55923933894.609138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233016391.22753808</v>
      </c>
      <c r="L3229" s="444">
        <f t="shared" ca="1" si="162"/>
        <v>56156950285.836678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56156950285.836678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233987292.85765278</v>
      </c>
      <c r="L3230" s="444">
        <f t="shared" ca="1" si="162"/>
        <v>56390937578.694328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56390937578.694328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234962239.91122636</v>
      </c>
      <c r="L3231" s="444">
        <f t="shared" ca="1" si="162"/>
        <v>56625899818.605553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56625899818.605553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235941249.2441898</v>
      </c>
      <c r="L3232" s="444">
        <f t="shared" ca="1" si="162"/>
        <v>56861841067.849739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56861841067.849739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236924337.78270727</v>
      </c>
      <c r="L3233" s="444">
        <f t="shared" ca="1" si="162"/>
        <v>57098765405.632446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57098765405.632446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237911522.52346852</v>
      </c>
      <c r="L3234" s="444">
        <f t="shared" ca="1" si="162"/>
        <v>57336676928.155914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57336676928.155914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238902820.53398296</v>
      </c>
      <c r="L3235" s="444">
        <f t="shared" ca="1" si="162"/>
        <v>57575579748.689896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57575579748.689896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239898248.95287457</v>
      </c>
      <c r="L3236" s="444">
        <f t="shared" ca="1" si="162"/>
        <v>57815477997.642769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57815477997.642769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240897824.9901782</v>
      </c>
      <c r="L3237" s="444">
        <f t="shared" ca="1" si="162"/>
        <v>58056375822.63295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58056375822.63295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241901565.92763731</v>
      </c>
      <c r="L3238" s="444">
        <f t="shared" ca="1" si="162"/>
        <v>58298277388.560585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58298277388.560585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242909489.1190024</v>
      </c>
      <c r="L3239" s="444">
        <f t="shared" ca="1" si="162"/>
        <v>58541186877.679588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58541186877.679588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243921611.99033162</v>
      </c>
      <c r="L3240" s="444">
        <f t="shared" ca="1" si="162"/>
        <v>58785108489.669922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58785108489.669922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244937952.04029137</v>
      </c>
      <c r="L3241" s="444">
        <f t="shared" ca="1" si="162"/>
        <v>59030046441.710213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59030046441.710213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245958526.84045923</v>
      </c>
      <c r="L3242" s="444">
        <f t="shared" ca="1" si="162"/>
        <v>59276004968.550674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59276004968.550674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246983354.03562784</v>
      </c>
      <c r="L3243" s="444">
        <f t="shared" ca="1" si="162"/>
        <v>59522988322.586304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59522988322.586304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248012451.34410959</v>
      </c>
      <c r="L3244" s="444">
        <f t="shared" ca="1" si="162"/>
        <v>59771000773.930412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59771000773.930412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249045836.55804339</v>
      </c>
      <c r="L3245" s="444">
        <f t="shared" ca="1" si="162"/>
        <v>60020046610.488457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60020046610.488457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250083527.54370189</v>
      </c>
      <c r="L3246" s="444">
        <f t="shared" ca="1" si="162"/>
        <v>60270130138.032158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60270130138.032158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251125542.24180067</v>
      </c>
      <c r="L3247" s="444">
        <f t="shared" ca="1" si="162"/>
        <v>60521255680.273956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60521255680.273956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252171898.66780812</v>
      </c>
      <c r="L3248" s="444">
        <f t="shared" ca="1" si="162"/>
        <v>60773427578.941765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60773427578.941765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253222614.91225734</v>
      </c>
      <c r="L3249" s="444">
        <f t="shared" ca="1" si="162"/>
        <v>61026650193.854019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61026650193.854019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254277709.14105844</v>
      </c>
      <c r="L3250" s="444">
        <f t="shared" ca="1" si="162"/>
        <v>61280927902.995079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61280927902.995079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255337199.59581286</v>
      </c>
      <c r="L3251" s="444">
        <f t="shared" ca="1" si="162"/>
        <v>61536265102.590889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61536265102.590889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256401104.5941287</v>
      </c>
      <c r="L3252" s="444">
        <f t="shared" ca="1" si="162"/>
        <v>61792666207.18502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61792666207.18502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257469442.52993754</v>
      </c>
      <c r="L3253" s="444">
        <f t="shared" ca="1" si="162"/>
        <v>62050135649.714958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62050135649.714958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258542231.87381229</v>
      </c>
      <c r="L3254" s="444">
        <f t="shared" ca="1" si="162"/>
        <v>62308677881.588768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62308677881.588768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259619491.17328653</v>
      </c>
      <c r="L3255" s="444">
        <f t="shared" ca="1" si="162"/>
        <v>62568297372.762054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62568297372.762054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260701239.05317521</v>
      </c>
      <c r="L3256" s="444">
        <f t="shared" ca="1" si="162"/>
        <v>62828998611.815231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62828998611.815231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261787494.21589679</v>
      </c>
      <c r="L3257" s="444">
        <f t="shared" ca="1" si="162"/>
        <v>63090786106.031128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63090786106.031128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262878275.44179636</v>
      </c>
      <c r="L3258" s="444">
        <f t="shared" ca="1" si="162"/>
        <v>63353664381.472923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63353664381.472923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263973601.58947048</v>
      </c>
      <c r="L3259" s="444">
        <f t="shared" ca="1" si="162"/>
        <v>63617637983.062393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63617637983.062393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265073491.5960933</v>
      </c>
      <c r="L3260" s="444">
        <f t="shared" ca="1" si="162"/>
        <v>63882711474.658485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63882711474.658485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266177964.47774372</v>
      </c>
      <c r="L3261" s="444">
        <f t="shared" ca="1" si="162"/>
        <v>64148889439.13623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64148889439.13623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267287039.32973427</v>
      </c>
      <c r="L3262" s="444">
        <f t="shared" ca="1" si="162"/>
        <v>64416176478.465965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64416176478.465965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268400735.32694152</v>
      </c>
      <c r="L3263" s="444">
        <f t="shared" ca="1" si="162"/>
        <v>64684577213.792908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64684577213.792908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269519071.72413713</v>
      </c>
      <c r="L3264" s="444">
        <f t="shared" ca="1" si="162"/>
        <v>64954096285.517044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64954096285.517044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270642067.85632104</v>
      </c>
      <c r="L3265" s="444">
        <f t="shared" ca="1" si="162"/>
        <v>65224738353.373367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65224738353.373367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271769743.13905567</v>
      </c>
      <c r="L3266" s="444">
        <f t="shared" ca="1" si="162"/>
        <v>65496508096.512421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65496508096.512421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272902117.06880176</v>
      </c>
      <c r="L3267" s="444">
        <f t="shared" ca="1" si="162"/>
        <v>65769410213.581223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65769410213.581223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274039209.2232551</v>
      </c>
      <c r="L3268" s="444">
        <f t="shared" ca="1" si="162"/>
        <v>66043449422.804474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66043449422.804474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275181039.26168531</v>
      </c>
      <c r="L3269" s="444">
        <f t="shared" ca="1" si="162"/>
        <v>66318630462.066162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66318630462.066162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276327626.92527568</v>
      </c>
      <c r="L3270" s="444">
        <f t="shared" ca="1" si="162"/>
        <v>66594958088.99144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66594958088.99144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277478992.03746438</v>
      </c>
      <c r="L3271" s="444">
        <f t="shared" ca="1" si="162"/>
        <v>66872437081.028908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66872437081.028908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278635154.50428712</v>
      </c>
      <c r="L3272" s="444">
        <f t="shared" ca="1" si="162"/>
        <v>67151072235.533195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67151072235.533195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279796134.31472164</v>
      </c>
      <c r="L3273" s="444">
        <f t="shared" ca="1" si="162"/>
        <v>67430868369.847916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67430868369.847916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280961951.54103297</v>
      </c>
      <c r="L3274" s="444">
        <f t="shared" ca="1" si="162"/>
        <v>67711830321.388947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67711830321.388947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282132626.33912057</v>
      </c>
      <c r="L3275" s="444">
        <f t="shared" ca="1" si="162"/>
        <v>67993962947.728065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67993962947.728065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283308178.94886696</v>
      </c>
      <c r="L3276" s="444">
        <f t="shared" ca="1" si="162"/>
        <v>68277271126.676933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68277271126.676933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284488629.69448721</v>
      </c>
      <c r="L3277" s="444">
        <f t="shared" ca="1" si="162"/>
        <v>68561759756.371422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68561759756.371422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285673998.98488092</v>
      </c>
      <c r="L3278" s="444">
        <f t="shared" ca="1" si="162"/>
        <v>68847433755.356308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68847433755.356308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286864307.31398463</v>
      </c>
      <c r="L3279" s="444">
        <f t="shared" ca="1" si="162"/>
        <v>69134298062.670288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69134298062.670288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288059575.26112622</v>
      </c>
      <c r="L3280" s="444">
        <f t="shared" ca="1" si="162"/>
        <v>69422357637.931412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69422357637.931412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289259823.49138087</v>
      </c>
      <c r="L3281" s="444">
        <f t="shared" ca="1" si="162"/>
        <v>69711617461.422791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69711617461.422791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290465072.75592828</v>
      </c>
      <c r="L3282" s="444">
        <f t="shared" ca="1" si="162"/>
        <v>70002082534.178726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70002082534.178726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291675343.89241135</v>
      </c>
      <c r="L3283" s="444">
        <f t="shared" ca="1" si="162"/>
        <v>70293757878.071136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70293757878.071136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292890657.8252964</v>
      </c>
      <c r="L3284" s="444">
        <f t="shared" ca="1" si="162"/>
        <v>70586648535.896439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70586648535.896439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294111035.56623518</v>
      </c>
      <c r="L3285" s="444">
        <f t="shared" ca="1" si="162"/>
        <v>70880759571.462677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70880759571.462677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295336498.21442783</v>
      </c>
      <c r="L3286" s="444">
        <f t="shared" ca="1" si="162"/>
        <v>71176096069.677109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71176096069.677109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296567066.95698798</v>
      </c>
      <c r="L3287" s="444">
        <f t="shared" ca="1" si="162"/>
        <v>71472663136.634094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71472663136.634094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297802763.0693087</v>
      </c>
      <c r="L3288" s="444">
        <f t="shared" ca="1" si="162"/>
        <v>71770465899.7034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71770465899.7034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299043607.91543084</v>
      </c>
      <c r="L3289" s="444">
        <f t="shared" ca="1" si="162"/>
        <v>72069509507.618835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72069509507.618835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300289622.94841182</v>
      </c>
      <c r="L3290" s="444">
        <f t="shared" ca="1" si="162"/>
        <v>72369799130.567245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72369799130.567245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301540829.71069688</v>
      </c>
      <c r="L3291" s="444">
        <f t="shared" ca="1" si="162"/>
        <v>72671339960.277939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72671339960.277939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302797249.83449143</v>
      </c>
      <c r="L3292" s="444">
        <f t="shared" ca="1" si="162"/>
        <v>72974137210.112427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72974137210.112427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304058905.04213512</v>
      </c>
      <c r="L3293" s="444">
        <f t="shared" ca="1" si="162"/>
        <v>73278196115.154556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73278196115.154556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305325817.14647734</v>
      </c>
      <c r="L3294" s="444">
        <f t="shared" ca="1" si="162"/>
        <v>73583521932.301041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73583521932.301041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306598008.05125433</v>
      </c>
      <c r="L3295" s="444">
        <f t="shared" ca="1" si="162"/>
        <v>73890119940.352295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73890119940.352295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307875499.75146788</v>
      </c>
      <c r="L3296" s="444">
        <f t="shared" ca="1" si="162"/>
        <v>74197995440.10376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74197995440.10376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309158314.33376569</v>
      </c>
      <c r="L3297" s="444">
        <f t="shared" ca="1" si="162"/>
        <v>74507153754.437531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74507153754.437531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310446473.97682303</v>
      </c>
      <c r="L3298" s="444">
        <f t="shared" ca="1" si="162"/>
        <v>74817600228.414352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74817600228.414352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311740000.95172644</v>
      </c>
      <c r="L3299" s="444">
        <f t="shared" ca="1" si="162"/>
        <v>75129340229.366074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75129340229.366074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313038917.62235862</v>
      </c>
      <c r="L3300" s="444">
        <f t="shared" ca="1" si="162"/>
        <v>75442379146.988434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75442379146.988434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314343246.44578516</v>
      </c>
      <c r="L3301" s="444">
        <f t="shared" ca="1" si="162"/>
        <v>75756722393.434219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75756722393.434219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315653009.9726426</v>
      </c>
      <c r="L3302" s="444">
        <f t="shared" ca="1" si="162"/>
        <v>76072375403.40686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76072375403.40686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316968230.84752858</v>
      </c>
      <c r="L3303" s="444">
        <f t="shared" ca="1" si="162"/>
        <v>76389343634.254395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76389343634.254395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318288931.80939329</v>
      </c>
      <c r="L3304" s="444">
        <f t="shared" ca="1" si="162"/>
        <v>76707632566.063782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76707632566.063782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319615135.69193244</v>
      </c>
      <c r="L3305" s="444">
        <f t="shared" ca="1" si="162"/>
        <v>77027247701.755707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77027247701.755707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320946865.42398208</v>
      </c>
      <c r="L3306" s="444">
        <f t="shared" ca="1" si="162"/>
        <v>77348194567.179688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77348194567.179688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322284144.02991533</v>
      </c>
      <c r="L3307" s="444">
        <f t="shared" ca="1" si="162"/>
        <v>77670478711.20961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77670478711.20961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323626994.63004005</v>
      </c>
      <c r="L3308" s="444">
        <f t="shared" ca="1" si="162"/>
        <v>77994105705.839645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77994105705.839645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324975440.44099849</v>
      </c>
      <c r="L3309" s="444">
        <f t="shared" ca="1" si="162"/>
        <v>78319081146.28064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78319081146.28064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326329504.7761693</v>
      </c>
      <c r="L3310" s="444">
        <f t="shared" ca="1" si="162"/>
        <v>78645410651.056808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78645410651.056808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327689211.04607004</v>
      </c>
      <c r="L3311" s="444">
        <f t="shared" ca="1" si="162"/>
        <v>78973099862.102875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78973099862.102875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329054582.758762</v>
      </c>
      <c r="L3312" s="444">
        <f t="shared" ca="1" si="162"/>
        <v>79302154444.861633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79302154444.861633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330425643.52025682</v>
      </c>
      <c r="L3313" s="444">
        <f t="shared" ca="1" si="162"/>
        <v>79632580088.381897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79632580088.381897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331802417.03492457</v>
      </c>
      <c r="L3314" s="444">
        <f t="shared" ca="1" si="162"/>
        <v>79964382505.416824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79964382505.416824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333184927.10590345</v>
      </c>
      <c r="L3315" s="444">
        <f t="shared" ca="1" si="162"/>
        <v>80297567432.52272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80297567432.52272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334573197.63551134</v>
      </c>
      <c r="L3316" s="444">
        <f t="shared" ca="1" si="162"/>
        <v>80632140630.158234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80632140630.158234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335967252.62565929</v>
      </c>
      <c r="L3317" s="444">
        <f t="shared" ca="1" si="162"/>
        <v>80968107882.78389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80968107882.78389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337367116.17826623</v>
      </c>
      <c r="L3318" s="444">
        <f t="shared" ca="1" si="162"/>
        <v>81305474998.962158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81305474998.962158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338772812.49567568</v>
      </c>
      <c r="L3319" s="444">
        <f t="shared" ca="1" si="162"/>
        <v>81644247811.45784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81644247811.45784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340184365.88107431</v>
      </c>
      <c r="L3320" s="444">
        <f t="shared" ca="1" si="162"/>
        <v>81984432177.338913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81984432177.338913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341601800.73891211</v>
      </c>
      <c r="L3321" s="444">
        <f t="shared" ca="1" si="162"/>
        <v>82326033978.07782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82326033978.07782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343025141.57532424</v>
      </c>
      <c r="L3322" s="444">
        <f t="shared" ca="1" si="162"/>
        <v>82669059119.653137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82669059119.653137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344454412.99855471</v>
      </c>
      <c r="L3323" s="444">
        <f t="shared" ref="L3323:L3577" ca="1" si="167">I3323-J3323+K3323</f>
        <v>83013513532.651688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83013513532.651688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345889639.71938205</v>
      </c>
      <c r="L3324" s="444">
        <f t="shared" ca="1" si="167"/>
        <v>83359403172.371063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83359403172.371063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347330846.5515461</v>
      </c>
      <c r="L3325" s="444">
        <f t="shared" ca="1" si="167"/>
        <v>83706734018.922607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83706734018.922607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348778058.4121775</v>
      </c>
      <c r="L3326" s="444">
        <f t="shared" ca="1" si="167"/>
        <v>84055512077.334778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84055512077.334778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350231300.32222825</v>
      </c>
      <c r="L3327" s="444">
        <f t="shared" ca="1" si="167"/>
        <v>84405743377.657013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84405743377.657013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351690597.40690422</v>
      </c>
      <c r="L3328" s="444">
        <f t="shared" ca="1" si="167"/>
        <v>84757433975.063919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84757433975.063919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353155974.89609969</v>
      </c>
      <c r="L3329" s="444">
        <f t="shared" ca="1" si="167"/>
        <v>85110589949.960022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85110589949.960022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354627458.12483341</v>
      </c>
      <c r="L3330" s="444">
        <f t="shared" ca="1" si="167"/>
        <v>85465217408.084854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85465217408.084854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356105072.53368688</v>
      </c>
      <c r="L3331" s="444">
        <f t="shared" ca="1" si="167"/>
        <v>85821322480.618546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85821322480.618546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357588843.66924393</v>
      </c>
      <c r="L3332" s="444">
        <f t="shared" ca="1" si="167"/>
        <v>86178911324.287796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86178911324.287796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359078797.18453246</v>
      </c>
      <c r="L3333" s="444">
        <f t="shared" ca="1" si="167"/>
        <v>86537990121.472336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86537990121.472336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360574958.83946806</v>
      </c>
      <c r="L3334" s="444">
        <f t="shared" ca="1" si="167"/>
        <v>86898565080.311798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86898565080.311798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362077354.50129914</v>
      </c>
      <c r="L3335" s="444">
        <f t="shared" ca="1" si="167"/>
        <v>87260642434.813095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87260642434.813095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363586010.14505458</v>
      </c>
      <c r="L3336" s="444">
        <f t="shared" ca="1" si="167"/>
        <v>87624228444.958145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87624228444.958145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365100951.85399228</v>
      </c>
      <c r="L3337" s="444">
        <f t="shared" ca="1" si="167"/>
        <v>87989329396.812134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87989329396.812134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366622205.82005054</v>
      </c>
      <c r="L3338" s="444">
        <f t="shared" ca="1" si="167"/>
        <v>88355951602.632187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88355951602.632187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368149798.34430075</v>
      </c>
      <c r="L3339" s="444">
        <f t="shared" ca="1" si="167"/>
        <v>88724101400.976486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88724101400.976486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369683755.83740205</v>
      </c>
      <c r="L3340" s="444">
        <f t="shared" ca="1" si="167"/>
        <v>89093785156.813889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89093785156.813889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371224104.82005787</v>
      </c>
      <c r="L3341" s="444">
        <f t="shared" ca="1" si="167"/>
        <v>89465009261.633942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89465009261.633942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372770871.92347473</v>
      </c>
      <c r="L3342" s="444">
        <f t="shared" ca="1" si="167"/>
        <v>89837780133.557419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89837780133.557419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374324083.8898226</v>
      </c>
      <c r="L3343" s="444">
        <f t="shared" ca="1" si="167"/>
        <v>90212104217.447235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90212104217.447235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375883767.57269681</v>
      </c>
      <c r="L3344" s="444">
        <f t="shared" ca="1" si="167"/>
        <v>90587987985.019928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90587987985.019928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377449949.93758303</v>
      </c>
      <c r="L3345" s="444">
        <f t="shared" ca="1" si="167"/>
        <v>90965437934.957504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90965437934.957504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379022658.06232291</v>
      </c>
      <c r="L3346" s="444">
        <f t="shared" ca="1" si="167"/>
        <v>91344460593.019821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91344460593.019821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380601919.1375826</v>
      </c>
      <c r="L3347" s="444">
        <f t="shared" ca="1" si="167"/>
        <v>91725062512.15741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91725062512.15741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382187760.46732253</v>
      </c>
      <c r="L3348" s="444">
        <f t="shared" ca="1" si="167"/>
        <v>92107250272.624725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92107250272.624725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383780209.46926969</v>
      </c>
      <c r="L3349" s="444">
        <f t="shared" ca="1" si="167"/>
        <v>92491030482.093994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92491030482.093994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385379293.67539161</v>
      </c>
      <c r="L3350" s="444">
        <f t="shared" ca="1" si="167"/>
        <v>92876409775.769379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92876409775.769379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386985040.7323724</v>
      </c>
      <c r="L3351" s="444">
        <f t="shared" ca="1" si="167"/>
        <v>93263394816.501755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93263394816.501755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388597478.40209067</v>
      </c>
      <c r="L3352" s="444">
        <f t="shared" ca="1" si="167"/>
        <v>93651992294.903839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93651992294.903839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390216634.56209934</v>
      </c>
      <c r="L3353" s="444">
        <f t="shared" ca="1" si="167"/>
        <v>94042208929.465942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94042208929.465942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391842537.20610809</v>
      </c>
      <c r="L3354" s="444">
        <f t="shared" ca="1" si="167"/>
        <v>94434051466.672058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94434051466.672058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393475214.44446689</v>
      </c>
      <c r="L3355" s="444">
        <f t="shared" ca="1" si="167"/>
        <v>94827526681.116531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94827526681.116531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395114694.5046522</v>
      </c>
      <c r="L3356" s="444">
        <f t="shared" ca="1" si="167"/>
        <v>95222641375.621185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95222641375.621185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396761005.73175496</v>
      </c>
      <c r="L3357" s="444">
        <f t="shared" ca="1" si="167"/>
        <v>95619402381.352936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95619402381.352936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398414176.58897054</v>
      </c>
      <c r="L3358" s="444">
        <f t="shared" ca="1" si="167"/>
        <v>96017816557.94191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96017816557.94191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400074235.65809131</v>
      </c>
      <c r="L3359" s="444">
        <f t="shared" ca="1" si="167"/>
        <v>96417890793.600006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96417890793.600006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401741211.64000005</v>
      </c>
      <c r="L3360" s="444">
        <f t="shared" ca="1" si="167"/>
        <v>96819632005.240005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96819632005.240005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403415133.35516667</v>
      </c>
      <c r="L3361" s="444">
        <f t="shared" ca="1" si="167"/>
        <v>97223047138.595169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97223047138.595169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405096029.74414653</v>
      </c>
      <c r="L3362" s="444">
        <f t="shared" ca="1" si="167"/>
        <v>97628143168.33931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97628143168.33931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406783929.86808044</v>
      </c>
      <c r="L3363" s="444">
        <f t="shared" ca="1" si="167"/>
        <v>98034927098.207397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98034927098.207397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408478862.90919751</v>
      </c>
      <c r="L3364" s="444">
        <f t="shared" ca="1" si="167"/>
        <v>98443405961.116592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98443405961.116592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410180858.17131913</v>
      </c>
      <c r="L3365" s="444">
        <f t="shared" ca="1" si="167"/>
        <v>98853586819.287918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98853586819.287918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411889945.08036631</v>
      </c>
      <c r="L3366" s="444">
        <f t="shared" ca="1" si="167"/>
        <v>99265476764.368286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99265476764.368286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413606153.18486786</v>
      </c>
      <c r="L3367" s="444">
        <f t="shared" ca="1" si="167"/>
        <v>99679082917.553162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99679082917.553162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415329512.15647149</v>
      </c>
      <c r="L3368" s="444">
        <f t="shared" ca="1" si="167"/>
        <v>100094412429.70964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100094412429.70964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417060051.79045683</v>
      </c>
      <c r="L3369" s="444">
        <f t="shared" ca="1" si="167"/>
        <v>100511472481.50009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100511472481.50009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418797802.00625038</v>
      </c>
      <c r="L3370" s="444">
        <f t="shared" ca="1" si="167"/>
        <v>100930270283.50635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100930270283.50635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420542792.84794313</v>
      </c>
      <c r="L3371" s="444">
        <f t="shared" ca="1" si="167"/>
        <v>101350813076.35429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101350813076.35429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422295054.48480958</v>
      </c>
      <c r="L3372" s="444">
        <f t="shared" ca="1" si="167"/>
        <v>101773108130.8391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101773108130.8391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424054617.21182954</v>
      </c>
      <c r="L3373" s="444">
        <f t="shared" ca="1" si="167"/>
        <v>102197162748.05092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102197162748.05092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425821511.45021218</v>
      </c>
      <c r="L3374" s="444">
        <f t="shared" ca="1" si="167"/>
        <v>102622984259.50113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102622984259.50113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427595767.74792135</v>
      </c>
      <c r="L3375" s="444">
        <f t="shared" ca="1" si="167"/>
        <v>103050580027.24905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103050580027.24905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429377416.78020442</v>
      </c>
      <c r="L3376" s="444">
        <f t="shared" ca="1" si="167"/>
        <v>103479957444.02925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103479957444.02925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431166489.35012186</v>
      </c>
      <c r="L3377" s="444">
        <f t="shared" ca="1" si="167"/>
        <v>103911123933.37938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103911123933.37938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432963016.38908076</v>
      </c>
      <c r="L3378" s="444">
        <f t="shared" ca="1" si="167"/>
        <v>104344086949.76846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104344086949.76846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434767028.95736861</v>
      </c>
      <c r="L3379" s="444">
        <f t="shared" ca="1" si="167"/>
        <v>104778853978.72583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104778853978.72583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436578558.24469095</v>
      </c>
      <c r="L3380" s="444">
        <f t="shared" ca="1" si="167"/>
        <v>105215432536.97052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105215432536.97052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438397635.57071048</v>
      </c>
      <c r="L3381" s="444">
        <f t="shared" ca="1" si="167"/>
        <v>105653830172.54123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105653830172.54123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440224292.38558847</v>
      </c>
      <c r="L3382" s="444">
        <f t="shared" ca="1" si="167"/>
        <v>106094054464.92682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106094054464.92682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442058560.27052838</v>
      </c>
      <c r="L3383" s="444">
        <f t="shared" ca="1" si="167"/>
        <v>106536113025.19734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106536113025.19734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443900470.93832225</v>
      </c>
      <c r="L3384" s="444">
        <f t="shared" ca="1" si="167"/>
        <v>106980013496.13567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106980013496.13567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445750056.23389858</v>
      </c>
      <c r="L3385" s="444">
        <f t="shared" ca="1" si="167"/>
        <v>107425763552.36957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107425763552.36957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447607348.13487321</v>
      </c>
      <c r="L3386" s="444">
        <f t="shared" ca="1" si="167"/>
        <v>107873370900.50444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107873370900.50444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449472378.75210184</v>
      </c>
      <c r="L3387" s="444">
        <f t="shared" ca="1" si="167"/>
        <v>108322843279.25655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108322843279.25655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451345180.33023566</v>
      </c>
      <c r="L3388" s="444">
        <f t="shared" ca="1" si="167"/>
        <v>108774188459.58678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108774188459.58678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453225785.2482782</v>
      </c>
      <c r="L3389" s="444">
        <f t="shared" ca="1" si="167"/>
        <v>109227414244.83505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109227414244.83505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455114226.02014613</v>
      </c>
      <c r="L3390" s="444">
        <f t="shared" ca="1" si="167"/>
        <v>109682528470.85519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109682528470.85519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457010535.29522991</v>
      </c>
      <c r="L3391" s="444">
        <f t="shared" ca="1" si="167"/>
        <v>110139539006.15042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110139539006.15042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458914745.85896009</v>
      </c>
      <c r="L3392" s="444">
        <f t="shared" ca="1" si="167"/>
        <v>110598453752.00938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110598453752.00938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460826890.63337243</v>
      </c>
      <c r="L3393" s="444">
        <f t="shared" ca="1" si="167"/>
        <v>111059280642.64276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111059280642.64276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462747002.67767817</v>
      </c>
      <c r="L3394" s="444">
        <f t="shared" ca="1" si="167"/>
        <v>111522027645.32043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111522027645.32043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464675115.18883514</v>
      </c>
      <c r="L3395" s="444">
        <f t="shared" ca="1" si="167"/>
        <v>111986702760.50928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111986702760.50928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466611261.50212204</v>
      </c>
      <c r="L3396" s="444">
        <f t="shared" ca="1" si="167"/>
        <v>112453314022.0114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112453314022.0114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468555475.09171414</v>
      </c>
      <c r="L3397" s="444">
        <f t="shared" ca="1" si="167"/>
        <v>112921869497.10312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112921869497.10312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470507789.57126307</v>
      </c>
      <c r="L3398" s="444">
        <f t="shared" ca="1" si="167"/>
        <v>113392377286.67438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113392377286.67438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472468238.69447654</v>
      </c>
      <c r="L3399" s="444">
        <f t="shared" ca="1" si="167"/>
        <v>113864845525.36885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113864845525.36885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474436856.35570353</v>
      </c>
      <c r="L3400" s="444">
        <f t="shared" ca="1" si="167"/>
        <v>114339282381.72455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114339282381.72455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476413676.59051889</v>
      </c>
      <c r="L3401" s="444">
        <f t="shared" ca="1" si="167"/>
        <v>114815696058.31506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114815696058.31506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478398733.57631284</v>
      </c>
      <c r="L3402" s="444">
        <f t="shared" ca="1" si="167"/>
        <v>115294094791.89137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115294094791.89137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480392061.63288075</v>
      </c>
      <c r="L3403" s="444">
        <f t="shared" ca="1" si="167"/>
        <v>115774486853.52425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115774486853.52425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482393695.22301769</v>
      </c>
      <c r="L3404" s="444">
        <f t="shared" ca="1" si="167"/>
        <v>116256880548.74727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116256880548.74727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484403668.95311362</v>
      </c>
      <c r="L3405" s="444">
        <f t="shared" ca="1" si="167"/>
        <v>116741284217.70038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116741284217.70038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486422017.57375157</v>
      </c>
      <c r="L3406" s="444">
        <f t="shared" ca="1" si="167"/>
        <v>117227706235.27412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117227706235.27412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488448775.98030883</v>
      </c>
      <c r="L3407" s="444">
        <f t="shared" ca="1" si="167"/>
        <v>117716155011.25444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117716155011.25444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490483979.21356016</v>
      </c>
      <c r="L3408" s="444">
        <f t="shared" ca="1" si="167"/>
        <v>118206638990.468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118206638990.468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492527662.4602834</v>
      </c>
      <c r="L3409" s="444">
        <f t="shared" ca="1" si="167"/>
        <v>118699166652.92828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118699166652.92828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494579861.05386782</v>
      </c>
      <c r="L3410" s="444">
        <f t="shared" ca="1" si="167"/>
        <v>119193746513.98215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119193746513.98215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496640610.47492552</v>
      </c>
      <c r="L3411" s="444">
        <f t="shared" ca="1" si="167"/>
        <v>119690387124.45708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119690387124.45708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498709946.35190445</v>
      </c>
      <c r="L3412" s="444">
        <f t="shared" ca="1" si="167"/>
        <v>120189097070.80898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120189097070.80898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500787904.46170402</v>
      </c>
      <c r="L3413" s="444">
        <f t="shared" ca="1" si="167"/>
        <v>120689884975.27068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120689884975.27068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502874520.73029447</v>
      </c>
      <c r="L3414" s="444">
        <f t="shared" ca="1" si="167"/>
        <v>121192759496.00098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121192759496.00098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504969831.2333374</v>
      </c>
      <c r="L3415" s="444">
        <f t="shared" ca="1" si="167"/>
        <v>121697729327.23431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121697729327.23431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507073872.19680965</v>
      </c>
      <c r="L3416" s="444">
        <f t="shared" ca="1" si="167"/>
        <v>122204803199.43112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122204803199.43112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509186679.9976297</v>
      </c>
      <c r="L3417" s="444">
        <f t="shared" ca="1" si="167"/>
        <v>122713989879.42876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122713989879.42876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511308291.16428649</v>
      </c>
      <c r="L3418" s="444">
        <f t="shared" ca="1" si="167"/>
        <v>123225298170.59305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123225298170.59305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513438742.37747103</v>
      </c>
      <c r="L3419" s="444">
        <f t="shared" ca="1" si="167"/>
        <v>123738736912.97052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123738736912.97052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515578070.47071052</v>
      </c>
      <c r="L3420" s="444">
        <f t="shared" ca="1" si="167"/>
        <v>124254314983.44122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124254314983.44122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517726312.43100506</v>
      </c>
      <c r="L3421" s="444">
        <f t="shared" ca="1" si="167"/>
        <v>124772041295.87222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124772041295.87222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519883505.39946759</v>
      </c>
      <c r="L3422" s="444">
        <f t="shared" ca="1" si="167"/>
        <v>125291924801.2717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125291924801.2717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522049686.67196542</v>
      </c>
      <c r="L3423" s="444">
        <f t="shared" ca="1" si="167"/>
        <v>125813974487.94366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125813974487.94366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524224893.69976526</v>
      </c>
      <c r="L3424" s="444">
        <f t="shared" ca="1" si="167"/>
        <v>126338199381.64343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126338199381.64343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526409164.09018105</v>
      </c>
      <c r="L3425" s="444">
        <f t="shared" ca="1" si="167"/>
        <v>126864608545.73361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126864608545.73361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528602535.60722339</v>
      </c>
      <c r="L3426" s="444">
        <f t="shared" ca="1" si="167"/>
        <v>127393211081.34084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127393211081.34084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530805046.17225355</v>
      </c>
      <c r="L3427" s="444">
        <f t="shared" ca="1" si="167"/>
        <v>127924016127.51309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127924016127.51309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533016733.86463785</v>
      </c>
      <c r="L3428" s="444">
        <f t="shared" ca="1" si="167"/>
        <v>128457032861.37773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128457032861.37773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535237636.92240721</v>
      </c>
      <c r="L3429" s="444">
        <f t="shared" ca="1" si="167"/>
        <v>128992270498.30014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128992270498.30014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537467793.7429173</v>
      </c>
      <c r="L3430" s="444">
        <f t="shared" ca="1" si="167"/>
        <v>129529738292.04306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129529738292.04306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539707242.88351274</v>
      </c>
      <c r="L3431" s="444">
        <f t="shared" ca="1" si="167"/>
        <v>130069445534.92657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130069445534.92657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541956023.06219411</v>
      </c>
      <c r="L3432" s="444">
        <f t="shared" ca="1" si="167"/>
        <v>130611401557.98877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130611401557.98877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544214173.15828657</v>
      </c>
      <c r="L3433" s="444">
        <f t="shared" ca="1" si="167"/>
        <v>131155615731.14705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131155615731.14705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546481732.21311271</v>
      </c>
      <c r="L3434" s="444">
        <f t="shared" ca="1" si="167"/>
        <v>131702097463.36017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131702097463.36017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548758739.4306674</v>
      </c>
      <c r="L3435" s="444">
        <f t="shared" ca="1" si="167"/>
        <v>132250856202.79083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132250856202.79083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551045234.17829514</v>
      </c>
      <c r="L3436" s="444">
        <f t="shared" ca="1" si="167"/>
        <v>132801901436.96913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132801901436.96913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553341255.98737133</v>
      </c>
      <c r="L3437" s="444">
        <f t="shared" ca="1" si="167"/>
        <v>133355242692.9565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133355242692.9565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555646844.55398536</v>
      </c>
      <c r="L3438" s="444">
        <f t="shared" ca="1" si="167"/>
        <v>133910889537.51048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133910889537.51048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557962039.73962688</v>
      </c>
      <c r="L3439" s="444">
        <f t="shared" ca="1" si="167"/>
        <v>134468851577.25011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134468851577.25011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560286881.57187545</v>
      </c>
      <c r="L3440" s="444">
        <f t="shared" ca="1" si="167"/>
        <v>135029138458.82198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135029138458.82198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562621410.24509156</v>
      </c>
      <c r="L3441" s="444">
        <f t="shared" ca="1" si="167"/>
        <v>135591759869.06706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135591759869.06706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564965666.1211127</v>
      </c>
      <c r="L3442" s="444">
        <f t="shared" ca="1" si="167"/>
        <v>136156725535.18817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136156725535.18817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567319689.72995067</v>
      </c>
      <c r="L3443" s="444">
        <f t="shared" ca="1" si="167"/>
        <v>136724045224.91812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136724045224.91812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569683521.7704922</v>
      </c>
      <c r="L3444" s="444">
        <f t="shared" ca="1" si="167"/>
        <v>137293728746.68861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137293728746.68861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572057203.1112026</v>
      </c>
      <c r="L3445" s="444">
        <f t="shared" ca="1" si="167"/>
        <v>137865785949.7998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137865785949.7998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574440774.79083252</v>
      </c>
      <c r="L3446" s="444">
        <f t="shared" ca="1" si="167"/>
        <v>138440226724.59064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138440226724.59064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576834278.01912761</v>
      </c>
      <c r="L3447" s="444">
        <f t="shared" ca="1" si="167"/>
        <v>139017061002.60977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139017061002.60977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579237754.17754066</v>
      </c>
      <c r="L3448" s="444">
        <f t="shared" ca="1" si="167"/>
        <v>139596298756.78732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139596298756.78732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581651244.81994712</v>
      </c>
      <c r="L3449" s="444">
        <f t="shared" ca="1" si="167"/>
        <v>140177950001.60727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140177950001.60727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584074791.67336357</v>
      </c>
      <c r="L3450" s="444">
        <f t="shared" ca="1" si="167"/>
        <v>140762024793.28064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140762024793.28064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586508436.63866937</v>
      </c>
      <c r="L3451" s="444">
        <f t="shared" ca="1" si="167"/>
        <v>141348533229.91931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141348533229.91931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588952221.79133046</v>
      </c>
      <c r="L3452" s="444">
        <f t="shared" ca="1" si="167"/>
        <v>141937485451.71063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141937485451.71063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591406189.38212764</v>
      </c>
      <c r="L3453" s="444">
        <f t="shared" ca="1" si="167"/>
        <v>142528891641.09277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142528891641.09277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593870381.83788657</v>
      </c>
      <c r="L3454" s="444">
        <f t="shared" ca="1" si="167"/>
        <v>143122762022.93066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143122762022.93066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596344841.76221108</v>
      </c>
      <c r="L3455" s="444">
        <f t="shared" ca="1" si="167"/>
        <v>143719106864.69287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143719106864.69287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598829611.93622029</v>
      </c>
      <c r="L3456" s="444">
        <f t="shared" ca="1" si="167"/>
        <v>144317936476.62909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144317936476.62909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601324735.3192879</v>
      </c>
      <c r="L3457" s="444">
        <f t="shared" ca="1" si="167"/>
        <v>144919261211.94836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144919261211.94836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603830255.0497849</v>
      </c>
      <c r="L3458" s="444">
        <f t="shared" ca="1" si="167"/>
        <v>145523091466.99814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145523091466.99814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606346214.44582558</v>
      </c>
      <c r="L3459" s="444">
        <f t="shared" ca="1" si="167"/>
        <v>146129437681.44397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146129437681.44397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608872657.00601649</v>
      </c>
      <c r="L3460" s="444">
        <f t="shared" ca="1" si="167"/>
        <v>146738310338.44998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146738310338.44998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611409626.41020823</v>
      </c>
      <c r="L3461" s="444">
        <f t="shared" ca="1" si="167"/>
        <v>147349719964.8602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147349719964.8602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613957166.5202508</v>
      </c>
      <c r="L3462" s="444">
        <f t="shared" ca="1" si="167"/>
        <v>147963677131.38046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147963677131.38046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616515321.38075197</v>
      </c>
      <c r="L3463" s="444">
        <f t="shared" ca="1" si="167"/>
        <v>148580192452.7612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148580192452.7612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619084135.21983838</v>
      </c>
      <c r="L3464" s="444">
        <f t="shared" ca="1" si="167"/>
        <v>149199276587.98105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149199276587.98105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621663652.44992101</v>
      </c>
      <c r="L3465" s="444">
        <f t="shared" ca="1" si="167"/>
        <v>149820940240.43097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149820940240.43097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624253917.6684624</v>
      </c>
      <c r="L3466" s="444">
        <f t="shared" ca="1" si="167"/>
        <v>150445194158.09943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150445194158.09943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626854975.65874755</v>
      </c>
      <c r="L3467" s="444">
        <f t="shared" ca="1" si="167"/>
        <v>151072049133.75818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151072049133.75818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629466871.39065909</v>
      </c>
      <c r="L3468" s="444">
        <f t="shared" ca="1" si="167"/>
        <v>151701516005.14883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151701516005.14883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632089650.0214535</v>
      </c>
      <c r="L3469" s="444">
        <f t="shared" ca="1" si="167"/>
        <v>152333605655.17029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152333605655.17029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634723356.89654291</v>
      </c>
      <c r="L3470" s="444">
        <f t="shared" ca="1" si="167"/>
        <v>152968329012.06683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152968329012.06683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637368037.55027843</v>
      </c>
      <c r="L3471" s="444">
        <f t="shared" ca="1" si="167"/>
        <v>153605697049.61713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153605697049.61713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640023737.706738</v>
      </c>
      <c r="L3472" s="444">
        <f t="shared" ca="1" si="167"/>
        <v>154245720787.32385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154245720787.32385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642690503.28051603</v>
      </c>
      <c r="L3473" s="444">
        <f t="shared" ca="1" si="167"/>
        <v>154888411290.60437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154888411290.60437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645368380.37751818</v>
      </c>
      <c r="L3474" s="444">
        <f t="shared" ca="1" si="167"/>
        <v>155533779670.9819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155533779670.9819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648057415.29575789</v>
      </c>
      <c r="L3475" s="444">
        <f t="shared" ca="1" si="167"/>
        <v>156181837086.27765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156181837086.27765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650757654.5261569</v>
      </c>
      <c r="L3476" s="444">
        <f t="shared" ca="1" si="167"/>
        <v>156832594740.8038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156832594740.8038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653469144.75334918</v>
      </c>
      <c r="L3477" s="444">
        <f t="shared" ca="1" si="167"/>
        <v>157486063885.55716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157486063885.55716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656191932.85648811</v>
      </c>
      <c r="L3478" s="444">
        <f t="shared" ca="1" si="167"/>
        <v>158142255818.41364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158142255818.41364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658926065.91005683</v>
      </c>
      <c r="L3479" s="444">
        <f t="shared" ca="1" si="167"/>
        <v>158801181884.3237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158801181884.3237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661671591.18468213</v>
      </c>
      <c r="L3480" s="444">
        <f t="shared" ca="1" si="167"/>
        <v>159462853475.50839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159462853475.50839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664428556.1479516</v>
      </c>
      <c r="L3481" s="444">
        <f t="shared" ca="1" si="167"/>
        <v>160127282031.65634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160127282031.65634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667197008.46523476</v>
      </c>
      <c r="L3482" s="444">
        <f t="shared" ca="1" si="167"/>
        <v>160794479040.12158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160794479040.12158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669976996.00050664</v>
      </c>
      <c r="L3483" s="444">
        <f t="shared" ca="1" si="167"/>
        <v>161464456036.1221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161464456036.1221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672768566.81717539</v>
      </c>
      <c r="L3484" s="444">
        <f t="shared" ca="1" si="167"/>
        <v>162137224602.93927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162137224602.93927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675571769.17891359</v>
      </c>
      <c r="L3485" s="444">
        <f t="shared" ca="1" si="167"/>
        <v>162812796372.11819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162812796372.11819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678386651.55049253</v>
      </c>
      <c r="L3486" s="444">
        <f t="shared" ca="1" si="167"/>
        <v>163491183023.6687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163491183023.6687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681213262.59861958</v>
      </c>
      <c r="L3487" s="444">
        <f t="shared" ca="1" si="167"/>
        <v>164172396286.26733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164172396286.26733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684051651.19278049</v>
      </c>
      <c r="L3488" s="444">
        <f t="shared" ca="1" si="167"/>
        <v>164856447937.46011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164856447937.46011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686901866.40608382</v>
      </c>
      <c r="L3489" s="444">
        <f t="shared" ca="1" si="167"/>
        <v>165543349803.86621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165543349803.86621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689763957.51610923</v>
      </c>
      <c r="L3490" s="444">
        <f t="shared" ca="1" si="167"/>
        <v>166233113761.38232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166233113761.38232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692637974.00575972</v>
      </c>
      <c r="L3491" s="444">
        <f t="shared" ca="1" si="167"/>
        <v>166925751735.38809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166925751735.38809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695523965.56411707</v>
      </c>
      <c r="L3492" s="444">
        <f t="shared" ca="1" si="167"/>
        <v>167621275700.95221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167621275700.95221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698421982.0873009</v>
      </c>
      <c r="L3493" s="444">
        <f t="shared" ca="1" si="167"/>
        <v>168319697683.03952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168319697683.03952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701332073.6793313</v>
      </c>
      <c r="L3494" s="444">
        <f t="shared" ca="1" si="167"/>
        <v>169021029756.71884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169021029756.71884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704254290.65299511</v>
      </c>
      <c r="L3495" s="444">
        <f t="shared" ca="1" si="167"/>
        <v>169725284047.37183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169725284047.37183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707188683.53071594</v>
      </c>
      <c r="L3496" s="444">
        <f t="shared" ca="1" si="167"/>
        <v>170432472730.90253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170432472730.90253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710135303.0454272</v>
      </c>
      <c r="L3497" s="444">
        <f t="shared" ca="1" si="167"/>
        <v>171142608033.94797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171142608033.94797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713094200.14144981</v>
      </c>
      <c r="L3498" s="444">
        <f t="shared" ca="1" si="167"/>
        <v>171855702234.08942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171855702234.08942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716065425.97537255</v>
      </c>
      <c r="L3499" s="444">
        <f t="shared" ca="1" si="167"/>
        <v>172571767660.06479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172571767660.06479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719049031.91693664</v>
      </c>
      <c r="L3500" s="444">
        <f t="shared" ca="1" si="167"/>
        <v>173290816691.98172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173290816691.98172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722045069.54992378</v>
      </c>
      <c r="L3501" s="444">
        <f t="shared" ca="1" si="167"/>
        <v>174012861761.53165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174012861761.53165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725053590.6730485</v>
      </c>
      <c r="L3502" s="444">
        <f t="shared" ca="1" si="167"/>
        <v>174737915352.20468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174737915352.20468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728074647.30085278</v>
      </c>
      <c r="L3503" s="444">
        <f t="shared" ca="1" si="167"/>
        <v>175465989999.50552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175465989999.50552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731108291.66460633</v>
      </c>
      <c r="L3504" s="444">
        <f t="shared" ca="1" si="167"/>
        <v>176197098291.17014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176197098291.17014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734154576.21320891</v>
      </c>
      <c r="L3505" s="444">
        <f t="shared" ca="1" si="167"/>
        <v>176931252867.38333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176931252867.38333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737213553.61409724</v>
      </c>
      <c r="L3506" s="444">
        <f t="shared" ca="1" si="167"/>
        <v>177668466420.99744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177668466420.99744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740285276.75415599</v>
      </c>
      <c r="L3507" s="444">
        <f t="shared" ca="1" si="167"/>
        <v>178408751697.75159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178408751697.75159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743369798.74063158</v>
      </c>
      <c r="L3508" s="444">
        <f t="shared" ca="1" si="167"/>
        <v>179152121496.49222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179152121496.49222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746467172.90205085</v>
      </c>
      <c r="L3509" s="444">
        <f t="shared" ca="1" si="167"/>
        <v>179898588669.39426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179898588669.39426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749577452.78914273</v>
      </c>
      <c r="L3510" s="444">
        <f t="shared" ca="1" si="167"/>
        <v>180648166122.18341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180648166122.18341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752700692.1757642</v>
      </c>
      <c r="L3511" s="444">
        <f t="shared" ca="1" si="167"/>
        <v>181400866814.35916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181400866814.35916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755836945.05982983</v>
      </c>
      <c r="L3512" s="444">
        <f t="shared" ca="1" si="167"/>
        <v>182156703759.41901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182156703759.41901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758986265.66424584</v>
      </c>
      <c r="L3513" s="444">
        <f t="shared" ca="1" si="167"/>
        <v>182915690025.08325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182915690025.08325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762148708.4378469</v>
      </c>
      <c r="L3514" s="444">
        <f t="shared" ca="1" si="167"/>
        <v>183677838733.52109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183677838733.52109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765324328.05633783</v>
      </c>
      <c r="L3515" s="444">
        <f t="shared" ca="1" si="167"/>
        <v>184443163061.57742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184443163061.57742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768513179.42323923</v>
      </c>
      <c r="L3516" s="444">
        <f t="shared" ca="1" si="167"/>
        <v>185211676241.00067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185211676241.00067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771715317.67083609</v>
      </c>
      <c r="L3517" s="444">
        <f t="shared" ca="1" si="167"/>
        <v>185983391558.67151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185983391558.67151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774930798.16113126</v>
      </c>
      <c r="L3518" s="444">
        <f t="shared" ca="1" si="167"/>
        <v>186758322356.83264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186758322356.83264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778159676.4868027</v>
      </c>
      <c r="L3519" s="444">
        <f t="shared" ca="1" si="167"/>
        <v>187536482033.31946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187536482033.31946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781402008.47216439</v>
      </c>
      <c r="L3520" s="444">
        <f t="shared" ca="1" si="167"/>
        <v>188317884041.79163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188317884041.79163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784657850.17413175</v>
      </c>
      <c r="L3521" s="444">
        <f t="shared" ca="1" si="167"/>
        <v>189102541891.96576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189102541891.96576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787927257.88319063</v>
      </c>
      <c r="L3522" s="444">
        <f t="shared" ca="1" si="167"/>
        <v>189890469149.84894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189890469149.84894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791210288.12437057</v>
      </c>
      <c r="L3523" s="444">
        <f t="shared" ca="1" si="167"/>
        <v>190681679437.9733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190681679437.9733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794506997.65822208</v>
      </c>
      <c r="L3524" s="444">
        <f t="shared" ca="1" si="167"/>
        <v>191476186435.63153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191476186435.63153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797817443.48179805</v>
      </c>
      <c r="L3525" s="444">
        <f t="shared" ca="1" si="167"/>
        <v>192274003879.11334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192274003879.11334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801141682.82963896</v>
      </c>
      <c r="L3526" s="444">
        <f t="shared" ca="1" si="167"/>
        <v>193075145561.94299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193075145561.94299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804479773.17476249</v>
      </c>
      <c r="L3527" s="444">
        <f t="shared" ca="1" si="167"/>
        <v>193879625335.11777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193879625335.11777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807831772.22965741</v>
      </c>
      <c r="L3528" s="444">
        <f t="shared" ca="1" si="167"/>
        <v>194687457107.34741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194687457107.34741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811197737.94728088</v>
      </c>
      <c r="L3529" s="444">
        <f t="shared" ca="1" si="167"/>
        <v>195498654845.29468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195498654845.29468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814577728.52206111</v>
      </c>
      <c r="L3530" s="444">
        <f t="shared" ca="1" si="167"/>
        <v>196313232573.81674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196313232573.81674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817971802.39090312</v>
      </c>
      <c r="L3531" s="444">
        <f t="shared" ca="1" si="167"/>
        <v>197131204376.20764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197131204376.20764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821380018.23419845</v>
      </c>
      <c r="L3532" s="444">
        <f t="shared" ca="1" si="167"/>
        <v>197952584394.44183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197952584394.44183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824802434.97684097</v>
      </c>
      <c r="L3533" s="444">
        <f t="shared" ca="1" si="167"/>
        <v>198777386829.41867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198777386829.41867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828239111.78924441</v>
      </c>
      <c r="L3534" s="444">
        <f t="shared" ca="1" si="167"/>
        <v>199605625941.20792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199605625941.20792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831690108.08836627</v>
      </c>
      <c r="L3535" s="444">
        <f t="shared" ca="1" si="167"/>
        <v>200437316049.2963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200437316049.2963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835155483.53873456</v>
      </c>
      <c r="L3536" s="444">
        <f t="shared" ca="1" si="167"/>
        <v>201272471532.83502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201272471532.83502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838635298.05347919</v>
      </c>
      <c r="L3537" s="444">
        <f t="shared" ca="1" si="167"/>
        <v>202111106830.88849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202111106830.88849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842129611.79536867</v>
      </c>
      <c r="L3538" s="444">
        <f t="shared" ca="1" si="167"/>
        <v>202953236442.68387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202953236442.68387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845638485.17784941</v>
      </c>
      <c r="L3539" s="444">
        <f t="shared" ca="1" si="167"/>
        <v>203798874927.86172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203798874927.86172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849161978.86609054</v>
      </c>
      <c r="L3540" s="444">
        <f t="shared" ca="1" si="167"/>
        <v>204648036906.72781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204648036906.72781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852700153.77803254</v>
      </c>
      <c r="L3541" s="444">
        <f t="shared" ca="1" si="167"/>
        <v>205500737060.50586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205500737060.50586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856253071.08544111</v>
      </c>
      <c r="L3542" s="444">
        <f t="shared" ca="1" si="167"/>
        <v>206356990131.59131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206356990131.59131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859820792.21496379</v>
      </c>
      <c r="L3543" s="444">
        <f t="shared" ca="1" si="167"/>
        <v>207216810923.80627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207216810923.80627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863403378.84919274</v>
      </c>
      <c r="L3544" s="444">
        <f t="shared" ca="1" si="167"/>
        <v>208080214302.65546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208080214302.65546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867000892.92773104</v>
      </c>
      <c r="L3545" s="444">
        <f t="shared" ca="1" si="167"/>
        <v>208947215195.58319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208947215195.58319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870613396.64826334</v>
      </c>
      <c r="L3546" s="444">
        <f t="shared" ca="1" si="167"/>
        <v>209817828592.23145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209817828592.23145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874240952.46763098</v>
      </c>
      <c r="L3547" s="444">
        <f t="shared" ca="1" si="167"/>
        <v>210692069544.69907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210692069544.69907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877883623.10291278</v>
      </c>
      <c r="L3548" s="444">
        <f t="shared" ca="1" si="167"/>
        <v>211569953167.80197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211569953167.80197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881541471.53250825</v>
      </c>
      <c r="L3549" s="444">
        <f t="shared" ca="1" si="167"/>
        <v>212451494639.33447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212451494639.33447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885214560.99722695</v>
      </c>
      <c r="L3550" s="444">
        <f t="shared" ca="1" si="167"/>
        <v>213336709200.3317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213336709200.3317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888902955.00138199</v>
      </c>
      <c r="L3551" s="444">
        <f t="shared" ca="1" si="167"/>
        <v>214225612155.33307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214225612155.33307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892606717.3138876</v>
      </c>
      <c r="L3552" s="444">
        <f t="shared" ca="1" si="167"/>
        <v>215118218872.64694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215118218872.64694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896325911.96936226</v>
      </c>
      <c r="L3553" s="444">
        <f t="shared" ca="1" si="167"/>
        <v>216014544784.6163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216014544784.6163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900060603.26923454</v>
      </c>
      <c r="L3554" s="444">
        <f t="shared" ca="1" si="167"/>
        <v>216914605387.88553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216914605387.88553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903810855.78285635</v>
      </c>
      <c r="L3555" s="444">
        <f t="shared" ca="1" si="167"/>
        <v>217818416243.6684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217818416243.6684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907576734.34861827</v>
      </c>
      <c r="L3556" s="444">
        <f t="shared" ca="1" si="167"/>
        <v>218725992978.01703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218725992978.01703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911358304.07507086</v>
      </c>
      <c r="L3557" s="444">
        <f t="shared" ca="1" si="167"/>
        <v>219637351282.0921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219637351282.0921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915155630.34205043</v>
      </c>
      <c r="L3558" s="444">
        <f t="shared" ca="1" si="167"/>
        <v>220552506912.43414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220552506912.43414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918968778.80180907</v>
      </c>
      <c r="L3559" s="444">
        <f t="shared" ca="1" si="167"/>
        <v>221471475691.23596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221471475691.23596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922797815.38014996</v>
      </c>
      <c r="L3560" s="444">
        <f t="shared" ca="1" si="167"/>
        <v>222394273506.61612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222394273506.61612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926642806.27756715</v>
      </c>
      <c r="L3561" s="444">
        <f t="shared" ca="1" si="167"/>
        <v>223320916312.89368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223320916312.89368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930503817.9703902</v>
      </c>
      <c r="L3562" s="444">
        <f t="shared" ca="1" si="167"/>
        <v>224251420130.86407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224251420130.86407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934380917.21193361</v>
      </c>
      <c r="L3563" s="444">
        <f t="shared" ca="1" si="167"/>
        <v>225185801048.07602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225185801048.07602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938274171.03365016</v>
      </c>
      <c r="L3564" s="444">
        <f t="shared" ca="1" si="167"/>
        <v>226124075219.10968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226124075219.10968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942183646.74629033</v>
      </c>
      <c r="L3565" s="444">
        <f t="shared" ca="1" si="167"/>
        <v>227066258865.85596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227066258865.85596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946109411.9410665</v>
      </c>
      <c r="L3566" s="444">
        <f t="shared" ca="1" si="167"/>
        <v>228012368277.79703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228012368277.79703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950051534.49082077</v>
      </c>
      <c r="L3567" s="444">
        <f t="shared" ca="1" si="167"/>
        <v>228962419812.28784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228962419812.28784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954010082.55119932</v>
      </c>
      <c r="L3568" s="444">
        <f t="shared" ca="1" si="167"/>
        <v>229916429894.83905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229916429894.83905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957985124.56182933</v>
      </c>
      <c r="L3569" s="444">
        <f t="shared" ca="1" si="167"/>
        <v>230874415019.40088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230874415019.40088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961976729.24750364</v>
      </c>
      <c r="L3570" s="444">
        <f t="shared" ca="1" si="167"/>
        <v>231836391748.64838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231836391748.64838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965984965.6193682</v>
      </c>
      <c r="L3571" s="444">
        <f t="shared" ca="1" si="167"/>
        <v>232802376714.26773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232802376714.26773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970009902.97611558</v>
      </c>
      <c r="L3572" s="444">
        <f t="shared" ca="1" si="167"/>
        <v>233772386617.24384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233772386617.24384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974051610.9051826</v>
      </c>
      <c r="L3573" s="444">
        <f t="shared" ca="1" si="167"/>
        <v>234746438228.14902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234746438228.14902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978110159.28395426</v>
      </c>
      <c r="L3574" s="444">
        <f t="shared" ca="1" si="167"/>
        <v>235724548387.43298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235724548387.43298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982185618.28097057</v>
      </c>
      <c r="L3575" s="444">
        <f t="shared" ca="1" si="167"/>
        <v>236706734005.71396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236706734005.71396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986278058.35714161</v>
      </c>
      <c r="L3576" s="444">
        <f t="shared" ca="1" si="167"/>
        <v>237693012064.07111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237693012064.07111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990387550.26696289</v>
      </c>
      <c r="L3577" s="444">
        <f t="shared" ca="1" si="167"/>
        <v>238683399614.33807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238683399614.33807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994514165.05974197</v>
      </c>
      <c r="L3578" s="444">
        <f t="shared" ref="L3578:L3832" ca="1" si="172">I3578-J3578+K3578</f>
        <v>239677913779.39783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239677913779.39783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998657974.08082426</v>
      </c>
      <c r="L3579" s="444">
        <f t="shared" ca="1" si="172"/>
        <v>240676571753.47864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240676571753.47864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1002819048.9728278</v>
      </c>
      <c r="L3580" s="444">
        <f t="shared" ca="1" si="172"/>
        <v>241679390802.45148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241679390802.45148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1006997461.6768813</v>
      </c>
      <c r="L3581" s="444">
        <f t="shared" ca="1" si="172"/>
        <v>242686388264.12836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242686388264.12836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1011193284.4338683</v>
      </c>
      <c r="L3582" s="444">
        <f t="shared" ca="1" si="172"/>
        <v>243697581548.56223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243697581548.56223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1015406589.7856759</v>
      </c>
      <c r="L3583" s="444">
        <f t="shared" ca="1" si="172"/>
        <v>244712988138.3479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244712988138.3479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1019637450.5764494</v>
      </c>
      <c r="L3584" s="444">
        <f t="shared" ca="1" si="172"/>
        <v>245732625588.92435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245732625588.92435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1023885939.9538513</v>
      </c>
      <c r="L3585" s="444">
        <f t="shared" ca="1" si="172"/>
        <v>246756511528.8782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246756511528.8782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1028152131.3703258</v>
      </c>
      <c r="L3586" s="444">
        <f t="shared" ca="1" si="172"/>
        <v>247784663660.24854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247784663660.24854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1032436098.5843691</v>
      </c>
      <c r="L3587" s="444">
        <f t="shared" ca="1" si="172"/>
        <v>248817099758.83292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248817099758.83292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1036737915.6618038</v>
      </c>
      <c r="L3588" s="444">
        <f t="shared" ca="1" si="172"/>
        <v>249853837674.49472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249853837674.49472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1041057656.9770613</v>
      </c>
      <c r="L3589" s="444">
        <f t="shared" ca="1" si="172"/>
        <v>250894895331.47177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250894895331.47177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1045395397.2144657</v>
      </c>
      <c r="L3590" s="444">
        <f t="shared" ca="1" si="172"/>
        <v>251940290728.68625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251940290728.68625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1049751211.369526</v>
      </c>
      <c r="L3591" s="444">
        <f t="shared" ca="1" si="172"/>
        <v>252990041940.05579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252990041940.05579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1054125174.7502326</v>
      </c>
      <c r="L3592" s="444">
        <f t="shared" ca="1" si="172"/>
        <v>254044167114.80603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254044167114.80603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1058517362.9783584</v>
      </c>
      <c r="L3593" s="444">
        <f t="shared" ca="1" si="172"/>
        <v>255102684477.78439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255102684477.78439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1062927851.9907683</v>
      </c>
      <c r="L3594" s="444">
        <f t="shared" ca="1" si="172"/>
        <v>256165612329.77515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256165612329.77515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1067356718.0407296</v>
      </c>
      <c r="L3595" s="444">
        <f t="shared" ca="1" si="172"/>
        <v>257232969047.81589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257232969047.81589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1071804037.6992328</v>
      </c>
      <c r="L3596" s="444">
        <f t="shared" ca="1" si="172"/>
        <v>258304773085.51511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258304773085.51511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1076269887.856313</v>
      </c>
      <c r="L3597" s="444">
        <f t="shared" ca="1" si="172"/>
        <v>259381042973.37143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259381042973.37143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1080754345.7223809</v>
      </c>
      <c r="L3598" s="444">
        <f t="shared" ca="1" si="172"/>
        <v>260461797319.09381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260461797319.09381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1085257488.8295574</v>
      </c>
      <c r="L3599" s="444">
        <f t="shared" ca="1" si="172"/>
        <v>261547054807.92337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261547054807.92337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1089779395.0330141</v>
      </c>
      <c r="L3600" s="444">
        <f t="shared" ca="1" si="172"/>
        <v>262636834202.95639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262636834202.95639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1094320142.5123184</v>
      </c>
      <c r="L3601" s="444">
        <f t="shared" ca="1" si="172"/>
        <v>263731154345.46872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263731154345.46872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1098879809.7727864</v>
      </c>
      <c r="L3602" s="444">
        <f t="shared" ca="1" si="172"/>
        <v>264830034155.24152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264830034155.24152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1103458475.6468396</v>
      </c>
      <c r="L3603" s="444">
        <f t="shared" ca="1" si="172"/>
        <v>265933492630.88837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265933492630.88837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1108056219.2953682</v>
      </c>
      <c r="L3604" s="444">
        <f t="shared" ca="1" si="172"/>
        <v>267041548850.18375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267041548850.18375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1112673120.2090988</v>
      </c>
      <c r="L3605" s="444">
        <f t="shared" ca="1" si="172"/>
        <v>268154221970.39285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268154221970.39285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1117309258.2099702</v>
      </c>
      <c r="L3606" s="444">
        <f t="shared" ca="1" si="172"/>
        <v>269271531228.60281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269271531228.60281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1121964713.4525118</v>
      </c>
      <c r="L3607" s="444">
        <f t="shared" ca="1" si="172"/>
        <v>270393495942.05533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270393495942.05533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1126639566.4252307</v>
      </c>
      <c r="L3608" s="444">
        <f t="shared" ca="1" si="172"/>
        <v>271520135508.48056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271520135508.48056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1131333897.9520023</v>
      </c>
      <c r="L3609" s="444">
        <f t="shared" ca="1" si="172"/>
        <v>272651469406.43256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272651469406.43256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1136047789.193469</v>
      </c>
      <c r="L3610" s="444">
        <f t="shared" ca="1" si="172"/>
        <v>273787517195.62604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273787517195.62604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1140781321.6484418</v>
      </c>
      <c r="L3611" s="444">
        <f t="shared" ca="1" si="172"/>
        <v>274928298517.27448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274928298517.27448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1145534577.1553104</v>
      </c>
      <c r="L3612" s="444">
        <f t="shared" ca="1" si="172"/>
        <v>276073833094.42981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276073833094.42981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1150307637.8934574</v>
      </c>
      <c r="L3613" s="444">
        <f t="shared" ca="1" si="172"/>
        <v>277224140732.32324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277224140732.32324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1155100586.3846803</v>
      </c>
      <c r="L3614" s="444">
        <f t="shared" ca="1" si="172"/>
        <v>278379241318.70795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278379241318.70795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1159913505.4946165</v>
      </c>
      <c r="L3615" s="444">
        <f t="shared" ca="1" si="172"/>
        <v>279539154824.20258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279539154824.20258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1164746478.4341774</v>
      </c>
      <c r="L3616" s="444">
        <f t="shared" ca="1" si="172"/>
        <v>280703901302.63678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280703901302.63678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1169599588.7609866</v>
      </c>
      <c r="L3617" s="444">
        <f t="shared" ca="1" si="172"/>
        <v>281873500891.39777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281873500891.39777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1174472920.3808241</v>
      </c>
      <c r="L3618" s="444">
        <f t="shared" ca="1" si="172"/>
        <v>283047973811.77856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283047973811.77856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1179366557.5490773</v>
      </c>
      <c r="L3619" s="444">
        <f t="shared" ca="1" si="172"/>
        <v>284227340369.32764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284227340369.32764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1184280584.8721986</v>
      </c>
      <c r="L3620" s="444">
        <f t="shared" ca="1" si="172"/>
        <v>285411620954.19983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285411620954.19983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1189215087.309166</v>
      </c>
      <c r="L3621" s="444">
        <f t="shared" ca="1" si="172"/>
        <v>286600836041.50897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286600836041.50897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1194170150.1729541</v>
      </c>
      <c r="L3622" s="444">
        <f t="shared" ca="1" si="172"/>
        <v>287795006191.68195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287795006191.68195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1199145859.1320081</v>
      </c>
      <c r="L3623" s="444">
        <f t="shared" ca="1" si="172"/>
        <v>288994152050.81396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288994152050.81396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1204142300.2117248</v>
      </c>
      <c r="L3624" s="444">
        <f t="shared" ca="1" si="172"/>
        <v>290198294351.0257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290198294351.0257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1209159559.7959404</v>
      </c>
      <c r="L3625" s="444">
        <f t="shared" ca="1" si="172"/>
        <v>291407453910.82166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291407453910.82166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1214197724.6284235</v>
      </c>
      <c r="L3626" s="444">
        <f t="shared" ca="1" si="172"/>
        <v>292621651635.45007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292621651635.45007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1219256881.8143754</v>
      </c>
      <c r="L3627" s="444">
        <f t="shared" ca="1" si="172"/>
        <v>293840908517.26447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293840908517.26447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1224337118.8219352</v>
      </c>
      <c r="L3628" s="444">
        <f t="shared" ca="1" si="172"/>
        <v>295065245636.08643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295065245636.08643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1229438523.4836934</v>
      </c>
      <c r="L3629" s="444">
        <f t="shared" ca="1" si="172"/>
        <v>296294684159.57013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296294684159.57013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1234561183.9982088</v>
      </c>
      <c r="L3630" s="444">
        <f t="shared" ca="1" si="172"/>
        <v>297529245343.56836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297529245343.56836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1239705188.9315348</v>
      </c>
      <c r="L3631" s="444">
        <f t="shared" ca="1" si="172"/>
        <v>298768950532.49988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298768950532.49988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1244870627.2187495</v>
      </c>
      <c r="L3632" s="444">
        <f t="shared" ca="1" si="172"/>
        <v>300013821159.71863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300013821159.71863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1250057588.1654942</v>
      </c>
      <c r="L3633" s="444">
        <f t="shared" ca="1" si="172"/>
        <v>301263878747.88409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301263878747.88409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1255266161.449517</v>
      </c>
      <c r="L3634" s="444">
        <f t="shared" ca="1" si="172"/>
        <v>302519144909.33362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302519144909.33362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1260496437.1222234</v>
      </c>
      <c r="L3635" s="444">
        <f t="shared" ca="1" si="172"/>
        <v>303779641346.45587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303779641346.45587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1265748505.6102328</v>
      </c>
      <c r="L3636" s="444">
        <f t="shared" ca="1" si="172"/>
        <v>305045389852.0661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305045389852.0661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1271022457.7169421</v>
      </c>
      <c r="L3637" s="444">
        <f t="shared" ca="1" si="172"/>
        <v>306316412309.78302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306316412309.78302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1276318384.6240959</v>
      </c>
      <c r="L3638" s="444">
        <f t="shared" ca="1" si="172"/>
        <v>307592730694.4071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307592730694.4071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1281636377.893363</v>
      </c>
      <c r="L3639" s="444">
        <f t="shared" ca="1" si="172"/>
        <v>308874367072.30048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308874367072.30048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1286976529.4679186</v>
      </c>
      <c r="L3640" s="444">
        <f t="shared" ca="1" si="172"/>
        <v>310161343601.76837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310161343601.76837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1292338931.6740348</v>
      </c>
      <c r="L3641" s="444">
        <f t="shared" ca="1" si="172"/>
        <v>311453682533.44238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311453682533.44238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1297723677.2226765</v>
      </c>
      <c r="L3642" s="444">
        <f t="shared" ca="1" si="172"/>
        <v>312751406210.66504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312751406210.66504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1303130859.2111044</v>
      </c>
      <c r="L3643" s="444">
        <f t="shared" ca="1" si="172"/>
        <v>314054537069.87616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314054537069.87616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1308560571.1244841</v>
      </c>
      <c r="L3644" s="444">
        <f t="shared" ca="1" si="172"/>
        <v>315363097641.00067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315363097641.00067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1314012906.8375027</v>
      </c>
      <c r="L3645" s="444">
        <f t="shared" ca="1" si="172"/>
        <v>316677110547.8382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316677110547.8382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1319487960.6159925</v>
      </c>
      <c r="L3646" s="444">
        <f t="shared" ca="1" si="172"/>
        <v>317996598508.45416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317996598508.45416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1324985827.1185589</v>
      </c>
      <c r="L3647" s="444">
        <f t="shared" ca="1" si="172"/>
        <v>319321584335.57269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319321584335.57269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1330506601.3982196</v>
      </c>
      <c r="L3648" s="444">
        <f t="shared" ca="1" si="172"/>
        <v>320652090936.97089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320652090936.97089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1336050378.9040453</v>
      </c>
      <c r="L3649" s="444">
        <f t="shared" ca="1" si="172"/>
        <v>321988141315.87494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321988141315.87494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1341617255.4828122</v>
      </c>
      <c r="L3650" s="444">
        <f t="shared" ca="1" si="172"/>
        <v>323329758571.35773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323329758571.35773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1347207327.3806572</v>
      </c>
      <c r="L3651" s="444">
        <f t="shared" ca="1" si="172"/>
        <v>324676965898.7384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324676965898.7384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1352820691.2447433</v>
      </c>
      <c r="L3652" s="444">
        <f t="shared" ca="1" si="172"/>
        <v>326029786589.98315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326029786589.98315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1358457444.1249299</v>
      </c>
      <c r="L3653" s="444">
        <f t="shared" ca="1" si="172"/>
        <v>327388244034.10809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327388244034.10809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1364117683.4754503</v>
      </c>
      <c r="L3654" s="444">
        <f t="shared" ca="1" si="172"/>
        <v>328752361717.58356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328752361717.58356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1369801507.1565981</v>
      </c>
      <c r="L3655" s="444">
        <f t="shared" ca="1" si="172"/>
        <v>330122163224.74017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330122163224.74017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1375509013.4364173</v>
      </c>
      <c r="L3656" s="444">
        <f t="shared" ca="1" si="172"/>
        <v>331497672238.17657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331497672238.17657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1381240300.9924023</v>
      </c>
      <c r="L3657" s="444">
        <f t="shared" ca="1" si="172"/>
        <v>332878912539.16901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332878912539.16901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1386995468.9132042</v>
      </c>
      <c r="L3658" s="444">
        <f t="shared" ca="1" si="172"/>
        <v>334265908008.08221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334265908008.08221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1392774616.7003427</v>
      </c>
      <c r="L3659" s="444">
        <f t="shared" ca="1" si="172"/>
        <v>335658682624.78253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335658682624.78253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1398577844.2699273</v>
      </c>
      <c r="L3660" s="444">
        <f t="shared" ca="1" si="172"/>
        <v>337057260469.05243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337057260469.05243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1404405251.954385</v>
      </c>
      <c r="L3661" s="444">
        <f t="shared" ca="1" si="172"/>
        <v>338461665721.00684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338461665721.00684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1410256940.5041952</v>
      </c>
      <c r="L3662" s="444">
        <f t="shared" ca="1" si="172"/>
        <v>339871922661.51105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339871922661.51105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1416133011.0896294</v>
      </c>
      <c r="L3663" s="444">
        <f t="shared" ca="1" si="172"/>
        <v>341288055672.60065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341288055672.60065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1422033565.3025026</v>
      </c>
      <c r="L3664" s="444">
        <f t="shared" ca="1" si="172"/>
        <v>342710089237.90314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342710089237.90314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1427958705.1579297</v>
      </c>
      <c r="L3665" s="444">
        <f t="shared" ca="1" si="172"/>
        <v>344138047943.0611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344138047943.0611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1433908533.0960879</v>
      </c>
      <c r="L3666" s="444">
        <f t="shared" ca="1" si="172"/>
        <v>345571956476.15717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345571956476.15717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1439883151.9839883</v>
      </c>
      <c r="L3667" s="444">
        <f t="shared" ca="1" si="172"/>
        <v>347011839628.14117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347011839628.14117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1445882665.117255</v>
      </c>
      <c r="L3668" s="444">
        <f t="shared" ca="1" si="172"/>
        <v>348457722293.25842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348457722293.25842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1451907176.22191</v>
      </c>
      <c r="L3669" s="444">
        <f t="shared" ca="1" si="172"/>
        <v>349909629469.48035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349909629469.48035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1457956789.4561682</v>
      </c>
      <c r="L3670" s="444">
        <f t="shared" ca="1" si="172"/>
        <v>351367586258.93652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351367586258.93652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1464031609.4122355</v>
      </c>
      <c r="L3671" s="444">
        <f t="shared" ca="1" si="172"/>
        <v>352831617868.34875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352831617868.34875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1470131741.1181197</v>
      </c>
      <c r="L3672" s="444">
        <f t="shared" ca="1" si="172"/>
        <v>354301749609.46686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354301749609.46686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1476257290.0394452</v>
      </c>
      <c r="L3673" s="444">
        <f t="shared" ca="1" si="172"/>
        <v>355778006899.50629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355778006899.50629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1482408362.0812762</v>
      </c>
      <c r="L3674" s="444">
        <f t="shared" ca="1" si="172"/>
        <v>357260415261.58759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357260415261.58759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1488585063.5899482</v>
      </c>
      <c r="L3675" s="444">
        <f t="shared" ca="1" si="172"/>
        <v>358749000325.17755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358749000325.17755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1494787501.3549066</v>
      </c>
      <c r="L3676" s="444">
        <f t="shared" ca="1" si="172"/>
        <v>360243787826.53247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360243787826.53247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1501015782.6105518</v>
      </c>
      <c r="L3677" s="444">
        <f t="shared" ca="1" si="172"/>
        <v>361744803609.14301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361744803609.14301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1507270015.038096</v>
      </c>
      <c r="L3678" s="444">
        <f t="shared" ca="1" si="172"/>
        <v>363252073624.18109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363252073624.18109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1513550306.7674212</v>
      </c>
      <c r="L3679" s="444">
        <f t="shared" ca="1" si="172"/>
        <v>364765623930.94849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364765623930.94849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1519856766.378952</v>
      </c>
      <c r="L3680" s="444">
        <f t="shared" ca="1" si="172"/>
        <v>366285480697.32745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366285480697.32745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1526189502.9055309</v>
      </c>
      <c r="L3681" s="444">
        <f t="shared" ca="1" si="172"/>
        <v>367811670200.23297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367811670200.23297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1532548625.8343041</v>
      </c>
      <c r="L3682" s="444">
        <f t="shared" ca="1" si="172"/>
        <v>369344218826.06726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369344218826.06726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1538934245.1086135</v>
      </c>
      <c r="L3683" s="444">
        <f t="shared" ca="1" si="172"/>
        <v>370883153071.1759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370883153071.1759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1545346471.1298995</v>
      </c>
      <c r="L3684" s="444">
        <f t="shared" ca="1" si="172"/>
        <v>372428499542.30579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372428499542.30579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1551785414.7596073</v>
      </c>
      <c r="L3685" s="444">
        <f t="shared" ca="1" si="172"/>
        <v>373980284957.06537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373980284957.06537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1558251187.3211057</v>
      </c>
      <c r="L3686" s="444">
        <f t="shared" ca="1" si="172"/>
        <v>375538536144.38647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375538536144.38647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1564743900.6016102</v>
      </c>
      <c r="L3687" s="444">
        <f t="shared" ca="1" si="172"/>
        <v>377103280044.9881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377103280044.9881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1571263666.8541172</v>
      </c>
      <c r="L3688" s="444">
        <f t="shared" ca="1" si="172"/>
        <v>378674543711.84222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378674543711.84222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1577810598.7993426</v>
      </c>
      <c r="L3689" s="444">
        <f t="shared" ca="1" si="172"/>
        <v>380252354310.64154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380252354310.64154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1584384809.6276731</v>
      </c>
      <c r="L3690" s="444">
        <f t="shared" ca="1" si="172"/>
        <v>381836739120.26923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381836739120.26923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1590986413.0011218</v>
      </c>
      <c r="L3691" s="444">
        <f t="shared" ca="1" si="172"/>
        <v>383427725533.27032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383427725533.27032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1597615523.0552931</v>
      </c>
      <c r="L3692" s="444">
        <f t="shared" ca="1" si="172"/>
        <v>385025341056.32562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385025341056.32562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1604272254.4013567</v>
      </c>
      <c r="L3693" s="444">
        <f t="shared" ca="1" si="172"/>
        <v>386629613310.72699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386629613310.72699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1610956722.1280291</v>
      </c>
      <c r="L3694" s="444">
        <f t="shared" ca="1" si="172"/>
        <v>388240570032.85504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388240570032.85504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1617669041.8035626</v>
      </c>
      <c r="L3695" s="444">
        <f t="shared" ca="1" si="172"/>
        <v>389858239074.65863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389858239074.65863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1624409329.4777443</v>
      </c>
      <c r="L3696" s="444">
        <f t="shared" ca="1" si="172"/>
        <v>391482648404.13635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391482648404.13635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1631177701.6839015</v>
      </c>
      <c r="L3697" s="444">
        <f t="shared" ca="1" si="172"/>
        <v>393113826105.82025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393113826105.82025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1637974275.4409177</v>
      </c>
      <c r="L3698" s="444">
        <f t="shared" ca="1" si="172"/>
        <v>394751800381.26117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394751800381.26117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1644799168.2552547</v>
      </c>
      <c r="L3699" s="444">
        <f t="shared" ca="1" si="172"/>
        <v>396396599549.51642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396396599549.51642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1651652498.1229851</v>
      </c>
      <c r="L3700" s="444">
        <f t="shared" ca="1" si="172"/>
        <v>398048252047.6394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398048252047.6394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1658534383.5318308</v>
      </c>
      <c r="L3701" s="444">
        <f t="shared" ca="1" si="172"/>
        <v>399706786431.17126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399706786431.17126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1665444943.4632137</v>
      </c>
      <c r="L3702" s="444">
        <f t="shared" ca="1" si="172"/>
        <v>401372231374.63446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401372231374.63446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1672384297.3943102</v>
      </c>
      <c r="L3703" s="444">
        <f t="shared" ca="1" si="172"/>
        <v>403044615672.02875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403044615672.02875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1679352565.3001199</v>
      </c>
      <c r="L3704" s="444">
        <f t="shared" ca="1" si="172"/>
        <v>404723968237.32886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404723968237.32886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1686349867.6555369</v>
      </c>
      <c r="L3705" s="444">
        <f t="shared" ca="1" si="172"/>
        <v>406410318104.98438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406410318104.98438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1693376325.4374349</v>
      </c>
      <c r="L3706" s="444">
        <f t="shared" ca="1" si="172"/>
        <v>408103694430.42181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408103694430.42181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1700432060.1267576</v>
      </c>
      <c r="L3707" s="444">
        <f t="shared" ca="1" si="172"/>
        <v>409804126490.54858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409804126490.54858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1707517193.710619</v>
      </c>
      <c r="L3708" s="444">
        <f t="shared" ca="1" si="172"/>
        <v>411511643684.25922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411511643684.25922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1714631848.6844134</v>
      </c>
      <c r="L3709" s="444">
        <f t="shared" ca="1" si="172"/>
        <v>413226275532.9436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413226275532.9436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1721776148.0539317</v>
      </c>
      <c r="L3710" s="444">
        <f t="shared" ca="1" si="172"/>
        <v>414948051680.99756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414948051680.99756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1728950215.3374898</v>
      </c>
      <c r="L3711" s="444">
        <f t="shared" ca="1" si="172"/>
        <v>416677001896.33502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416677001896.33502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1736154174.5680625</v>
      </c>
      <c r="L3712" s="444">
        <f t="shared" ca="1" si="172"/>
        <v>418413156070.90308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418413156070.90308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1743388150.2954295</v>
      </c>
      <c r="L3713" s="444">
        <f t="shared" ca="1" si="172"/>
        <v>420156544221.19849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420156544221.19849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1750652267.5883269</v>
      </c>
      <c r="L3714" s="444">
        <f t="shared" ca="1" si="172"/>
        <v>421907196488.7868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421907196488.7868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1757946652.0366116</v>
      </c>
      <c r="L3715" s="444">
        <f t="shared" ca="1" si="172"/>
        <v>423665143140.82343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423665143140.82343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1765271429.7534308</v>
      </c>
      <c r="L3716" s="444">
        <f t="shared" ca="1" si="172"/>
        <v>425430414570.57684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425430414570.57684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1772626727.3774035</v>
      </c>
      <c r="L3717" s="444">
        <f t="shared" ca="1" si="172"/>
        <v>427203041297.95422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427203041297.95422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1780012672.0748093</v>
      </c>
      <c r="L3718" s="444">
        <f t="shared" ca="1" si="172"/>
        <v>428983053970.02905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428983053970.02905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1787429391.5417879</v>
      </c>
      <c r="L3719" s="444">
        <f t="shared" ca="1" si="172"/>
        <v>430770483361.57086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430770483361.57086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1794877014.0065455</v>
      </c>
      <c r="L3720" s="444">
        <f t="shared" ca="1" si="172"/>
        <v>432565360375.57739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432565360375.57739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1802355668.2315726</v>
      </c>
      <c r="L3721" s="444">
        <f t="shared" ca="1" si="172"/>
        <v>434367716043.80896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434367716043.80896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1809865483.5158708</v>
      </c>
      <c r="L3722" s="444">
        <f t="shared" ca="1" si="172"/>
        <v>436177581527.32483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436177581527.32483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1817406589.6971865</v>
      </c>
      <c r="L3723" s="444">
        <f t="shared" ca="1" si="172"/>
        <v>437994988117.02203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437994988117.02203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1824979117.1542585</v>
      </c>
      <c r="L3724" s="444">
        <f t="shared" ca="1" si="172"/>
        <v>439819967234.17627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439819967234.17627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1832583196.8090677</v>
      </c>
      <c r="L3725" s="444">
        <f t="shared" ca="1" si="172"/>
        <v>441652550430.98535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441652550430.98535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1840218960.1291058</v>
      </c>
      <c r="L3726" s="444">
        <f t="shared" ca="1" si="172"/>
        <v>443492769391.11444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443492769391.11444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1847886539.1296434</v>
      </c>
      <c r="L3727" s="444">
        <f t="shared" ca="1" si="172"/>
        <v>445340655930.24408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445340655930.24408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1855586066.3760169</v>
      </c>
      <c r="L3728" s="444">
        <f t="shared" ca="1" si="172"/>
        <v>447196241996.62012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447196241996.62012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1863317674.9859171</v>
      </c>
      <c r="L3729" s="444">
        <f t="shared" ca="1" si="172"/>
        <v>449059559671.60602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449059559671.60602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1871081498.6316917</v>
      </c>
      <c r="L3730" s="444">
        <f t="shared" ca="1" si="172"/>
        <v>450930641170.23773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450930641170.23773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1878877671.5426574</v>
      </c>
      <c r="L3731" s="444">
        <f t="shared" ca="1" si="172"/>
        <v>452809518841.7804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452809518841.7804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1886706328.5074184</v>
      </c>
      <c r="L3732" s="444">
        <f t="shared" ca="1" si="172"/>
        <v>454696225170.28784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454696225170.28784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1894567604.876199</v>
      </c>
      <c r="L3733" s="444">
        <f t="shared" ca="1" si="172"/>
        <v>456590792775.16406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456590792775.16406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1902461636.5631835</v>
      </c>
      <c r="L3734" s="444">
        <f t="shared" ca="1" si="172"/>
        <v>458493254411.72723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458493254411.72723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1910388560.0488632</v>
      </c>
      <c r="L3735" s="444">
        <f t="shared" ca="1" si="172"/>
        <v>460403642971.77612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460403642971.77612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1918348512.3824005</v>
      </c>
      <c r="L3736" s="444">
        <f t="shared" ca="1" si="172"/>
        <v>462321991484.15851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462321991484.15851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1926341631.1839938</v>
      </c>
      <c r="L3737" s="444">
        <f t="shared" ca="1" si="172"/>
        <v>464248333115.34253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464248333115.34253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1934368054.6472604</v>
      </c>
      <c r="L3738" s="444">
        <f t="shared" ca="1" si="172"/>
        <v>466182701169.98981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466182701169.98981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1942427921.5416241</v>
      </c>
      <c r="L3739" s="444">
        <f t="shared" ca="1" si="172"/>
        <v>468125129091.53143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468125129091.53143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1950521371.2147143</v>
      </c>
      <c r="L3740" s="444">
        <f t="shared" ca="1" si="172"/>
        <v>470075650462.74615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470075650462.74615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1958648543.5947757</v>
      </c>
      <c r="L3741" s="444">
        <f t="shared" ca="1" si="172"/>
        <v>472034299006.34094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472034299006.34094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1966809579.1930873</v>
      </c>
      <c r="L3742" s="444">
        <f t="shared" ca="1" si="172"/>
        <v>474001108585.53406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474001108585.53406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1975004619.1063921</v>
      </c>
      <c r="L3743" s="444">
        <f t="shared" ca="1" si="172"/>
        <v>475976113204.64044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475976113204.64044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1983233805.0193355</v>
      </c>
      <c r="L3744" s="444">
        <f t="shared" ca="1" si="172"/>
        <v>477959347009.65979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477959347009.65979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1991497279.2069156</v>
      </c>
      <c r="L3745" s="444">
        <f t="shared" ca="1" si="172"/>
        <v>479950844288.8667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479950844288.8667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1999795184.5369446</v>
      </c>
      <c r="L3746" s="444">
        <f t="shared" ca="1" si="172"/>
        <v>481950639473.40363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481950639473.40363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2008127664.4725151</v>
      </c>
      <c r="L3747" s="444">
        <f t="shared" ca="1" si="172"/>
        <v>483958767137.87616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483958767137.87616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2016494863.0744839</v>
      </c>
      <c r="L3748" s="444">
        <f t="shared" ca="1" si="172"/>
        <v>485975262000.95062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485975262000.95062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2024896925.0039606</v>
      </c>
      <c r="L3749" s="444">
        <f t="shared" ca="1" si="172"/>
        <v>488000158925.95459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488000158925.95459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2033333995.5248108</v>
      </c>
      <c r="L3750" s="444">
        <f t="shared" ca="1" si="172"/>
        <v>490033492921.47937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490033492921.47937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2041806220.5061638</v>
      </c>
      <c r="L3751" s="444">
        <f t="shared" ca="1" si="172"/>
        <v>492075299141.98553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492075299141.98553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2050313746.4249396</v>
      </c>
      <c r="L3752" s="444">
        <f t="shared" ca="1" si="172"/>
        <v>494125612888.41046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494125612888.41046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2058856720.368377</v>
      </c>
      <c r="L3753" s="444">
        <f t="shared" ca="1" si="172"/>
        <v>496184469608.77881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496184469608.77881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2067435290.0365784</v>
      </c>
      <c r="L3754" s="444">
        <f t="shared" ca="1" si="172"/>
        <v>498251904898.81537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498251904898.81537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2076049603.745064</v>
      </c>
      <c r="L3755" s="444">
        <f t="shared" ca="1" si="172"/>
        <v>500327954502.56042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500327954502.56042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2084699810.4273348</v>
      </c>
      <c r="L3756" s="444">
        <f t="shared" ca="1" si="172"/>
        <v>502412654312.98773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502412654312.98773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2093386059.6374488</v>
      </c>
      <c r="L3757" s="444">
        <f t="shared" ca="1" si="172"/>
        <v>504506040372.62518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504506040372.62518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2102108501.5526049</v>
      </c>
      <c r="L3758" s="444">
        <f t="shared" ca="1" si="172"/>
        <v>506608148874.1778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506608148874.1778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2110867286.9757407</v>
      </c>
      <c r="L3759" s="444">
        <f t="shared" ca="1" si="172"/>
        <v>508719016161.15356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508719016161.15356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2119662567.3381395</v>
      </c>
      <c r="L3760" s="444">
        <f t="shared" ca="1" si="172"/>
        <v>510838678728.4917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510838678728.4917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2128494494.7020488</v>
      </c>
      <c r="L3761" s="444">
        <f t="shared" ca="1" si="172"/>
        <v>512967173223.19373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512967173223.19373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2137363221.7633071</v>
      </c>
      <c r="L3762" s="444">
        <f t="shared" ca="1" si="172"/>
        <v>515104536444.95703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515104536444.95703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2146268901.8539879</v>
      </c>
      <c r="L3763" s="444">
        <f t="shared" ca="1" si="172"/>
        <v>517250805346.81104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517250805346.81104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2155211688.9450455</v>
      </c>
      <c r="L3764" s="444">
        <f t="shared" ca="1" si="172"/>
        <v>519406017035.7561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519406017035.7561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2164191737.648984</v>
      </c>
      <c r="L3765" s="444">
        <f t="shared" ca="1" si="172"/>
        <v>521570208773.40509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521570208773.40509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2173209203.2225213</v>
      </c>
      <c r="L3766" s="444">
        <f t="shared" ca="1" si="172"/>
        <v>523743417976.62762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523743417976.62762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2182264241.5692821</v>
      </c>
      <c r="L3767" s="444">
        <f t="shared" ca="1" si="172"/>
        <v>525925682218.1969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525925682218.1969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2191357009.2424874</v>
      </c>
      <c r="L3768" s="444">
        <f t="shared" ca="1" si="172"/>
        <v>528117039227.43939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528117039227.43939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2200487663.4476638</v>
      </c>
      <c r="L3769" s="444">
        <f t="shared" ca="1" si="172"/>
        <v>530317526890.88708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530317526890.88708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2209656362.0453629</v>
      </c>
      <c r="L3770" s="444">
        <f t="shared" ca="1" si="172"/>
        <v>532527183252.93243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532527183252.93243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2218863263.553885</v>
      </c>
      <c r="L3771" s="444">
        <f t="shared" ca="1" si="172"/>
        <v>534746046516.48633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534746046516.48633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2228108527.1520262</v>
      </c>
      <c r="L3772" s="444">
        <f t="shared" ca="1" si="172"/>
        <v>536974155043.63837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536974155043.63837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2237392312.6818266</v>
      </c>
      <c r="L3773" s="444">
        <f t="shared" ca="1" si="172"/>
        <v>539211547356.32019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539211547356.32019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2246714780.6513343</v>
      </c>
      <c r="L3774" s="444">
        <f t="shared" ca="1" si="172"/>
        <v>541458262136.9715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541458262136.9715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2256076092.2373815</v>
      </c>
      <c r="L3775" s="444">
        <f t="shared" ca="1" si="172"/>
        <v>543714338229.20886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543714338229.20886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2265476409.2883701</v>
      </c>
      <c r="L3776" s="444">
        <f t="shared" ca="1" si="172"/>
        <v>545979814638.49725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545979814638.49725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2274915894.3270721</v>
      </c>
      <c r="L3777" s="444">
        <f t="shared" ca="1" si="172"/>
        <v>548254730532.82434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548254730532.82434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2284394710.5534348</v>
      </c>
      <c r="L3778" s="444">
        <f t="shared" ca="1" si="172"/>
        <v>550539125243.37781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550539125243.37781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2293913021.8474073</v>
      </c>
      <c r="L3779" s="444">
        <f t="shared" ca="1" si="172"/>
        <v>552833038265.22522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552833038265.22522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2303470992.7717719</v>
      </c>
      <c r="L3780" s="444">
        <f t="shared" ca="1" si="172"/>
        <v>555136509257.99695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555136509257.99695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2313068788.5749874</v>
      </c>
      <c r="L3781" s="444">
        <f t="shared" ca="1" si="172"/>
        <v>557449578046.5719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557449578046.5719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2322706575.1940494</v>
      </c>
      <c r="L3782" s="444">
        <f t="shared" ca="1" si="172"/>
        <v>559772284621.76599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559772284621.76599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2332384519.2573581</v>
      </c>
      <c r="L3783" s="444">
        <f t="shared" ca="1" si="172"/>
        <v>562104669141.02332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562104669141.02332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2342102788.0875969</v>
      </c>
      <c r="L3784" s="444">
        <f t="shared" ca="1" si="172"/>
        <v>564446771929.11096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564446771929.11096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2351861549.7046289</v>
      </c>
      <c r="L3785" s="444">
        <f t="shared" ca="1" si="172"/>
        <v>566798633478.81555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566798633478.81555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2361660972.8283982</v>
      </c>
      <c r="L3786" s="444">
        <f t="shared" ca="1" si="172"/>
        <v>569160294451.64392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569160294451.64392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2371501226.8818498</v>
      </c>
      <c r="L3787" s="444">
        <f t="shared" ca="1" si="172"/>
        <v>571531795678.52576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571531795678.52576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2381382481.9938574</v>
      </c>
      <c r="L3788" s="444">
        <f t="shared" ca="1" si="172"/>
        <v>573913178160.51965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573913178160.51965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2391304909.0021653</v>
      </c>
      <c r="L3789" s="444">
        <f t="shared" ca="1" si="172"/>
        <v>576304483069.52185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576304483069.52185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2401268679.4563408</v>
      </c>
      <c r="L3790" s="444">
        <f t="shared" ca="1" si="172"/>
        <v>578705751748.97815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578705751748.97815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2411273965.6207423</v>
      </c>
      <c r="L3791" s="444">
        <f t="shared" ca="1" si="172"/>
        <v>581117025714.59888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581117025714.59888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2421320940.4774952</v>
      </c>
      <c r="L3792" s="444">
        <f t="shared" ca="1" si="172"/>
        <v>583538346655.07642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583538346655.07642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2431409777.729485</v>
      </c>
      <c r="L3793" s="444">
        <f t="shared" ca="1" si="172"/>
        <v>585969756432.80591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585969756432.80591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2441540651.8033581</v>
      </c>
      <c r="L3794" s="444">
        <f t="shared" ca="1" si="172"/>
        <v>588411297084.60925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588411297084.60925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2451713737.8525386</v>
      </c>
      <c r="L3795" s="444">
        <f t="shared" ca="1" si="172"/>
        <v>590863010822.46179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590863010822.46179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2461929211.7602572</v>
      </c>
      <c r="L3796" s="444">
        <f t="shared" ca="1" si="172"/>
        <v>593324940034.22205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593324940034.22205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2472187250.142592</v>
      </c>
      <c r="L3797" s="444">
        <f t="shared" ca="1" si="172"/>
        <v>595797127284.36462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595797127284.36462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2482488030.3515191</v>
      </c>
      <c r="L3798" s="444">
        <f t="shared" ca="1" si="172"/>
        <v>598279615314.71619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598279615314.71619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2492831730.477984</v>
      </c>
      <c r="L3799" s="444">
        <f t="shared" ca="1" si="172"/>
        <v>600772447045.19421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600772447045.19421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2503218529.3549757</v>
      </c>
      <c r="L3800" s="444">
        <f t="shared" ca="1" si="172"/>
        <v>603275665574.54919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603275665574.54919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2513648606.5606217</v>
      </c>
      <c r="L3801" s="444">
        <f t="shared" ca="1" si="172"/>
        <v>605789314181.10986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605789314181.10986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2524122142.4212909</v>
      </c>
      <c r="L3802" s="444">
        <f t="shared" ca="1" si="172"/>
        <v>608313436323.53113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608313436323.53113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2534639318.0147128</v>
      </c>
      <c r="L3803" s="444">
        <f t="shared" ca="1" si="172"/>
        <v>610848075641.5459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610848075641.5459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2545200315.1731081</v>
      </c>
      <c r="L3804" s="444">
        <f t="shared" ca="1" si="172"/>
        <v>613393275956.71899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613393275956.71899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2555805316.4863291</v>
      </c>
      <c r="L3805" s="444">
        <f t="shared" ca="1" si="172"/>
        <v>615949081273.20532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615949081273.20532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2566454505.3050222</v>
      </c>
      <c r="L3806" s="444">
        <f t="shared" ca="1" si="172"/>
        <v>618515535778.51038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618515535778.51038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2577148065.743793</v>
      </c>
      <c r="L3807" s="444">
        <f t="shared" ca="1" si="172"/>
        <v>621092683844.25415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621092683844.25415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2587886182.6843925</v>
      </c>
      <c r="L3808" s="444">
        <f t="shared" ca="1" si="172"/>
        <v>623680570026.9386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623680570026.9386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2598669041.7789106</v>
      </c>
      <c r="L3809" s="444">
        <f t="shared" ca="1" si="172"/>
        <v>626279239068.71753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626279239068.71753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2609496829.4529896</v>
      </c>
      <c r="L3810" s="444">
        <f t="shared" ca="1" si="172"/>
        <v>628888735898.17053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628888735898.17053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2620369732.9090438</v>
      </c>
      <c r="L3811" s="444">
        <f t="shared" ca="1" si="172"/>
        <v>631509105631.07959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631509105631.07959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2631287940.1294985</v>
      </c>
      <c r="L3812" s="444">
        <f t="shared" ca="1" si="172"/>
        <v>634140393571.20911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634140393571.20911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2642251639.8800378</v>
      </c>
      <c r="L3813" s="444">
        <f t="shared" ca="1" si="172"/>
        <v>636782645211.08911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636782645211.08911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2653261021.7128711</v>
      </c>
      <c r="L3814" s="444">
        <f t="shared" ca="1" si="172"/>
        <v>639435906232.802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639435906232.802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2664316275.9700084</v>
      </c>
      <c r="L3815" s="444">
        <f t="shared" ca="1" si="172"/>
        <v>642100222508.77197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642100222508.77197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2675417593.78655</v>
      </c>
      <c r="L3816" s="444">
        <f t="shared" ca="1" si="172"/>
        <v>644775640102.55847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644775640102.55847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2686565167.0939937</v>
      </c>
      <c r="L3817" s="444">
        <f t="shared" ca="1" si="172"/>
        <v>647462205269.65247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647462205269.65247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2697759188.6235518</v>
      </c>
      <c r="L3818" s="444">
        <f t="shared" ca="1" si="172"/>
        <v>650159964458.276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650159964458.276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2708999851.9094834</v>
      </c>
      <c r="L3819" s="444">
        <f t="shared" ca="1" si="172"/>
        <v>652868964310.18542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652868964310.18542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2720287351.2924395</v>
      </c>
      <c r="L3820" s="444">
        <f t="shared" ca="1" si="172"/>
        <v>655589251661.47791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655589251661.47791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2731621881.9228244</v>
      </c>
      <c r="L3821" s="444">
        <f t="shared" ca="1" si="172"/>
        <v>658320873543.40076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658320873543.40076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2743003639.7641697</v>
      </c>
      <c r="L3822" s="444">
        <f t="shared" ca="1" si="172"/>
        <v>661063877183.16492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661063877183.16492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2754432821.5965204</v>
      </c>
      <c r="L3823" s="444">
        <f t="shared" ca="1" si="172"/>
        <v>663818310004.76147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663818310004.76147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2765909625.0198393</v>
      </c>
      <c r="L3824" s="444">
        <f t="shared" ca="1" si="172"/>
        <v>666584219629.78137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666584219629.78137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2777434248.4574223</v>
      </c>
      <c r="L3825" s="444">
        <f t="shared" ca="1" si="172"/>
        <v>669361653878.23877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669361653878.23877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2789006891.159328</v>
      </c>
      <c r="L3826" s="444">
        <f t="shared" ca="1" si="172"/>
        <v>672150660769.39807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672150660769.39807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2800627753.2058253</v>
      </c>
      <c r="L3827" s="444">
        <f t="shared" ca="1" si="172"/>
        <v>674951288522.60388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674951288522.60388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2812297035.5108495</v>
      </c>
      <c r="L3828" s="444">
        <f t="shared" ca="1" si="172"/>
        <v>677763585558.11475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677763585558.11475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2824014939.8254781</v>
      </c>
      <c r="L3829" s="444">
        <f t="shared" ca="1" si="172"/>
        <v>680587600497.94019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680587600497.94019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2835781668.7414174</v>
      </c>
      <c r="L3830" s="444">
        <f t="shared" ca="1" si="172"/>
        <v>683423382166.68164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683423382166.68164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2847597425.6945066</v>
      </c>
      <c r="L3831" s="444">
        <f t="shared" ca="1" si="172"/>
        <v>686270979592.3761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686270979592.3761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2859462414.9682336</v>
      </c>
      <c r="L3832" s="444">
        <f t="shared" ca="1" si="172"/>
        <v>689130442007.34436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689130442007.34436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2871376841.697268</v>
      </c>
      <c r="L3833" s="444">
        <f t="shared" ref="L3833:L4087" ca="1" si="177">I3833-J3833+K3833</f>
        <v>692001818849.04163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692001818849.04163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2883340911.871007</v>
      </c>
      <c r="L3834" s="444">
        <f t="shared" ca="1" si="177"/>
        <v>694885159760.9126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694885159760.9126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2895354832.3371358</v>
      </c>
      <c r="L3835" s="444">
        <f t="shared" ca="1" si="177"/>
        <v>697780514593.24976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697780514593.24976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2907418810.8052073</v>
      </c>
      <c r="L3836" s="444">
        <f t="shared" ca="1" si="177"/>
        <v>700687933404.05493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700687933404.05493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2919533055.8502288</v>
      </c>
      <c r="L3837" s="444">
        <f t="shared" ca="1" si="177"/>
        <v>703607466459.90515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703607466459.90515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2931697776.9162712</v>
      </c>
      <c r="L3838" s="444">
        <f t="shared" ca="1" si="177"/>
        <v>706539164236.82141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706539164236.82141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2943913184.3200893</v>
      </c>
      <c r="L3839" s="444">
        <f t="shared" ca="1" si="177"/>
        <v>709483077421.14148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709483077421.14148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2956179489.254756</v>
      </c>
      <c r="L3840" s="444">
        <f t="shared" ca="1" si="177"/>
        <v>712439256910.39624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712439256910.39624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2968496903.7933178</v>
      </c>
      <c r="L3841" s="444">
        <f t="shared" ca="1" si="177"/>
        <v>715407753814.18958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715407753814.18958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2980865640.8924565</v>
      </c>
      <c r="L3842" s="444">
        <f t="shared" ca="1" si="177"/>
        <v>718388619455.08203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718388619455.08203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2993285914.3961749</v>
      </c>
      <c r="L3843" s="444">
        <f t="shared" ca="1" si="177"/>
        <v>721381905369.47815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721381905369.47815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3005757939.0394921</v>
      </c>
      <c r="L3844" s="444">
        <f t="shared" ca="1" si="177"/>
        <v>724387663308.5177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724387663308.5177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3018281930.452157</v>
      </c>
      <c r="L3845" s="444">
        <f t="shared" ca="1" si="177"/>
        <v>727405945238.96985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727405945238.96985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3030858105.1623745</v>
      </c>
      <c r="L3846" s="444">
        <f t="shared" ca="1" si="177"/>
        <v>730436803344.1322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730436803344.1322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3043486680.6005507</v>
      </c>
      <c r="L3847" s="444">
        <f t="shared" ca="1" si="177"/>
        <v>733480290024.73279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733480290024.73279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3056167875.1030531</v>
      </c>
      <c r="L3848" s="444">
        <f t="shared" ca="1" si="177"/>
        <v>736536457899.83582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736536457899.83582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3068901907.9159827</v>
      </c>
      <c r="L3849" s="444">
        <f t="shared" ca="1" si="177"/>
        <v>739605359807.75183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739605359807.75183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3081688999.198966</v>
      </c>
      <c r="L3850" s="444">
        <f t="shared" ca="1" si="177"/>
        <v>742687048806.95081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742687048806.95081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3094529370.0289617</v>
      </c>
      <c r="L3851" s="444">
        <f t="shared" ca="1" si="177"/>
        <v>745781578176.97974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745781578176.97974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3107423242.4040823</v>
      </c>
      <c r="L3852" s="444">
        <f t="shared" ca="1" si="177"/>
        <v>748889001419.38379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748889001419.38379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3120370839.2474322</v>
      </c>
      <c r="L3853" s="444">
        <f t="shared" ca="1" si="177"/>
        <v>752009372258.63123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752009372258.63123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3133372384.4109635</v>
      </c>
      <c r="L3854" s="444">
        <f t="shared" ca="1" si="177"/>
        <v>755142744643.04224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755142744643.04224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3146428102.6793427</v>
      </c>
      <c r="L3855" s="444">
        <f t="shared" ca="1" si="177"/>
        <v>758289172745.72156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758289172745.72156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3159538219.77384</v>
      </c>
      <c r="L3856" s="444">
        <f t="shared" ca="1" si="177"/>
        <v>761448710965.49536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761448710965.49536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3172702962.3562307</v>
      </c>
      <c r="L3857" s="444">
        <f t="shared" ca="1" si="177"/>
        <v>764621413927.85156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764621413927.85156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3185922558.0327148</v>
      </c>
      <c r="L3858" s="444">
        <f t="shared" ca="1" si="177"/>
        <v>767807336485.88428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767807336485.88428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3199197235.357851</v>
      </c>
      <c r="L3859" s="444">
        <f t="shared" ca="1" si="177"/>
        <v>771006533721.24219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771006533721.24219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3212527223.8385091</v>
      </c>
      <c r="L3860" s="444">
        <f t="shared" ca="1" si="177"/>
        <v>774219060945.08069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774219060945.08069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3225912753.9378362</v>
      </c>
      <c r="L3861" s="444">
        <f t="shared" ca="1" si="177"/>
        <v>777444973699.01855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777444973699.01855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3239354057.0792441</v>
      </c>
      <c r="L3862" s="444">
        <f t="shared" ca="1" si="177"/>
        <v>780684327756.09778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780684327756.09778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3252851365.6504073</v>
      </c>
      <c r="L3863" s="444">
        <f t="shared" ca="1" si="177"/>
        <v>783937179121.74817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783937179121.74817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3266404913.0072842</v>
      </c>
      <c r="L3864" s="444">
        <f t="shared" ca="1" si="177"/>
        <v>787203584034.75549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787203584034.75549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3280014933.478148</v>
      </c>
      <c r="L3865" s="444">
        <f t="shared" ca="1" si="177"/>
        <v>790483598968.23364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790483598968.23364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3293681662.36764</v>
      </c>
      <c r="L3866" s="444">
        <f t="shared" ca="1" si="177"/>
        <v>793777280630.60132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793777280630.60132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3307405335.9608388</v>
      </c>
      <c r="L3867" s="444">
        <f t="shared" ca="1" si="177"/>
        <v>797084685966.56213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797084685966.56213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3321186191.5273423</v>
      </c>
      <c r="L3868" s="444">
        <f t="shared" ca="1" si="177"/>
        <v>800405872158.08948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800405872158.08948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3335024467.3253727</v>
      </c>
      <c r="L3869" s="444">
        <f t="shared" ca="1" si="177"/>
        <v>803740896625.41479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803740896625.41479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3348920402.605895</v>
      </c>
      <c r="L3870" s="444">
        <f t="shared" ca="1" si="177"/>
        <v>807089817028.02063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807089817028.02063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3362874237.6167526</v>
      </c>
      <c r="L3871" s="444">
        <f t="shared" ca="1" si="177"/>
        <v>810452691265.63733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810452691265.63733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3376886213.606822</v>
      </c>
      <c r="L3872" s="444">
        <f t="shared" ca="1" si="177"/>
        <v>813829577479.24414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813829577479.24414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3390956572.830184</v>
      </c>
      <c r="L3873" s="444">
        <f t="shared" ca="1" si="177"/>
        <v>817220534052.07434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817220534052.07434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3405085558.5503097</v>
      </c>
      <c r="L3874" s="444">
        <f t="shared" ca="1" si="177"/>
        <v>820625619610.62463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820625619610.62463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3419273415.0442691</v>
      </c>
      <c r="L3875" s="444">
        <f t="shared" ca="1" si="177"/>
        <v>824044893025.66895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824044893025.66895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3433520387.6069541</v>
      </c>
      <c r="L3876" s="444">
        <f t="shared" ca="1" si="177"/>
        <v>827478413413.27588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827478413413.27588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3447826722.555316</v>
      </c>
      <c r="L3877" s="444">
        <f t="shared" ca="1" si="177"/>
        <v>830926240135.83118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830926240135.83118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3462192667.2326298</v>
      </c>
      <c r="L3878" s="444">
        <f t="shared" ca="1" si="177"/>
        <v>834388432803.06384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834388432803.06384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3476618470.0127659</v>
      </c>
      <c r="L3879" s="444">
        <f t="shared" ca="1" si="177"/>
        <v>837865051273.07666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837865051273.07666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3491104380.3044858</v>
      </c>
      <c r="L3880" s="444">
        <f t="shared" ca="1" si="177"/>
        <v>841356155653.3811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841356155653.3811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3505650648.5557547</v>
      </c>
      <c r="L3881" s="444">
        <f t="shared" ca="1" si="177"/>
        <v>844861806301.93689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844861806301.93689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3520257526.2580705</v>
      </c>
      <c r="L3882" s="444">
        <f t="shared" ca="1" si="177"/>
        <v>848382063828.19495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848382063828.19495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3534925265.9508123</v>
      </c>
      <c r="L3883" s="444">
        <f t="shared" ca="1" si="177"/>
        <v>851916989094.14575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851916989094.14575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3549654121.2256074</v>
      </c>
      <c r="L3884" s="444">
        <f t="shared" ca="1" si="177"/>
        <v>855466643215.37134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855466643215.37134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3564444346.7307138</v>
      </c>
      <c r="L3885" s="444">
        <f t="shared" ca="1" si="177"/>
        <v>859031087562.10205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859031087562.10205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3579296198.1754246</v>
      </c>
      <c r="L3886" s="444">
        <f t="shared" ca="1" si="177"/>
        <v>862610383760.27747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862610383760.27747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3594209932.3344898</v>
      </c>
      <c r="L3887" s="444">
        <f t="shared" ca="1" si="177"/>
        <v>866204593692.61194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866204593692.61194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3609185807.0525494</v>
      </c>
      <c r="L3888" s="444">
        <f t="shared" ca="1" si="177"/>
        <v>869813779499.66443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869813779499.66443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3624224081.2486024</v>
      </c>
      <c r="L3889" s="444">
        <f t="shared" ca="1" si="177"/>
        <v>873438003580.91309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873438003580.91309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3639325014.9204712</v>
      </c>
      <c r="L3890" s="444">
        <f t="shared" ca="1" si="177"/>
        <v>877077328595.8335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877077328595.8335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3654488869.1493063</v>
      </c>
      <c r="L3891" s="444">
        <f t="shared" ca="1" si="177"/>
        <v>880731817464.98279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880731817464.98279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3669715906.1040945</v>
      </c>
      <c r="L3892" s="444">
        <f t="shared" ca="1" si="177"/>
        <v>884401533371.08691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884401533371.08691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3685006389.0461955</v>
      </c>
      <c r="L3893" s="444">
        <f t="shared" ca="1" si="177"/>
        <v>888086539760.13306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888086539760.13306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3700360582.3338871</v>
      </c>
      <c r="L3894" s="444">
        <f t="shared" ca="1" si="177"/>
        <v>891786900342.46692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891786900342.46692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3715778751.4269462</v>
      </c>
      <c r="L3895" s="444">
        <f t="shared" ca="1" si="177"/>
        <v>895502679093.89392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895502679093.89392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3731261162.8912244</v>
      </c>
      <c r="L3896" s="444">
        <f t="shared" ca="1" si="177"/>
        <v>899233940256.78516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899233940256.78516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3746808084.4032722</v>
      </c>
      <c r="L3897" s="444">
        <f t="shared" ca="1" si="177"/>
        <v>902980748341.18848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902980748341.18848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3762419784.7549524</v>
      </c>
      <c r="L3898" s="444">
        <f t="shared" ca="1" si="177"/>
        <v>906743168125.94348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906743168125.94348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3778096533.8580976</v>
      </c>
      <c r="L3899" s="444">
        <f t="shared" ca="1" si="177"/>
        <v>910521264659.80164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910521264659.80164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3793838602.7491736</v>
      </c>
      <c r="L3900" s="444">
        <f t="shared" ca="1" si="177"/>
        <v>914315103262.55078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914315103262.55078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3809646263.5939617</v>
      </c>
      <c r="L3901" s="444">
        <f t="shared" ca="1" si="177"/>
        <v>918124749526.14478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918124749526.14478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3825519789.6922703</v>
      </c>
      <c r="L3902" s="444">
        <f t="shared" ca="1" si="177"/>
        <v>921950269315.83704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921950269315.83704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3841459455.4826541</v>
      </c>
      <c r="L3903" s="444">
        <f t="shared" ca="1" si="177"/>
        <v>925791728771.3197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925791728771.3197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3857465536.5471654</v>
      </c>
      <c r="L3904" s="444">
        <f t="shared" ca="1" si="177"/>
        <v>929649194307.86682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929649194307.86682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3873538309.6161118</v>
      </c>
      <c r="L3905" s="444">
        <f t="shared" ca="1" si="177"/>
        <v>933522732617.48291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933522732617.48291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3889678052.5728455</v>
      </c>
      <c r="L3906" s="444">
        <f t="shared" ca="1" si="177"/>
        <v>937412410670.05579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937412410670.05579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3905885044.4585657</v>
      </c>
      <c r="L3907" s="444">
        <f t="shared" ca="1" si="177"/>
        <v>941318295714.5144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941318295714.5144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3922159565.4771428</v>
      </c>
      <c r="L3908" s="444">
        <f t="shared" ca="1" si="177"/>
        <v>945240455279.99158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945240455279.99158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3938501896.9999652</v>
      </c>
      <c r="L3909" s="444">
        <f t="shared" ca="1" si="177"/>
        <v>949178957176.99158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949178957176.99158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3954912321.5707974</v>
      </c>
      <c r="L3910" s="444">
        <f t="shared" ca="1" si="177"/>
        <v>953133869498.56238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953133869498.56238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3971391122.9106765</v>
      </c>
      <c r="L3911" s="444">
        <f t="shared" ca="1" si="177"/>
        <v>957105260621.47302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957105260621.47302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3987938585.9228048</v>
      </c>
      <c r="L3912" s="444">
        <f t="shared" ca="1" si="177"/>
        <v>961093199207.39587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961093199207.39587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4004554996.6974826</v>
      </c>
      <c r="L3913" s="444">
        <f t="shared" ca="1" si="177"/>
        <v>965097754204.09338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965097754204.09338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4021240642.5170555</v>
      </c>
      <c r="L3914" s="444">
        <f t="shared" ca="1" si="177"/>
        <v>969118994846.61047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969118994846.61047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4037995811.8608766</v>
      </c>
      <c r="L3915" s="444">
        <f t="shared" ca="1" si="177"/>
        <v>973156990658.47131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973156990658.47131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4054820794.4102974</v>
      </c>
      <c r="L3916" s="444">
        <f t="shared" ca="1" si="177"/>
        <v>977211811452.88159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977211811452.88159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4071715881.0536733</v>
      </c>
      <c r="L3917" s="444">
        <f t="shared" ca="1" si="177"/>
        <v>981283527333.9353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981283527333.9353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4088681363.8913965</v>
      </c>
      <c r="L3918" s="444">
        <f t="shared" ca="1" si="177"/>
        <v>985372208697.82666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985372208697.82666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4105717536.2409444</v>
      </c>
      <c r="L3919" s="444">
        <f t="shared" ca="1" si="177"/>
        <v>989477926234.06763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989477926234.06763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4122824692.6419477</v>
      </c>
      <c r="L3920" s="444">
        <f t="shared" ca="1" si="177"/>
        <v>993600750926.70959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993600750926.70959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4140003128.86129</v>
      </c>
      <c r="L3921" s="444">
        <f t="shared" ca="1" si="177"/>
        <v>997740754055.57092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997740754055.57092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4157253141.898212</v>
      </c>
      <c r="L3922" s="444">
        <f t="shared" ca="1" si="177"/>
        <v>1001898007197.4691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1001898007197.4691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4174575029.9894552</v>
      </c>
      <c r="L3923" s="444">
        <f t="shared" ca="1" si="177"/>
        <v>1006072582227.4586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1006072582227.4586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4191969092.6144109</v>
      </c>
      <c r="L3924" s="444">
        <f t="shared" ca="1" si="177"/>
        <v>1010264551320.073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1010264551320.073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4209435630.5003037</v>
      </c>
      <c r="L3925" s="444">
        <f t="shared" ca="1" si="177"/>
        <v>1014473986950.5732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1014473986950.5732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4226974945.6273885</v>
      </c>
      <c r="L3926" s="444">
        <f t="shared" ca="1" si="177"/>
        <v>1018700961896.2007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1018700961896.2007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4244587341.2341695</v>
      </c>
      <c r="L3927" s="444">
        <f t="shared" ca="1" si="177"/>
        <v>1022945549237.4348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1022945549237.4348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4262273121.8226452</v>
      </c>
      <c r="L3928" s="444">
        <f t="shared" ca="1" si="177"/>
        <v>1027207822359.2574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1027207822359.2574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4280032593.1635728</v>
      </c>
      <c r="L3929" s="444">
        <f t="shared" ca="1" si="177"/>
        <v>1031487854952.421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1031487854952.421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4297866062.301754</v>
      </c>
      <c r="L3930" s="444">
        <f t="shared" ca="1" si="177"/>
        <v>1035785721014.7228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1035785721014.7228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4315773837.5613441</v>
      </c>
      <c r="L3931" s="444">
        <f t="shared" ca="1" si="177"/>
        <v>1040101494852.2842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1040101494852.2842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4333756228.5511837</v>
      </c>
      <c r="L3932" s="444">
        <f t="shared" ca="1" si="177"/>
        <v>1044435251080.8353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1044435251080.8353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4351813546.1701479</v>
      </c>
      <c r="L3933" s="444">
        <f t="shared" ca="1" si="177"/>
        <v>1048787064627.0055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1048787064627.0055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4369946102.6125221</v>
      </c>
      <c r="L3934" s="444">
        <f t="shared" ca="1" si="177"/>
        <v>1053157010729.618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1053157010729.618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4388154211.3734083</v>
      </c>
      <c r="L3935" s="444">
        <f t="shared" ca="1" si="177"/>
        <v>1057545164940.9915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1057545164940.9915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4406438187.2541313</v>
      </c>
      <c r="L3936" s="444">
        <f t="shared" ca="1" si="177"/>
        <v>1061951603128.2456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1061951603128.2456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4424798346.3676901</v>
      </c>
      <c r="L3937" s="444">
        <f t="shared" ca="1" si="177"/>
        <v>1066376401474.6133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1066376401474.6133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4443235006.1442213</v>
      </c>
      <c r="L3938" s="444">
        <f t="shared" ca="1" si="177"/>
        <v>1070819636480.7574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1070819636480.7574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4461748485.3364897</v>
      </c>
      <c r="L3939" s="444">
        <f t="shared" ca="1" si="177"/>
        <v>1075281384966.094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1075281384966.094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4480339104.0253906</v>
      </c>
      <c r="L3940" s="444">
        <f t="shared" ca="1" si="177"/>
        <v>1079761724070.1194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1079761724070.1194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4499007183.6254978</v>
      </c>
      <c r="L3941" s="444">
        <f t="shared" ca="1" si="177"/>
        <v>1084260731253.7449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1084260731253.7449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4517753046.890604</v>
      </c>
      <c r="L3942" s="444">
        <f t="shared" ca="1" si="177"/>
        <v>1088778484300.6355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1088778484300.6355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4536577017.9193153</v>
      </c>
      <c r="L3943" s="444">
        <f t="shared" ca="1" si="177"/>
        <v>1093315061318.5548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1093315061318.5548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4555479422.1606455</v>
      </c>
      <c r="L3944" s="444">
        <f t="shared" ca="1" si="177"/>
        <v>1097870540740.7155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1097870540740.7155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4574460586.4196472</v>
      </c>
      <c r="L3945" s="444">
        <f t="shared" ca="1" si="177"/>
        <v>1102445001327.135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1102445001327.135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4593520838.8630629</v>
      </c>
      <c r="L3946" s="444">
        <f t="shared" ca="1" si="177"/>
        <v>1107038522165.998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1107038522165.998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4612660509.024992</v>
      </c>
      <c r="L3947" s="444">
        <f t="shared" ca="1" si="177"/>
        <v>1111651182675.0229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1111651182675.0229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4631879927.8125954</v>
      </c>
      <c r="L3948" s="444">
        <f t="shared" ca="1" si="177"/>
        <v>1116283062602.8354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1116283062602.8354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4651179427.5118141</v>
      </c>
      <c r="L3949" s="444">
        <f t="shared" ca="1" si="177"/>
        <v>1120934242030.3472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1120934242030.3472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4670559341.7931128</v>
      </c>
      <c r="L3950" s="444">
        <f t="shared" ca="1" si="177"/>
        <v>1125604801372.1404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1125604801372.1404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4690020005.7172518</v>
      </c>
      <c r="L3951" s="444">
        <f t="shared" ca="1" si="177"/>
        <v>1130294821377.8577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1130294821377.8577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4709561755.7410736</v>
      </c>
      <c r="L3952" s="444">
        <f t="shared" ca="1" si="177"/>
        <v>1135004383133.5986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1135004383133.5986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4729184929.7233276</v>
      </c>
      <c r="L3953" s="444">
        <f t="shared" ca="1" si="177"/>
        <v>1139733568063.322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1139733568063.322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4748889866.9305086</v>
      </c>
      <c r="L3954" s="444">
        <f t="shared" ca="1" si="177"/>
        <v>1144482457930.2524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1144482457930.2524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4768676908.0427189</v>
      </c>
      <c r="L3955" s="444">
        <f t="shared" ca="1" si="177"/>
        <v>1149251134838.2952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1149251134838.2952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4788546395.1595631</v>
      </c>
      <c r="L3956" s="444">
        <f t="shared" ca="1" si="177"/>
        <v>1154039681233.4548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1154039681233.4548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4808498671.8060617</v>
      </c>
      <c r="L3957" s="444">
        <f t="shared" ca="1" si="177"/>
        <v>1158848179905.261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1158848179905.261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4828534082.9385872</v>
      </c>
      <c r="L3958" s="444">
        <f t="shared" ca="1" si="177"/>
        <v>1163676713988.1995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1163676713988.1995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4848652974.9508314</v>
      </c>
      <c r="L3959" s="444">
        <f t="shared" ca="1" si="177"/>
        <v>1168525366963.1504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1168525366963.1504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4868855695.6797934</v>
      </c>
      <c r="L3960" s="444">
        <f t="shared" ca="1" si="177"/>
        <v>1173394222658.8301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1173394222658.8301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4889142594.4117918</v>
      </c>
      <c r="L3961" s="444">
        <f t="shared" ca="1" si="177"/>
        <v>1178283365253.2419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1178283365253.2419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4909514021.8885078</v>
      </c>
      <c r="L3962" s="444">
        <f t="shared" ca="1" si="177"/>
        <v>1183192879275.1304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1183192879275.1304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4929970330.3130436</v>
      </c>
      <c r="L3963" s="444">
        <f t="shared" ca="1" si="177"/>
        <v>1188122849605.4434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1188122849605.4434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4950511873.3560143</v>
      </c>
      <c r="L3964" s="444">
        <f t="shared" ca="1" si="177"/>
        <v>1193073361478.7993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1193073361478.7993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4971139006.161664</v>
      </c>
      <c r="L3965" s="444">
        <f t="shared" ca="1" si="177"/>
        <v>1198044500484.9609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1198044500484.9609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4991852085.3540039</v>
      </c>
      <c r="L3966" s="444">
        <f t="shared" ca="1" si="177"/>
        <v>1203036352570.3149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1203036352570.3149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5012651469.0429792</v>
      </c>
      <c r="L3967" s="444">
        <f t="shared" ca="1" si="177"/>
        <v>1208049004039.3579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1208049004039.3579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5033537516.830658</v>
      </c>
      <c r="L3968" s="444">
        <f t="shared" ca="1" si="177"/>
        <v>1213082541556.1885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1213082541556.1885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5054510589.8174515</v>
      </c>
      <c r="L3969" s="444">
        <f t="shared" ca="1" si="177"/>
        <v>1218137052146.0059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1218137052146.0059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5075571050.6083574</v>
      </c>
      <c r="L3970" s="444">
        <f t="shared" ca="1" si="177"/>
        <v>1223212623196.6143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1223212623196.6143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5096719263.3192263</v>
      </c>
      <c r="L3971" s="444">
        <f t="shared" ca="1" si="177"/>
        <v>1228309342459.9336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1228309342459.9336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5117955593.5830564</v>
      </c>
      <c r="L3972" s="444">
        <f t="shared" ca="1" si="177"/>
        <v>1233427298053.5166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1233427298053.5166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5139280408.5563192</v>
      </c>
      <c r="L3973" s="444">
        <f t="shared" ca="1" si="177"/>
        <v>1238566578462.073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1238566578462.073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5160694076.9253044</v>
      </c>
      <c r="L3974" s="444">
        <f t="shared" ca="1" si="177"/>
        <v>1243727272538.9983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1243727272538.9983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5182196968.9124928</v>
      </c>
      <c r="L3975" s="444">
        <f t="shared" ca="1" si="177"/>
        <v>1248909469507.9109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1248909469507.9109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5203789456.2829618</v>
      </c>
      <c r="L3976" s="444">
        <f t="shared" ca="1" si="177"/>
        <v>1254113258964.1938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1254113258964.1938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5225471912.3508072</v>
      </c>
      <c r="L3977" s="444">
        <f t="shared" ca="1" si="177"/>
        <v>1259338730876.5447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1259338730876.5447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5247244711.9856024</v>
      </c>
      <c r="L3978" s="444">
        <f t="shared" ca="1" si="177"/>
        <v>1264585975588.5303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1264585975588.5303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5269108231.6188765</v>
      </c>
      <c r="L3979" s="444">
        <f t="shared" ca="1" si="177"/>
        <v>1269855083820.1492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1269855083820.1492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5291062849.2506218</v>
      </c>
      <c r="L3980" s="444">
        <f t="shared" ca="1" si="177"/>
        <v>1275146146669.3999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1275146146669.3999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5313108944.4558325</v>
      </c>
      <c r="L3981" s="444">
        <f t="shared" ca="1" si="177"/>
        <v>1280459255613.8557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1280459255613.8557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5335246898.3910656</v>
      </c>
      <c r="L3982" s="444">
        <f t="shared" ca="1" si="177"/>
        <v>1285794502512.2468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1285794502512.2468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5357477093.8010283</v>
      </c>
      <c r="L3983" s="444">
        <f t="shared" ca="1" si="177"/>
        <v>1291151979606.0479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1291151979606.0479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5379799915.0251989</v>
      </c>
      <c r="L3984" s="444">
        <f t="shared" ca="1" si="177"/>
        <v>1296531779521.073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1296531779521.073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5402215748.0044708</v>
      </c>
      <c r="L3985" s="444">
        <f t="shared" ca="1" si="177"/>
        <v>1301933995269.0774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1301933995269.0774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5424724980.2878227</v>
      </c>
      <c r="L3986" s="444">
        <f t="shared" ca="1" si="177"/>
        <v>1307358720249.3652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1307358720249.3652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5447328001.0390215</v>
      </c>
      <c r="L3987" s="444">
        <f t="shared" ca="1" si="177"/>
        <v>1312806048250.4043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1312806048250.4043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5470025201.0433512</v>
      </c>
      <c r="L3988" s="444">
        <f t="shared" ca="1" si="177"/>
        <v>1318276073451.4478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1318276073451.4478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5492816972.714366</v>
      </c>
      <c r="L3989" s="444">
        <f t="shared" ca="1" si="177"/>
        <v>1323768890424.1621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1323768890424.1621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5515703710.1006756</v>
      </c>
      <c r="L3990" s="444">
        <f t="shared" ca="1" si="177"/>
        <v>1329284594134.2627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1329284594134.2627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5538685808.8927612</v>
      </c>
      <c r="L3991" s="444">
        <f t="shared" ca="1" si="177"/>
        <v>1334823279943.1555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1334823279943.1555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5561763666.4298143</v>
      </c>
      <c r="L3992" s="444">
        <f t="shared" ca="1" si="177"/>
        <v>1340385043609.5854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1340385043609.5854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5584937681.7066059</v>
      </c>
      <c r="L3993" s="444">
        <f t="shared" ca="1" si="177"/>
        <v>1345969981291.292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1345969981291.292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5608208255.3803835</v>
      </c>
      <c r="L3994" s="444">
        <f t="shared" ca="1" si="177"/>
        <v>1351578189546.6724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1351578189546.6724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5631575789.7778015</v>
      </c>
      <c r="L3995" s="444">
        <f t="shared" ca="1" si="177"/>
        <v>1357209765336.4502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1357209765336.4502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5655040688.9018755</v>
      </c>
      <c r="L3996" s="444">
        <f t="shared" ca="1" si="177"/>
        <v>1362864806025.3521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1362864806025.3521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5678603358.4389668</v>
      </c>
      <c r="L3997" s="444">
        <f t="shared" ca="1" si="177"/>
        <v>1368543409383.791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1368543409383.791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5702264205.7657957</v>
      </c>
      <c r="L3998" s="444">
        <f t="shared" ca="1" si="177"/>
        <v>1374245673589.5569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1374245673589.5569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5726023639.9564867</v>
      </c>
      <c r="L3999" s="444">
        <f t="shared" ca="1" si="177"/>
        <v>1379971697229.5134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1379971697229.5134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5749882071.7896395</v>
      </c>
      <c r="L4000" s="444">
        <f t="shared" ca="1" si="177"/>
        <v>1385721579301.303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1385721579301.303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5773839913.7554293</v>
      </c>
      <c r="L4001" s="444">
        <f t="shared" ca="1" si="177"/>
        <v>1391495419215.0583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1391495419215.0583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5797897580.0627432</v>
      </c>
      <c r="L4002" s="444">
        <f t="shared" ca="1" si="177"/>
        <v>1397293316795.1211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1397293316795.1211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5822055486.6463375</v>
      </c>
      <c r="L4003" s="444">
        <f t="shared" ca="1" si="177"/>
        <v>1403115372281.7673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1403115372281.7673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5846314051.1740303</v>
      </c>
      <c r="L4004" s="444">
        <f t="shared" ca="1" si="177"/>
        <v>1408961686332.9414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1408961686332.9414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5870673693.0539227</v>
      </c>
      <c r="L4005" s="444">
        <f t="shared" ca="1" si="177"/>
        <v>1414832360025.9954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1414832360025.9954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5895134833.4416475</v>
      </c>
      <c r="L4006" s="444">
        <f t="shared" ca="1" si="177"/>
        <v>1420727494859.437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1420727494859.437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5919697895.247654</v>
      </c>
      <c r="L4007" s="444">
        <f t="shared" ca="1" si="177"/>
        <v>1426647192754.6846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1426647192754.6846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5944363303.1445189</v>
      </c>
      <c r="L4008" s="444">
        <f t="shared" ca="1" si="177"/>
        <v>1432591556057.8291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1432591556057.8291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5969131483.5742874</v>
      </c>
      <c r="L4009" s="444">
        <f t="shared" ca="1" si="177"/>
        <v>1438560687541.4033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1438560687541.4033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5994002864.755847</v>
      </c>
      <c r="L4010" s="444">
        <f t="shared" ca="1" si="177"/>
        <v>1444554690406.1592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1444554690406.1592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6018977876.6923294</v>
      </c>
      <c r="L4011" s="444">
        <f t="shared" ca="1" si="177"/>
        <v>1450573668282.8516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1450573668282.8516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6044056951.1785479</v>
      </c>
      <c r="L4012" s="444">
        <f t="shared" ca="1" si="177"/>
        <v>1456617725234.03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1456617725234.03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6069240521.8084583</v>
      </c>
      <c r="L4013" s="444">
        <f t="shared" ca="1" si="177"/>
        <v>1462686965755.8384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1462686965755.8384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6094529023.9826603</v>
      </c>
      <c r="L4014" s="444">
        <f t="shared" ca="1" si="177"/>
        <v>1468781494779.821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1468781494779.821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6119922894.9159212</v>
      </c>
      <c r="L4015" s="444">
        <f t="shared" ca="1" si="177"/>
        <v>1474901417674.7371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1474901417674.7371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6145422573.6447372</v>
      </c>
      <c r="L4016" s="444">
        <f t="shared" ca="1" si="177"/>
        <v>1481046840248.3818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1481046840248.3818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6171028501.0349245</v>
      </c>
      <c r="L4017" s="444">
        <f t="shared" ca="1" si="177"/>
        <v>1487217868749.4167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1487217868749.4167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6196741119.7892361</v>
      </c>
      <c r="L4018" s="444">
        <f t="shared" ca="1" si="177"/>
        <v>1493414609869.2061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1493414609869.2061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6222560874.4550247</v>
      </c>
      <c r="L4019" s="444">
        <f t="shared" ca="1" si="177"/>
        <v>1499637170743.6611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1499637170743.6611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6248488211.431921</v>
      </c>
      <c r="L4020" s="444">
        <f t="shared" ca="1" si="177"/>
        <v>1505885658955.093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1505885658955.093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6274523578.9795542</v>
      </c>
      <c r="L4021" s="444">
        <f t="shared" ca="1" si="177"/>
        <v>1512160182534.0725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1512160182534.0725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6300667427.2253017</v>
      </c>
      <c r="L4022" s="444">
        <f t="shared" ca="1" si="177"/>
        <v>1518460849961.2979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1518460849961.2979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6326920208.1720743</v>
      </c>
      <c r="L4023" s="444">
        <f t="shared" ca="1" si="177"/>
        <v>1524787770169.47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1524787770169.47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6353282375.7061253</v>
      </c>
      <c r="L4024" s="444">
        <f t="shared" ca="1" si="177"/>
        <v>1531141052545.176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1531141052545.176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6379754385.6049004</v>
      </c>
      <c r="L4025" s="444">
        <f t="shared" ca="1" si="177"/>
        <v>1537520806930.781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1537520806930.781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6406336695.5449209</v>
      </c>
      <c r="L4026" s="444">
        <f t="shared" ca="1" si="177"/>
        <v>1543927143626.3259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1543927143626.3259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6433029765.1096916</v>
      </c>
      <c r="L4027" s="444">
        <f t="shared" ca="1" si="177"/>
        <v>1550360173391.4355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1550360173391.4355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6459834055.7976484</v>
      </c>
      <c r="L4028" s="444">
        <f t="shared" ca="1" si="177"/>
        <v>1556820007447.2332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1556820007447.2332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6486750031.030138</v>
      </c>
      <c r="L4029" s="444">
        <f t="shared" ca="1" si="177"/>
        <v>1563306757478.2632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1563306757478.2632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6513778156.1594296</v>
      </c>
      <c r="L4030" s="444">
        <f t="shared" ca="1" si="177"/>
        <v>1569820535634.4226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1569820535634.4226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6540918898.4767609</v>
      </c>
      <c r="L4031" s="444">
        <f t="shared" ca="1" si="177"/>
        <v>1576361454532.8994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1576361454532.8994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6568172727.2204142</v>
      </c>
      <c r="L4032" s="444">
        <f t="shared" ca="1" si="177"/>
        <v>1582929627260.1199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1582929627260.1199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6595540113.5838327</v>
      </c>
      <c r="L4033" s="444">
        <f t="shared" ca="1" si="177"/>
        <v>1589525167373.7036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1589525167373.7036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6623021530.7237654</v>
      </c>
      <c r="L4034" s="444">
        <f t="shared" ca="1" si="177"/>
        <v>1596148188904.4275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1596148188904.4275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6650617453.7684479</v>
      </c>
      <c r="L4035" s="444">
        <f t="shared" ca="1" si="177"/>
        <v>1602798806358.196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1602798806358.196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6678328359.8258171</v>
      </c>
      <c r="L4036" s="444">
        <f t="shared" ca="1" si="177"/>
        <v>1609477134718.022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1609477134718.022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6706154727.9917583</v>
      </c>
      <c r="L4037" s="444">
        <f t="shared" ca="1" si="177"/>
        <v>1616183289446.0137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1616183289446.0137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6734097039.3583899</v>
      </c>
      <c r="L4038" s="444">
        <f t="shared" ca="1" si="177"/>
        <v>1622917386485.3721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1622917386485.3721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6762155777.0223837</v>
      </c>
      <c r="L4039" s="444">
        <f t="shared" ca="1" si="177"/>
        <v>1629679542262.3945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1629679542262.3945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6790331426.0933104</v>
      </c>
      <c r="L4040" s="444">
        <f t="shared" ca="1" si="177"/>
        <v>1636469873688.4878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1636469873688.4878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6818624473.7020321</v>
      </c>
      <c r="L4041" s="444">
        <f t="shared" ca="1" si="177"/>
        <v>1643288498162.1899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1643288498162.1899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6847035409.0091248</v>
      </c>
      <c r="L4042" s="444">
        <f t="shared" ca="1" si="177"/>
        <v>1650135533571.199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1650135533571.199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6875564723.2133293</v>
      </c>
      <c r="L4043" s="444">
        <f t="shared" ca="1" si="177"/>
        <v>1657011098294.4124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1657011098294.4124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6904212909.560051</v>
      </c>
      <c r="L4044" s="444">
        <f t="shared" ca="1" si="177"/>
        <v>1663915311203.9724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1663915311203.9724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6932980463.349885</v>
      </c>
      <c r="L4045" s="444">
        <f t="shared" ca="1" si="177"/>
        <v>1670848291667.3223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1670848291667.3223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6961867881.947176</v>
      </c>
      <c r="L4046" s="444">
        <f t="shared" ca="1" si="177"/>
        <v>1677810159549.2695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1677810159549.2695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6990875664.7886229</v>
      </c>
      <c r="L4047" s="444">
        <f t="shared" ca="1" si="177"/>
        <v>1684801035214.0581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1684801035214.0581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7020004313.3919086</v>
      </c>
      <c r="L4048" s="444">
        <f t="shared" ca="1" si="177"/>
        <v>1691821039527.45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1691821039527.45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7049254331.3643751</v>
      </c>
      <c r="L4049" s="444">
        <f t="shared" ca="1" si="177"/>
        <v>1698870293858.8142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1698870293858.8142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7078626224.411726</v>
      </c>
      <c r="L4050" s="444">
        <f t="shared" ca="1" si="177"/>
        <v>1705948920083.2258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1705948920083.2258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7108120500.3467741</v>
      </c>
      <c r="L4051" s="444">
        <f t="shared" ca="1" si="177"/>
        <v>1713057040583.5725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1713057040583.5725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7137737669.0982189</v>
      </c>
      <c r="L4052" s="444">
        <f t="shared" ca="1" si="177"/>
        <v>1720194778252.6707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1720194778252.6707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7167478242.7194624</v>
      </c>
      <c r="L4053" s="444">
        <f t="shared" ca="1" si="177"/>
        <v>1727362256495.3901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1727362256495.3901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7197342735.3974581</v>
      </c>
      <c r="L4054" s="444">
        <f t="shared" ca="1" si="177"/>
        <v>1734559599230.7876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1734559599230.7876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7227331663.4616146</v>
      </c>
      <c r="L4055" s="444">
        <f t="shared" ca="1" si="177"/>
        <v>1741786930894.2493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1741786930894.2493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7257445545.392705</v>
      </c>
      <c r="L4056" s="444">
        <f t="shared" ca="1" si="177"/>
        <v>1749044376439.6421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1749044376439.6421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7287684901.8318415</v>
      </c>
      <c r="L4057" s="444">
        <f t="shared" ca="1" si="177"/>
        <v>1756332061341.4739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1756332061341.4739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7318050255.5894737</v>
      </c>
      <c r="L4058" s="444">
        <f t="shared" ca="1" si="177"/>
        <v>1763650111597.0632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1763650111597.0632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7348542131.6544294</v>
      </c>
      <c r="L4059" s="444">
        <f t="shared" ca="1" si="177"/>
        <v>1770998653728.7178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1770998653728.7178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7379161057.2029915</v>
      </c>
      <c r="L4060" s="444">
        <f t="shared" ca="1" si="177"/>
        <v>1778377814785.9207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1778377814785.9207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7409907561.6080027</v>
      </c>
      <c r="L4061" s="444">
        <f t="shared" ca="1" si="177"/>
        <v>1785787722347.5286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1785787722347.5286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7440782176.4480352</v>
      </c>
      <c r="L4062" s="444">
        <f t="shared" ca="1" si="177"/>
        <v>1793228504523.9766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1793228504523.9766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7471785435.5165701</v>
      </c>
      <c r="L4063" s="444">
        <f t="shared" ca="1" si="177"/>
        <v>1800700289959.4932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1800700289959.4932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7502917874.8312216</v>
      </c>
      <c r="L4064" s="444">
        <f t="shared" ca="1" si="177"/>
        <v>1808203207834.3245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1808203207834.3245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7534180032.6430187</v>
      </c>
      <c r="L4065" s="444">
        <f t="shared" ca="1" si="177"/>
        <v>1815737387866.9675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1815737387866.9675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7565572449.4456968</v>
      </c>
      <c r="L4066" s="444">
        <f t="shared" ca="1" si="177"/>
        <v>1823302960316.4133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1823302960316.4133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7597095667.9850569</v>
      </c>
      <c r="L4067" s="444">
        <f t="shared" ca="1" si="177"/>
        <v>1830900055984.3984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1830900055984.3984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7628750233.2683258</v>
      </c>
      <c r="L4068" s="444">
        <f t="shared" ca="1" si="177"/>
        <v>1838528806217.6667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1838528806217.6667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7660536692.5736103</v>
      </c>
      <c r="L4069" s="444">
        <f t="shared" ca="1" si="177"/>
        <v>1846189342910.2405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1846189342910.2405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7692455595.4593363</v>
      </c>
      <c r="L4070" s="444">
        <f t="shared" ca="1" si="177"/>
        <v>1853881798505.6997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1853881798505.6997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7724507493.7737474</v>
      </c>
      <c r="L4071" s="444">
        <f t="shared" ca="1" si="177"/>
        <v>1861606305999.4734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1861606305999.4734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7756692941.6644726</v>
      </c>
      <c r="L4072" s="444">
        <f t="shared" ca="1" si="177"/>
        <v>1869362998941.1379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1869362998941.1379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7789012495.5880747</v>
      </c>
      <c r="L4073" s="444">
        <f t="shared" ca="1" si="177"/>
        <v>1877152011436.7261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1877152011436.7261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7821466714.3196917</v>
      </c>
      <c r="L4074" s="444">
        <f t="shared" ca="1" si="177"/>
        <v>1884973478151.0457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1884973478151.0457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7854056158.9626904</v>
      </c>
      <c r="L4075" s="444">
        <f t="shared" ca="1" si="177"/>
        <v>1892827534310.0083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1892827534310.0083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7886781392.9583693</v>
      </c>
      <c r="L4076" s="444">
        <f t="shared" ca="1" si="177"/>
        <v>1900714315702.9666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1900714315702.9666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7919642982.0956936</v>
      </c>
      <c r="L4077" s="444">
        <f t="shared" ca="1" si="177"/>
        <v>1908633958685.0623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1908633958685.0623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7952641494.5210924</v>
      </c>
      <c r="L4078" s="444">
        <f t="shared" ca="1" si="177"/>
        <v>1916586600179.5833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1916586600179.5833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7985777500.7482634</v>
      </c>
      <c r="L4079" s="444">
        <f t="shared" ca="1" si="177"/>
        <v>1924572377680.3315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1924572377680.3315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8019051573.6680479</v>
      </c>
      <c r="L4080" s="444">
        <f t="shared" ca="1" si="177"/>
        <v>1932591429253.9995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1932591429253.9995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8052464288.5583324</v>
      </c>
      <c r="L4081" s="444">
        <f t="shared" ca="1" si="177"/>
        <v>1940643893542.5579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1940643893542.5579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8086016223.0939913</v>
      </c>
      <c r="L4082" s="444">
        <f t="shared" ca="1" si="177"/>
        <v>1948729909765.6519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1948729909765.6519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8119707957.356883</v>
      </c>
      <c r="L4083" s="444">
        <f t="shared" ca="1" si="177"/>
        <v>1956849617723.0088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1956849617723.0088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8153540073.84587</v>
      </c>
      <c r="L4084" s="444">
        <f t="shared" ca="1" si="177"/>
        <v>1965003157796.8547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1965003157796.8547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8187513157.4868946</v>
      </c>
      <c r="L4085" s="444">
        <f t="shared" ca="1" si="177"/>
        <v>1973190670954.3416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1973190670954.3416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8221627795.6430893</v>
      </c>
      <c r="L4086" s="444">
        <f t="shared" ca="1" si="177"/>
        <v>1981412298749.9846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1981412298749.9846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8255884578.1249371</v>
      </c>
      <c r="L4087" s="444">
        <f t="shared" ca="1" si="177"/>
        <v>1989668183328.1096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1989668183328.1096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8290284097.2004566</v>
      </c>
      <c r="L4088" s="444">
        <f t="shared" ref="L4088:L4342" ca="1" si="182">I4088-J4088+K4088</f>
        <v>1997958467425.3101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1997958467425.3101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8324826947.6054573</v>
      </c>
      <c r="L4089" s="444">
        <f t="shared" ca="1" si="182"/>
        <v>2006283294372.9155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2006283294372.9155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8359513726.5538139</v>
      </c>
      <c r="L4090" s="444">
        <f t="shared" ca="1" si="182"/>
        <v>2014642808099.4692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2014642808099.4692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8394345033.7477894</v>
      </c>
      <c r="L4091" s="444">
        <f t="shared" ca="1" si="182"/>
        <v>2023037153133.217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2023037153133.217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8429321471.3884039</v>
      </c>
      <c r="L4092" s="444">
        <f t="shared" ca="1" si="182"/>
        <v>2031466474604.6055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2031466474604.6055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8464443644.1858559</v>
      </c>
      <c r="L4093" s="444">
        <f t="shared" ca="1" si="182"/>
        <v>2039930918248.7913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2039930918248.7913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8499712159.3699636</v>
      </c>
      <c r="L4094" s="444">
        <f t="shared" ca="1" si="182"/>
        <v>2048430630408.1611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2048430630408.1611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8535127626.7006702</v>
      </c>
      <c r="L4095" s="444">
        <f t="shared" ca="1" si="182"/>
        <v>2056965758034.8618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2056965758034.8618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8570690658.478591</v>
      </c>
      <c r="L4096" s="444">
        <f t="shared" ca="1" si="182"/>
        <v>2065536448693.3403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2065536448693.3403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8606401869.555584</v>
      </c>
      <c r="L4097" s="444">
        <f t="shared" ca="1" si="182"/>
        <v>2074142850562.896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2074142850562.896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8642261877.3453999</v>
      </c>
      <c r="L4098" s="444">
        <f t="shared" ca="1" si="182"/>
        <v>2082785112440.2415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2082785112440.2415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8678271301.8343391</v>
      </c>
      <c r="L4099" s="444">
        <f t="shared" ca="1" si="182"/>
        <v>2091463383742.0757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2091463383742.0757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8714430765.59198</v>
      </c>
      <c r="L4100" s="444">
        <f t="shared" ca="1" si="182"/>
        <v>2100177814507.6677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2100177814507.6677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8750740893.78195</v>
      </c>
      <c r="L4101" s="444">
        <f t="shared" ca="1" si="182"/>
        <v>2108928555401.4497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2108928555401.4497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8787202314.1727085</v>
      </c>
      <c r="L4102" s="444">
        <f t="shared" ca="1" si="182"/>
        <v>2117715757715.6223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2117715757715.6223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8823815657.1484261</v>
      </c>
      <c r="L4103" s="444">
        <f t="shared" ca="1" si="182"/>
        <v>2126539573372.7708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2126539573372.7708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8860581555.7198772</v>
      </c>
      <c r="L4104" s="444">
        <f t="shared" ca="1" si="182"/>
        <v>2135400154928.4907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2135400154928.4907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8897500645.5353775</v>
      </c>
      <c r="L4105" s="444">
        <f t="shared" ca="1" si="182"/>
        <v>2144297655574.0261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2144297655574.0261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8934573564.891777</v>
      </c>
      <c r="L4106" s="444">
        <f t="shared" ca="1" si="182"/>
        <v>2153232229138.918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2153232229138.918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8971800954.745491</v>
      </c>
      <c r="L4107" s="444">
        <f t="shared" ca="1" si="182"/>
        <v>2162204030093.6636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2162204030093.6636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9009183458.7235966</v>
      </c>
      <c r="L4108" s="444">
        <f t="shared" ca="1" si="182"/>
        <v>2171213213552.3872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2171213213552.3872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9046721723.1349449</v>
      </c>
      <c r="L4109" s="444">
        <f t="shared" ca="1" si="182"/>
        <v>2180259935275.5222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2180259935275.5222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9084416396.9813423</v>
      </c>
      <c r="L4110" s="444">
        <f t="shared" ca="1" si="182"/>
        <v>2189344351672.5037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2189344351672.5037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9122268131.9687653</v>
      </c>
      <c r="L4111" s="444">
        <f t="shared" ca="1" si="182"/>
        <v>2198466619804.4724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2198466619804.4724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9160277582.5186348</v>
      </c>
      <c r="L4112" s="444">
        <f t="shared" ca="1" si="182"/>
        <v>2207626897386.9912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2207626897386.9912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9198445405.779129</v>
      </c>
      <c r="L4113" s="444">
        <f t="shared" ca="1" si="182"/>
        <v>2216825342792.7705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2216825342792.7705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9236772261.6365433</v>
      </c>
      <c r="L4114" s="444">
        <f t="shared" ca="1" si="182"/>
        <v>2226062115054.4072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2226062115054.4072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9275258812.726696</v>
      </c>
      <c r="L4115" s="444">
        <f t="shared" ca="1" si="182"/>
        <v>2235337373867.1338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2235337373867.1338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9313905724.4463902</v>
      </c>
      <c r="L4116" s="444">
        <f t="shared" ca="1" si="182"/>
        <v>2244651279591.5801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2244651279591.5801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9352713664.9649162</v>
      </c>
      <c r="L4117" s="444">
        <f t="shared" ca="1" si="182"/>
        <v>2254003993256.5449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2254003993256.5449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9391683305.2356033</v>
      </c>
      <c r="L4118" s="444">
        <f t="shared" ca="1" si="182"/>
        <v>2263395676561.7808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2263395676561.7808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9430815319.0074196</v>
      </c>
      <c r="L4119" s="444">
        <f t="shared" ca="1" si="182"/>
        <v>2272826491880.7881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2272826491880.7881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9470110382.8366165</v>
      </c>
      <c r="L4120" s="444">
        <f t="shared" ca="1" si="182"/>
        <v>2282296602263.6245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2282296602263.6245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9509569176.0984344</v>
      </c>
      <c r="L4121" s="444">
        <f t="shared" ca="1" si="182"/>
        <v>2291806171439.7231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2291806171439.7231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9549192380.9988461</v>
      </c>
      <c r="L4122" s="444">
        <f t="shared" ca="1" si="182"/>
        <v>2301355363820.7222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2301355363820.7222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9588980682.5863419</v>
      </c>
      <c r="L4123" s="444">
        <f t="shared" ca="1" si="182"/>
        <v>2310944344503.3086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2310944344503.3086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9628934768.7637863</v>
      </c>
      <c r="L4124" s="444">
        <f t="shared" ca="1" si="182"/>
        <v>2320573279272.0723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2320573279272.0723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9669055330.3003006</v>
      </c>
      <c r="L4125" s="444">
        <f t="shared" ca="1" si="182"/>
        <v>2330242334602.3726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2330242334602.3726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9709343060.8432198</v>
      </c>
      <c r="L4126" s="444">
        <f t="shared" ca="1" si="182"/>
        <v>2339951677663.2158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2339951677663.2158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9749798656.9300652</v>
      </c>
      <c r="L4127" s="444">
        <f t="shared" ca="1" si="182"/>
        <v>2349701476320.146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2349701476320.146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9790422818.0006084</v>
      </c>
      <c r="L4128" s="444">
        <f t="shared" ca="1" si="182"/>
        <v>2359491899138.1465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2359491899138.1465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9831216246.4089432</v>
      </c>
      <c r="L4129" s="444">
        <f t="shared" ca="1" si="182"/>
        <v>2369323115384.5557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2369323115384.5557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9872179647.435648</v>
      </c>
      <c r="L4130" s="444">
        <f t="shared" ca="1" si="182"/>
        <v>2379195295031.9912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2379195295031.9912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9913313729.299963</v>
      </c>
      <c r="L4131" s="444">
        <f t="shared" ca="1" si="182"/>
        <v>2389108608761.291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2389108608761.291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9954619203.1720467</v>
      </c>
      <c r="L4132" s="444">
        <f t="shared" ca="1" si="182"/>
        <v>2399063227964.4629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2399063227964.4629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9996096783.1852627</v>
      </c>
      <c r="L4133" s="444">
        <f t="shared" ca="1" si="182"/>
        <v>2409059324747.6479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2409059324747.6479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10037747186.448532</v>
      </c>
      <c r="L4134" s="444">
        <f t="shared" ca="1" si="182"/>
        <v>2419097071934.0967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2419097071934.0967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10079571133.058737</v>
      </c>
      <c r="L4135" s="444">
        <f t="shared" ca="1" si="182"/>
        <v>2429176643067.1553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2429176643067.1553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10121569346.113148</v>
      </c>
      <c r="L4136" s="444">
        <f t="shared" ca="1" si="182"/>
        <v>2439298212413.2686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2439298212413.2686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10163742551.721952</v>
      </c>
      <c r="L4137" s="444">
        <f t="shared" ca="1" si="182"/>
        <v>2449461954964.9907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2449461954964.9907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10206091479.020794</v>
      </c>
      <c r="L4138" s="444">
        <f t="shared" ca="1" si="182"/>
        <v>2459668046444.0117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2459668046444.0117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10248616860.183382</v>
      </c>
      <c r="L4139" s="444">
        <f t="shared" ca="1" si="182"/>
        <v>2469916663304.1953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2469916663304.1953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10291319430.434147</v>
      </c>
      <c r="L4140" s="444">
        <f t="shared" ca="1" si="182"/>
        <v>2480207982734.6294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2480207982734.6294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10334199928.060955</v>
      </c>
      <c r="L4141" s="444">
        <f t="shared" ca="1" si="182"/>
        <v>2490542182662.6904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2490542182662.6904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10377259094.427877</v>
      </c>
      <c r="L4142" s="444">
        <f t="shared" ca="1" si="182"/>
        <v>2500919441757.1182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2500919441757.1182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10420497673.987991</v>
      </c>
      <c r="L4143" s="444">
        <f t="shared" ca="1" si="182"/>
        <v>2511339939431.106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2511339939431.106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10463916414.296274</v>
      </c>
      <c r="L4144" s="444">
        <f t="shared" ca="1" si="182"/>
        <v>2521803855845.4023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2521803855845.4023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10507516066.022511</v>
      </c>
      <c r="L4145" s="444">
        <f t="shared" ca="1" si="182"/>
        <v>2532311371911.4248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2532311371911.4248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10551297382.96427</v>
      </c>
      <c r="L4146" s="444">
        <f t="shared" ca="1" si="182"/>
        <v>2542862669294.3892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2542862669294.3892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10595261122.059956</v>
      </c>
      <c r="L4147" s="444">
        <f t="shared" ca="1" si="182"/>
        <v>2553457930416.4492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2553457930416.4492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10639408043.401871</v>
      </c>
      <c r="L4148" s="444">
        <f t="shared" ca="1" si="182"/>
        <v>2564097338459.8511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2564097338459.8511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10683738910.24938</v>
      </c>
      <c r="L4149" s="444">
        <f t="shared" ca="1" si="182"/>
        <v>2574781077370.1006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2574781077370.1006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10728254489.042086</v>
      </c>
      <c r="L4150" s="444">
        <f t="shared" ca="1" si="182"/>
        <v>2585509331859.1426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2585509331859.1426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10772955549.413094</v>
      </c>
      <c r="L4151" s="444">
        <f t="shared" ca="1" si="182"/>
        <v>2596282287408.5557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2596282287408.5557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10817842864.202314</v>
      </c>
      <c r="L4152" s="444">
        <f t="shared" ca="1" si="182"/>
        <v>2607100130272.7578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2607100130272.7578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10862917209.469824</v>
      </c>
      <c r="L4153" s="444">
        <f t="shared" ca="1" si="182"/>
        <v>2617963047482.2275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2617963047482.2275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10908179364.509281</v>
      </c>
      <c r="L4154" s="444">
        <f t="shared" ca="1" si="182"/>
        <v>2628871226846.7368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2628871226846.7368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10953630111.861403</v>
      </c>
      <c r="L4155" s="444">
        <f t="shared" ca="1" si="182"/>
        <v>2639824856958.5981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2639824856958.5981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10999270237.327492</v>
      </c>
      <c r="L4156" s="444">
        <f t="shared" ca="1" si="182"/>
        <v>2650824127195.9258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2650824127195.9258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11045100529.983025</v>
      </c>
      <c r="L4157" s="444">
        <f t="shared" ca="1" si="182"/>
        <v>2661869227725.9087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2661869227725.9087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11091121782.191286</v>
      </c>
      <c r="L4158" s="444">
        <f t="shared" ca="1" si="182"/>
        <v>2672960349508.1001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2672960349508.1001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11137334789.617085</v>
      </c>
      <c r="L4159" s="444">
        <f t="shared" ca="1" si="182"/>
        <v>2684097684297.7173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2684097684297.7173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11183740351.240488</v>
      </c>
      <c r="L4160" s="444">
        <f t="shared" ca="1" si="182"/>
        <v>2695281424648.958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2695281424648.958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11230339269.370659</v>
      </c>
      <c r="L4161" s="444">
        <f t="shared" ca="1" si="182"/>
        <v>2706511763918.3286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2706511763918.3286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11277132349.659702</v>
      </c>
      <c r="L4162" s="444">
        <f t="shared" ca="1" si="182"/>
        <v>2717788896267.9883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2717788896267.9883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11324120401.116617</v>
      </c>
      <c r="L4163" s="444">
        <f t="shared" ca="1" si="182"/>
        <v>2729113016669.105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2729113016669.105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11371304236.121271</v>
      </c>
      <c r="L4164" s="444">
        <f t="shared" ca="1" si="182"/>
        <v>2740484320905.2261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2740484320905.2261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11418684670.438442</v>
      </c>
      <c r="L4165" s="444">
        <f t="shared" ca="1" si="182"/>
        <v>2751903005575.6646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2751903005575.6646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11466262523.231936</v>
      </c>
      <c r="L4166" s="444">
        <f t="shared" ca="1" si="182"/>
        <v>2763369268098.8965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2763369268098.8965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11514038617.078735</v>
      </c>
      <c r="L4167" s="444">
        <f t="shared" ca="1" si="182"/>
        <v>2774883306715.9751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2774883306715.9751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11562013777.983229</v>
      </c>
      <c r="L4168" s="444">
        <f t="shared" ca="1" si="182"/>
        <v>2786445320493.9585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2786445320493.9585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11610188835.391493</v>
      </c>
      <c r="L4169" s="444">
        <f t="shared" ca="1" si="182"/>
        <v>2798055509329.3501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2798055509329.3501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11658564622.205626</v>
      </c>
      <c r="L4170" s="444">
        <f t="shared" ca="1" si="182"/>
        <v>2809714073951.5557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2809714073951.5557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11707141974.798149</v>
      </c>
      <c r="L4171" s="444">
        <f t="shared" ca="1" si="182"/>
        <v>2821421215926.354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2821421215926.354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11755921733.026474</v>
      </c>
      <c r="L4172" s="444">
        <f t="shared" ca="1" si="182"/>
        <v>2833177137659.3804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2833177137659.3804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11804904740.247417</v>
      </c>
      <c r="L4173" s="444">
        <f t="shared" ca="1" si="182"/>
        <v>2844982042399.6279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2844982042399.6279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11854091843.331783</v>
      </c>
      <c r="L4174" s="444">
        <f t="shared" ca="1" si="182"/>
        <v>2856836134242.9595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2856836134242.9595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11903483892.678997</v>
      </c>
      <c r="L4175" s="444">
        <f t="shared" ca="1" si="182"/>
        <v>2868739618135.6387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2868739618135.6387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11953081742.231827</v>
      </c>
      <c r="L4176" s="444">
        <f t="shared" ca="1" si="182"/>
        <v>2880692699877.8706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2880692699877.8706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12002886249.491127</v>
      </c>
      <c r="L4177" s="444">
        <f t="shared" ca="1" si="182"/>
        <v>2892695586127.3618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2892695586127.3618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12052898275.530674</v>
      </c>
      <c r="L4178" s="444">
        <f t="shared" ca="1" si="182"/>
        <v>2904748484402.8926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2904748484402.8926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12103118685.012053</v>
      </c>
      <c r="L4179" s="444">
        <f t="shared" ca="1" si="182"/>
        <v>2916851603087.9048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2916851603087.9048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12153548346.199604</v>
      </c>
      <c r="L4180" s="444">
        <f t="shared" ca="1" si="182"/>
        <v>2929005151434.1045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2929005151434.1045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12204188130.975435</v>
      </c>
      <c r="L4181" s="444">
        <f t="shared" ca="1" si="182"/>
        <v>2941209339565.0801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2941209339565.0801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12255038914.8545</v>
      </c>
      <c r="L4182" s="444">
        <f t="shared" ca="1" si="182"/>
        <v>2953464378479.9346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2953464378479.9346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12306101576.999727</v>
      </c>
      <c r="L4183" s="444">
        <f t="shared" ca="1" si="182"/>
        <v>2965770480056.9341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2965770480056.9341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12357377000.237225</v>
      </c>
      <c r="L4184" s="444">
        <f t="shared" ca="1" si="182"/>
        <v>2978127857057.1714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2978127857057.1714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12408866071.071547</v>
      </c>
      <c r="L4185" s="444">
        <f t="shared" ca="1" si="182"/>
        <v>2990536723128.2432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2990536723128.2432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12460569679.701014</v>
      </c>
      <c r="L4186" s="444">
        <f t="shared" ca="1" si="182"/>
        <v>3002997292807.9443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3002997292807.9443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12512488720.033102</v>
      </c>
      <c r="L4187" s="444">
        <f t="shared" ca="1" si="182"/>
        <v>3015509781527.9775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3015509781527.9775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12564624089.699905</v>
      </c>
      <c r="L4188" s="444">
        <f t="shared" ca="1" si="182"/>
        <v>3028074405617.6772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3028074405617.6772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12616976690.073654</v>
      </c>
      <c r="L4189" s="444">
        <f t="shared" ca="1" si="182"/>
        <v>3040691382307.751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3040691382307.751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12669547426.282295</v>
      </c>
      <c r="L4190" s="444">
        <f t="shared" ca="1" si="182"/>
        <v>3053360929734.0332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3053360929734.0332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12722337207.225138</v>
      </c>
      <c r="L4191" s="444">
        <f t="shared" ca="1" si="182"/>
        <v>3066083266941.2583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3066083266941.2583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12775346945.588575</v>
      </c>
      <c r="L4192" s="444">
        <f t="shared" ca="1" si="182"/>
        <v>3078858613886.8467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3078858613886.8467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12828577557.86186</v>
      </c>
      <c r="L4193" s="444">
        <f t="shared" ca="1" si="182"/>
        <v>3091687191444.7085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3091687191444.7085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12882029964.352951</v>
      </c>
      <c r="L4194" s="444">
        <f t="shared" ca="1" si="182"/>
        <v>3104569221409.0615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3104569221409.0615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12935705089.204422</v>
      </c>
      <c r="L4195" s="444">
        <f t="shared" ca="1" si="182"/>
        <v>3117504926498.2661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3117504926498.2661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12989603860.409443</v>
      </c>
      <c r="L4196" s="444">
        <f t="shared" ca="1" si="182"/>
        <v>3130494530358.6758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3130494530358.6758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13043727209.827816</v>
      </c>
      <c r="L4197" s="444">
        <f t="shared" ca="1" si="182"/>
        <v>3143538257568.5034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3143538257568.5034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13098076073.202097</v>
      </c>
      <c r="L4198" s="444">
        <f t="shared" ca="1" si="182"/>
        <v>3156636333641.7056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3156636333641.7056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13152651390.173773</v>
      </c>
      <c r="L4199" s="444">
        <f t="shared" ca="1" si="182"/>
        <v>3169788985031.8794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3169788985031.8794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13207454104.299498</v>
      </c>
      <c r="L4200" s="444">
        <f t="shared" ca="1" si="182"/>
        <v>3182996439136.1787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3182996439136.1787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13262485163.067411</v>
      </c>
      <c r="L4201" s="444">
        <f t="shared" ca="1" si="182"/>
        <v>3196258924299.2461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3196258924299.2461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13317745517.913525</v>
      </c>
      <c r="L4202" s="444">
        <f t="shared" ca="1" si="182"/>
        <v>3209576669817.1597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3209576669817.1597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13373236124.238165</v>
      </c>
      <c r="L4203" s="444">
        <f t="shared" ca="1" si="182"/>
        <v>3222949905941.3979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3222949905941.3979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13428957941.422491</v>
      </c>
      <c r="L4204" s="444">
        <f t="shared" ca="1" si="182"/>
        <v>3236378863882.8203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3236378863882.8203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13484911932.845085</v>
      </c>
      <c r="L4205" s="444">
        <f t="shared" ca="1" si="182"/>
        <v>3249863775815.6655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3249863775815.6655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13541099065.898605</v>
      </c>
      <c r="L4206" s="444">
        <f t="shared" ca="1" si="182"/>
        <v>3263404874881.564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3263404874881.564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13597520312.006516</v>
      </c>
      <c r="L4207" s="444">
        <f t="shared" ca="1" si="182"/>
        <v>3277002395193.5703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3277002395193.5703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13654176646.639875</v>
      </c>
      <c r="L4208" s="444">
        <f t="shared" ca="1" si="182"/>
        <v>3290656571840.21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3290656571840.21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13711069049.334208</v>
      </c>
      <c r="L4209" s="444">
        <f t="shared" ca="1" si="182"/>
        <v>3304367640889.5439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3304367640889.5439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13768198503.706432</v>
      </c>
      <c r="L4210" s="444">
        <f t="shared" ca="1" si="182"/>
        <v>3318135839393.2505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3318135839393.2505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13825565997.471876</v>
      </c>
      <c r="L4211" s="444">
        <f t="shared" ca="1" si="182"/>
        <v>3331961405390.7222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3331961405390.7222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13883172522.461342</v>
      </c>
      <c r="L4212" s="444">
        <f t="shared" ca="1" si="182"/>
        <v>3345844577913.1836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3345844577913.1836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13941019074.638266</v>
      </c>
      <c r="L4213" s="444">
        <f t="shared" ca="1" si="182"/>
        <v>3359785596987.8218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3359785596987.8218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13999106654.115923</v>
      </c>
      <c r="L4214" s="444">
        <f t="shared" ca="1" si="182"/>
        <v>3373784703641.9375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3373784703641.9375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14057436265.17474</v>
      </c>
      <c r="L4215" s="444">
        <f t="shared" ca="1" si="182"/>
        <v>3387842139907.1123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3387842139907.1123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14116008916.279634</v>
      </c>
      <c r="L4216" s="444">
        <f t="shared" ca="1" si="182"/>
        <v>3401958148823.3921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3401958148823.3921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14174825620.097467</v>
      </c>
      <c r="L4217" s="444">
        <f t="shared" ca="1" si="182"/>
        <v>3416132974443.4897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3416132974443.4897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14233887393.51454</v>
      </c>
      <c r="L4218" s="444">
        <f t="shared" ca="1" si="182"/>
        <v>3430366861837.0044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3430366861837.0044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14293195257.654182</v>
      </c>
      <c r="L4219" s="444">
        <f t="shared" ca="1" si="182"/>
        <v>3444660057094.6587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3444660057094.6587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14352750237.894411</v>
      </c>
      <c r="L4220" s="444">
        <f t="shared" ca="1" si="182"/>
        <v>3459012807332.5532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3459012807332.5532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14412553363.885637</v>
      </c>
      <c r="L4221" s="444">
        <f t="shared" ca="1" si="182"/>
        <v>3473425360696.439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3473425360696.439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14472605669.568493</v>
      </c>
      <c r="L4222" s="444">
        <f t="shared" ca="1" si="182"/>
        <v>3487897966366.0073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3487897966366.0073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14532908193.191696</v>
      </c>
      <c r="L4223" s="444">
        <f t="shared" ca="1" si="182"/>
        <v>3502430874559.1992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3502430874559.1992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14593461977.329996</v>
      </c>
      <c r="L4224" s="444">
        <f t="shared" ca="1" si="182"/>
        <v>3517024336536.5293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3517024336536.5293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14654268068.902205</v>
      </c>
      <c r="L4225" s="444">
        <f t="shared" ca="1" si="182"/>
        <v>3531678604605.4316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3531678604605.4316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14715327519.189301</v>
      </c>
      <c r="L4226" s="444">
        <f t="shared" ca="1" si="182"/>
        <v>3546393932124.6211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3546393932124.6211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14776641383.852585</v>
      </c>
      <c r="L4227" s="444">
        <f t="shared" ca="1" si="182"/>
        <v>3561170573508.4736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3561170573508.4736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14838210722.951973</v>
      </c>
      <c r="L4228" s="444">
        <f t="shared" ca="1" si="182"/>
        <v>3576008784231.4258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3576008784231.4258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14900036600.964272</v>
      </c>
      <c r="L4229" s="444">
        <f t="shared" ca="1" si="182"/>
        <v>3590908820832.3901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3590908820832.3901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14962120086.801626</v>
      </c>
      <c r="L4230" s="444">
        <f t="shared" ca="1" si="182"/>
        <v>3605870940919.1919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3605870940919.1919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15024462253.829966</v>
      </c>
      <c r="L4231" s="444">
        <f t="shared" ca="1" si="182"/>
        <v>3620895403173.022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3620895403173.022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15087064179.88759</v>
      </c>
      <c r="L4232" s="444">
        <f t="shared" ca="1" si="182"/>
        <v>3635982467352.9097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3635982467352.9097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15149926947.303789</v>
      </c>
      <c r="L4233" s="444">
        <f t="shared" ca="1" si="182"/>
        <v>3651132394300.2134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3651132394300.2134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15213051642.917555</v>
      </c>
      <c r="L4234" s="444">
        <f t="shared" ca="1" si="182"/>
        <v>3666345445943.1309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3666345445943.1309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15276439358.096378</v>
      </c>
      <c r="L4235" s="444">
        <f t="shared" ca="1" si="182"/>
        <v>3681621885301.2271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3681621885301.2271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15340091188.755112</v>
      </c>
      <c r="L4236" s="444">
        <f t="shared" ca="1" si="182"/>
        <v>3696961976489.9819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3696961976489.9819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15404008235.374922</v>
      </c>
      <c r="L4237" s="444">
        <f t="shared" ca="1" si="182"/>
        <v>3712365984725.3569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3712365984725.3569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15468191603.02232</v>
      </c>
      <c r="L4238" s="444">
        <f t="shared" ca="1" si="182"/>
        <v>3727834176328.3794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3727834176328.3794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15532642401.368248</v>
      </c>
      <c r="L4239" s="444">
        <f t="shared" ca="1" si="182"/>
        <v>3743366818729.7476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3743366818729.7476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15597361744.707281</v>
      </c>
      <c r="L4240" s="444">
        <f t="shared" ca="1" si="182"/>
        <v>3758964180474.4551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3758964180474.4551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15662350751.976896</v>
      </c>
      <c r="L4241" s="444">
        <f t="shared" ca="1" si="182"/>
        <v>3774626531226.4321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3774626531226.4321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15727610546.7768</v>
      </c>
      <c r="L4242" s="444">
        <f t="shared" ca="1" si="182"/>
        <v>3790354141773.209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3790354141773.209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15793142257.388371</v>
      </c>
      <c r="L4243" s="444">
        <f t="shared" ca="1" si="182"/>
        <v>3806147284030.5972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3806147284030.5972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15858947016.794155</v>
      </c>
      <c r="L4244" s="444">
        <f t="shared" ca="1" si="182"/>
        <v>3822006231047.3911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3822006231047.3911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15925025962.69746</v>
      </c>
      <c r="L4245" s="444">
        <f t="shared" ca="1" si="182"/>
        <v>3837931257010.0884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3837931257010.0884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15991380237.542034</v>
      </c>
      <c r="L4246" s="444">
        <f t="shared" ca="1" si="182"/>
        <v>3853922637247.6304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3853922637247.6304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16058010988.531796</v>
      </c>
      <c r="L4247" s="444">
        <f t="shared" ca="1" si="182"/>
        <v>3869980648236.1621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3869980648236.1621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16124919367.650675</v>
      </c>
      <c r="L4248" s="444">
        <f t="shared" ca="1" si="182"/>
        <v>3886105567603.813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3886105567603.813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16192106531.682556</v>
      </c>
      <c r="L4249" s="444">
        <f t="shared" ca="1" si="182"/>
        <v>3902297674135.4956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3902297674135.4956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16259573642.231232</v>
      </c>
      <c r="L4250" s="444">
        <f t="shared" ca="1" si="182"/>
        <v>3918557247777.7271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3918557247777.7271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16327321865.74053</v>
      </c>
      <c r="L4251" s="444">
        <f t="shared" ca="1" si="182"/>
        <v>3934884569643.4678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3934884569643.4678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16395352373.514448</v>
      </c>
      <c r="L4252" s="444">
        <f t="shared" ca="1" si="182"/>
        <v>3951279922016.9824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3951279922016.9824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16463666341.737427</v>
      </c>
      <c r="L4253" s="444">
        <f t="shared" ca="1" si="182"/>
        <v>3967743588358.7197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3967743588358.7197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16532264951.494665</v>
      </c>
      <c r="L4254" s="444">
        <f t="shared" ca="1" si="182"/>
        <v>3984275853310.2144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3984275853310.2144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16601149388.792562</v>
      </c>
      <c r="L4255" s="444">
        <f t="shared" ca="1" si="182"/>
        <v>4000877002699.0068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4000877002699.0068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16670320844.579197</v>
      </c>
      <c r="L4256" s="444">
        <f t="shared" ca="1" si="182"/>
        <v>4017547323543.5859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4017547323543.5859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16739780514.764938</v>
      </c>
      <c r="L4257" s="444">
        <f t="shared" ca="1" si="182"/>
        <v>4034287104058.3511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4034287104058.3511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16809529600.243132</v>
      </c>
      <c r="L4258" s="444">
        <f t="shared" ca="1" si="182"/>
        <v>4051096633658.5942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4051096633658.5942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16879569306.91081</v>
      </c>
      <c r="L4259" s="444">
        <f t="shared" ca="1" si="182"/>
        <v>4067976202965.5049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4067976202965.5049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16949900845.689604</v>
      </c>
      <c r="L4260" s="444">
        <f t="shared" ca="1" si="182"/>
        <v>4084926103811.1943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4084926103811.1943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17020525432.54664</v>
      </c>
      <c r="L4261" s="444">
        <f t="shared" ca="1" si="182"/>
        <v>4101946629243.7412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4101946629243.7412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17091444288.515589</v>
      </c>
      <c r="L4262" s="444">
        <f t="shared" ca="1" si="182"/>
        <v>4119038073532.2568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4119038073532.2568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17162658639.717739</v>
      </c>
      <c r="L4263" s="444">
        <f t="shared" ca="1" si="182"/>
        <v>4136200732171.9746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4136200732171.9746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17234169717.383228</v>
      </c>
      <c r="L4264" s="444">
        <f t="shared" ca="1" si="182"/>
        <v>4153434901889.3579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4153434901889.3579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17305978757.872326</v>
      </c>
      <c r="L4265" s="444">
        <f t="shared" ca="1" si="182"/>
        <v>4170740880647.2305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4170740880647.2305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17378087002.696793</v>
      </c>
      <c r="L4266" s="444">
        <f t="shared" ca="1" si="182"/>
        <v>4188118967649.9272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4188118967649.9272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17450495698.541363</v>
      </c>
      <c r="L4267" s="444">
        <f t="shared" ca="1" si="182"/>
        <v>4205569463348.4688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4205569463348.4688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17523206097.285286</v>
      </c>
      <c r="L4268" s="444">
        <f t="shared" ca="1" si="182"/>
        <v>4223092669445.7539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4223092669445.7539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17596219456.023975</v>
      </c>
      <c r="L4269" s="444">
        <f t="shared" ca="1" si="182"/>
        <v>4240688888901.7778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4240688888901.7778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17669537037.09074</v>
      </c>
      <c r="L4270" s="444">
        <f t="shared" ca="1" si="182"/>
        <v>4258358425938.8687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4258358425938.8687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17743160108.078621</v>
      </c>
      <c r="L4271" s="444">
        <f t="shared" ca="1" si="182"/>
        <v>4276101586046.9473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4276101586046.9473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17817089941.862278</v>
      </c>
      <c r="L4272" s="444">
        <f t="shared" ca="1" si="182"/>
        <v>4293918675988.8096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4293918675988.8096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17891327816.620041</v>
      </c>
      <c r="L4273" s="444">
        <f t="shared" ca="1" si="182"/>
        <v>4311810003805.4297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4311810003805.4297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17965875015.855957</v>
      </c>
      <c r="L4274" s="444">
        <f t="shared" ca="1" si="182"/>
        <v>4329775878821.2856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4329775878821.2856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18040732828.422024</v>
      </c>
      <c r="L4275" s="444">
        <f t="shared" ca="1" si="182"/>
        <v>4347816611649.7075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4347816611649.7075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18115902548.540447</v>
      </c>
      <c r="L4276" s="444">
        <f t="shared" ca="1" si="182"/>
        <v>4365932514198.248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4365932514198.248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18191385475.826031</v>
      </c>
      <c r="L4277" s="444">
        <f t="shared" ca="1" si="182"/>
        <v>4384123899674.0742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4384123899674.0742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18267182915.30864</v>
      </c>
      <c r="L4278" s="444">
        <f t="shared" ca="1" si="182"/>
        <v>4402391082589.3828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4402391082589.3828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18343296177.455761</v>
      </c>
      <c r="L4279" s="444">
        <f t="shared" ca="1" si="182"/>
        <v>4420734378766.8389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4420734378766.8389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18419726578.19516</v>
      </c>
      <c r="L4280" s="444">
        <f t="shared" ca="1" si="182"/>
        <v>4439154105345.0342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4439154105345.0342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18496475438.937641</v>
      </c>
      <c r="L4281" s="444">
        <f t="shared" ca="1" si="182"/>
        <v>4457650580783.9717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4457650580783.9717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18573544086.59988</v>
      </c>
      <c r="L4282" s="444">
        <f t="shared" ca="1" si="182"/>
        <v>4476224124870.5713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4476224124870.5713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18650933853.62738</v>
      </c>
      <c r="L4283" s="444">
        <f t="shared" ca="1" si="182"/>
        <v>4494875058724.1982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4494875058724.1982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18728646078.017494</v>
      </c>
      <c r="L4284" s="444">
        <f t="shared" ca="1" si="182"/>
        <v>4513603704802.2158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4513603704802.2158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18806682103.342567</v>
      </c>
      <c r="L4285" s="444">
        <f t="shared" ca="1" si="182"/>
        <v>4532410386905.5586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4532410386905.5586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18885043278.773159</v>
      </c>
      <c r="L4286" s="444">
        <f t="shared" ca="1" si="182"/>
        <v>4551295430184.332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4551295430184.332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18963730959.101383</v>
      </c>
      <c r="L4287" s="444">
        <f t="shared" ca="1" si="182"/>
        <v>4570259161143.4336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4570259161143.4336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19042746504.764305</v>
      </c>
      <c r="L4288" s="444">
        <f t="shared" ca="1" si="182"/>
        <v>4589301907648.1982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4589301907648.1982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19122091281.867493</v>
      </c>
      <c r="L4289" s="444">
        <f t="shared" ca="1" si="182"/>
        <v>4608423998930.0654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4608423998930.0654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19201766662.208607</v>
      </c>
      <c r="L4290" s="444">
        <f t="shared" ca="1" si="182"/>
        <v>4627625765592.2744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4627625765592.2744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19281774023.301144</v>
      </c>
      <c r="L4291" s="444">
        <f t="shared" ca="1" si="182"/>
        <v>4646907539615.5752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4646907539615.5752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19362114748.398232</v>
      </c>
      <c r="L4292" s="444">
        <f t="shared" ca="1" si="182"/>
        <v>4666269654363.9736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4666269654363.9736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19442790226.516556</v>
      </c>
      <c r="L4293" s="444">
        <f t="shared" ca="1" si="182"/>
        <v>4685712444590.4902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4685712444590.4902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19523801852.460377</v>
      </c>
      <c r="L4294" s="444">
        <f t="shared" ca="1" si="182"/>
        <v>4705236246442.9502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4705236246442.9502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19605151026.845627</v>
      </c>
      <c r="L4295" s="444">
        <f t="shared" ca="1" si="182"/>
        <v>4724841397469.7959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4724841397469.7959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19686839156.124149</v>
      </c>
      <c r="L4296" s="444">
        <f t="shared" ca="1" si="182"/>
        <v>4744528236625.9199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4744528236625.9199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19768867652.607998</v>
      </c>
      <c r="L4297" s="444">
        <f t="shared" ca="1" si="182"/>
        <v>4764297104278.5283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4764297104278.5283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19851237934.493866</v>
      </c>
      <c r="L4298" s="444">
        <f t="shared" ca="1" si="182"/>
        <v>4784148342213.0225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4784148342213.0225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19933951425.887592</v>
      </c>
      <c r="L4299" s="444">
        <f t="shared" ca="1" si="182"/>
        <v>4804082293638.9102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4804082293638.9102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20017009556.828793</v>
      </c>
      <c r="L4300" s="444">
        <f t="shared" ca="1" si="182"/>
        <v>4824099303195.7393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4824099303195.7393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20100413763.315578</v>
      </c>
      <c r="L4301" s="444">
        <f t="shared" ca="1" si="182"/>
        <v>4844199716959.0547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4844199716959.0547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20184165487.329395</v>
      </c>
      <c r="L4302" s="444">
        <f t="shared" ca="1" si="182"/>
        <v>4864383882446.3838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4864383882446.3838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20268266176.859932</v>
      </c>
      <c r="L4303" s="444">
        <f t="shared" ca="1" si="182"/>
        <v>4884652148623.2441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4884652148623.2441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20352717285.930183</v>
      </c>
      <c r="L4304" s="444">
        <f t="shared" ca="1" si="182"/>
        <v>4905004865909.1748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4905004865909.1748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20437520274.621563</v>
      </c>
      <c r="L4305" s="444">
        <f t="shared" ca="1" si="182"/>
        <v>4925442386183.7959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4925442386183.7959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20522676609.099148</v>
      </c>
      <c r="L4306" s="444">
        <f t="shared" ca="1" si="182"/>
        <v>4945965062792.8955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4945965062792.8955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20608187761.637066</v>
      </c>
      <c r="L4307" s="444">
        <f t="shared" ca="1" si="182"/>
        <v>4966573250554.5322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4966573250554.5322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20694055210.643883</v>
      </c>
      <c r="L4308" s="444">
        <f t="shared" ca="1" si="182"/>
        <v>4987267305765.1758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4987267305765.1758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20780280440.688232</v>
      </c>
      <c r="L4309" s="444">
        <f t="shared" ca="1" si="182"/>
        <v>5008047586205.8643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5008047586205.8643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20866864942.524433</v>
      </c>
      <c r="L4310" s="444">
        <f t="shared" ca="1" si="182"/>
        <v>5028914451148.3887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5028914451148.3887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20953810213.118286</v>
      </c>
      <c r="L4311" s="444">
        <f t="shared" ca="1" si="182"/>
        <v>5049868261361.5068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5049868261361.5068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21041117755.672943</v>
      </c>
      <c r="L4312" s="444">
        <f t="shared" ca="1" si="182"/>
        <v>5070909379117.1797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5070909379117.1797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21128789079.654915</v>
      </c>
      <c r="L4313" s="444">
        <f t="shared" ca="1" si="182"/>
        <v>5092038168196.835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5092038168196.835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21216825700.820145</v>
      </c>
      <c r="L4314" s="444">
        <f t="shared" ca="1" si="182"/>
        <v>5113254993897.6553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5113254993897.6553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21305229141.240231</v>
      </c>
      <c r="L4315" s="444">
        <f t="shared" ca="1" si="182"/>
        <v>5134560223038.8955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5134560223038.8955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21394000929.328732</v>
      </c>
      <c r="L4316" s="444">
        <f t="shared" ca="1" si="182"/>
        <v>5155954223968.2246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5155954223968.2246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21483142599.867603</v>
      </c>
      <c r="L4317" s="444">
        <f t="shared" ca="1" si="182"/>
        <v>5177437366568.0918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5177437366568.0918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21572655694.033714</v>
      </c>
      <c r="L4318" s="444">
        <f t="shared" ca="1" si="182"/>
        <v>5199010022262.126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5199010022262.126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21662541759.425526</v>
      </c>
      <c r="L4319" s="444">
        <f t="shared" ca="1" si="182"/>
        <v>5220672564021.5518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5220672564021.5518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21752802350.089798</v>
      </c>
      <c r="L4320" s="444">
        <f t="shared" ca="1" si="182"/>
        <v>5242425366371.6416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5242425366371.6416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21843439026.548508</v>
      </c>
      <c r="L4321" s="444">
        <f t="shared" ca="1" si="182"/>
        <v>5264268805398.1904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5264268805398.1904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21934453355.825794</v>
      </c>
      <c r="L4322" s="444">
        <f t="shared" ca="1" si="182"/>
        <v>5286203258754.0166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5286203258754.0166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22025846911.475067</v>
      </c>
      <c r="L4323" s="444">
        <f t="shared" ca="1" si="182"/>
        <v>5308229105665.4912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5308229105665.4912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22117621273.606213</v>
      </c>
      <c r="L4324" s="444">
        <f t="shared" ca="1" si="182"/>
        <v>5330346726939.0977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5330346726939.0977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22209778028.912907</v>
      </c>
      <c r="L4325" s="444">
        <f t="shared" ca="1" si="182"/>
        <v>5352556504968.0107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5352556504968.0107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22302318770.700043</v>
      </c>
      <c r="L4326" s="444">
        <f t="shared" ca="1" si="182"/>
        <v>5374858823738.7109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5374858823738.7109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22395245098.911297</v>
      </c>
      <c r="L4327" s="444">
        <f t="shared" ca="1" si="182"/>
        <v>5397254068837.6221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5397254068837.6221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22488558620.156757</v>
      </c>
      <c r="L4328" s="444">
        <f t="shared" ca="1" si="182"/>
        <v>5419742627457.7793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5419742627457.7793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22582260947.740746</v>
      </c>
      <c r="L4329" s="444">
        <f t="shared" ca="1" si="182"/>
        <v>5442324888405.5205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5442324888405.5205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22676353701.689667</v>
      </c>
      <c r="L4330" s="444">
        <f t="shared" ca="1" si="182"/>
        <v>5465001242107.21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5465001242107.21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22770838508.780041</v>
      </c>
      <c r="L4331" s="444">
        <f t="shared" ca="1" si="182"/>
        <v>5487772080615.9902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5487772080615.9902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22865717002.566628</v>
      </c>
      <c r="L4332" s="444">
        <f t="shared" ca="1" si="182"/>
        <v>5510637797618.5566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5510637797618.5566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22960990823.410652</v>
      </c>
      <c r="L4333" s="444">
        <f t="shared" ca="1" si="182"/>
        <v>5533598788441.9678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5533598788441.9678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23056661618.508198</v>
      </c>
      <c r="L4334" s="444">
        <f t="shared" ca="1" si="182"/>
        <v>5556655450060.4756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5556655450060.4756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23152731041.918648</v>
      </c>
      <c r="L4335" s="444">
        <f t="shared" ca="1" si="182"/>
        <v>5579808181102.3945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5579808181102.3945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23249200754.593311</v>
      </c>
      <c r="L4336" s="444">
        <f t="shared" ca="1" si="182"/>
        <v>5603057381856.9883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5603057381856.9883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23346072424.404118</v>
      </c>
      <c r="L4337" s="444">
        <f t="shared" ca="1" si="182"/>
        <v>5626403454281.3926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5626403454281.3926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23443347726.17247</v>
      </c>
      <c r="L4338" s="444">
        <f t="shared" ca="1" si="182"/>
        <v>5649846802007.5654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5649846802007.5654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23541028341.698189</v>
      </c>
      <c r="L4339" s="444">
        <f t="shared" ca="1" si="182"/>
        <v>5673387830349.2637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5673387830349.2637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23639115959.788597</v>
      </c>
      <c r="L4340" s="444">
        <f t="shared" ca="1" si="182"/>
        <v>5697026946309.0527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5697026946309.0527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23737612276.28772</v>
      </c>
      <c r="L4341" s="444">
        <f t="shared" ca="1" si="182"/>
        <v>5720764558585.3408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5720764558585.3408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23836518994.105587</v>
      </c>
      <c r="L4342" s="444">
        <f t="shared" ca="1" si="182"/>
        <v>5744601077579.4463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5744601077579.4463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23935837823.247692</v>
      </c>
      <c r="L4343" s="444">
        <f t="shared" ref="L4343:L4597" ca="1" si="187">I4343-J4343+K4343</f>
        <v>5768536915402.6943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5768536915402.6943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24035570480.844559</v>
      </c>
      <c r="L4344" s="444">
        <f t="shared" ca="1" si="187"/>
        <v>5792572485883.5391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5792572485883.5391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24135718691.181412</v>
      </c>
      <c r="L4345" s="444">
        <f t="shared" ca="1" si="187"/>
        <v>5816708204574.7207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5816708204574.7207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24236284185.728004</v>
      </c>
      <c r="L4346" s="444">
        <f t="shared" ca="1" si="187"/>
        <v>5840944488760.4482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5840944488760.4482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24337268703.168533</v>
      </c>
      <c r="L4347" s="444">
        <f t="shared" ca="1" si="187"/>
        <v>5865281757463.6172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5865281757463.6172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24438673989.43174</v>
      </c>
      <c r="L4348" s="444">
        <f t="shared" ca="1" si="187"/>
        <v>5889720431453.0488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5889720431453.0488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24540501797.721035</v>
      </c>
      <c r="L4349" s="444">
        <f t="shared" ca="1" si="187"/>
        <v>5914260933250.7695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5914260933250.7695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24642753888.544872</v>
      </c>
      <c r="L4350" s="444">
        <f t="shared" ca="1" si="187"/>
        <v>5938903687139.3145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5938903687139.3145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24745432029.747143</v>
      </c>
      <c r="L4351" s="444">
        <f t="shared" ca="1" si="187"/>
        <v>5963649119169.0615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5963649119169.0615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24848537996.537758</v>
      </c>
      <c r="L4352" s="444">
        <f t="shared" ca="1" si="187"/>
        <v>5988497657165.5996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5988497657165.5996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24952073571.523331</v>
      </c>
      <c r="L4353" s="444">
        <f t="shared" ca="1" si="187"/>
        <v>6013449730737.123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6013449730737.123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25056040544.738014</v>
      </c>
      <c r="L4354" s="444">
        <f t="shared" ca="1" si="187"/>
        <v>6038505771281.8613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6038505771281.8613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25160440713.674423</v>
      </c>
      <c r="L4355" s="444">
        <f t="shared" ca="1" si="187"/>
        <v>6063666211995.5361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6063666211995.5361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25265275883.314735</v>
      </c>
      <c r="L4356" s="444">
        <f t="shared" ca="1" si="187"/>
        <v>6088931487878.8506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6088931487878.8506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25370547866.161877</v>
      </c>
      <c r="L4357" s="444">
        <f t="shared" ca="1" si="187"/>
        <v>6114302035745.0127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6114302035745.0127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25476258482.270885</v>
      </c>
      <c r="L4358" s="444">
        <f t="shared" ca="1" si="187"/>
        <v>6139778294227.2832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6139778294227.2832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25582409559.280346</v>
      </c>
      <c r="L4359" s="444">
        <f t="shared" ca="1" si="187"/>
        <v>6165360703786.5635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6165360703786.5635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25689002932.444016</v>
      </c>
      <c r="L4360" s="444">
        <f t="shared" ca="1" si="187"/>
        <v>6191049706719.0078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6191049706719.0078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25796040444.662533</v>
      </c>
      <c r="L4361" s="444">
        <f t="shared" ca="1" si="187"/>
        <v>6216845747163.6699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6216845747163.6699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25903523946.515289</v>
      </c>
      <c r="L4362" s="444">
        <f t="shared" ca="1" si="187"/>
        <v>6242749271110.1855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6242749271110.1855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26011455296.292439</v>
      </c>
      <c r="L4363" s="444">
        <f t="shared" ca="1" si="187"/>
        <v>6268760726406.4775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6268760726406.4775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26119836360.026989</v>
      </c>
      <c r="L4364" s="444">
        <f t="shared" ca="1" si="187"/>
        <v>6294880562766.5049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6294880562766.5049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26228669011.527103</v>
      </c>
      <c r="L4365" s="444">
        <f t="shared" ca="1" si="187"/>
        <v>6321109231778.0322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6321109231778.0322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26337955132.408466</v>
      </c>
      <c r="L4366" s="444">
        <f t="shared" ca="1" si="187"/>
        <v>6347447186910.4404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6347447186910.4404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26447696612.126835</v>
      </c>
      <c r="L4367" s="444">
        <f t="shared" ca="1" si="187"/>
        <v>6373894883522.5674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6373894883522.5674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26557895348.010696</v>
      </c>
      <c r="L4368" s="444">
        <f t="shared" ca="1" si="187"/>
        <v>6400452778870.5781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6400452778870.5781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26668553245.294075</v>
      </c>
      <c r="L4369" s="444">
        <f t="shared" ca="1" si="187"/>
        <v>6427121332115.8721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6427121332115.8721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26779672217.149467</v>
      </c>
      <c r="L4370" s="444">
        <f t="shared" ca="1" si="187"/>
        <v>6453901004333.0215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6453901004333.0215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26891254184.720924</v>
      </c>
      <c r="L4371" s="444">
        <f t="shared" ca="1" si="187"/>
        <v>6480792258517.7422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6480792258517.7422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27003301077.157257</v>
      </c>
      <c r="L4372" s="444">
        <f t="shared" ca="1" si="187"/>
        <v>6507795559594.8994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6507795559594.8994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27115814831.645412</v>
      </c>
      <c r="L4373" s="444">
        <f t="shared" ca="1" si="187"/>
        <v>6534911374426.5449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6534911374426.5449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27228797393.443935</v>
      </c>
      <c r="L4374" s="444">
        <f t="shared" ca="1" si="187"/>
        <v>6562140171819.9893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6562140171819.9893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27342250715.916622</v>
      </c>
      <c r="L4375" s="444">
        <f t="shared" ca="1" si="187"/>
        <v>6589482422535.9063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6589482422535.9063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27456176760.566277</v>
      </c>
      <c r="L4376" s="444">
        <f t="shared" ca="1" si="187"/>
        <v>6616938599296.4727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6616938599296.4727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27570577497.068634</v>
      </c>
      <c r="L4377" s="444">
        <f t="shared" ca="1" si="187"/>
        <v>6644509176793.541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6644509176793.541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27685454903.306419</v>
      </c>
      <c r="L4378" s="444">
        <f t="shared" ca="1" si="187"/>
        <v>6672194631696.8477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6672194631696.8477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27800810965.40353</v>
      </c>
      <c r="L4379" s="444">
        <f t="shared" ca="1" si="187"/>
        <v>6699995442662.251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6699995442662.251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27916647677.75938</v>
      </c>
      <c r="L4380" s="444">
        <f t="shared" ca="1" si="187"/>
        <v>6727912090340.0107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6727912090340.0107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28032967043.083378</v>
      </c>
      <c r="L4381" s="444">
        <f t="shared" ca="1" si="187"/>
        <v>6755945057383.0938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6755945057383.0938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28149771072.429558</v>
      </c>
      <c r="L4382" s="444">
        <f t="shared" ca="1" si="187"/>
        <v>6784094828455.5234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6784094828455.5234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28267061785.231346</v>
      </c>
      <c r="L4383" s="444">
        <f t="shared" ca="1" si="187"/>
        <v>6812361890240.7549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6812361890240.7549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28384841209.336479</v>
      </c>
      <c r="L4384" s="444">
        <f t="shared" ca="1" si="187"/>
        <v>6840746731450.0918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6840746731450.0918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28503111381.042049</v>
      </c>
      <c r="L4385" s="444">
        <f t="shared" ca="1" si="187"/>
        <v>6869249842831.1338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6869249842831.1338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28621874345.129723</v>
      </c>
      <c r="L4386" s="444">
        <f t="shared" ca="1" si="187"/>
        <v>6897871717176.2637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6897871717176.2637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28741132154.901096</v>
      </c>
      <c r="L4387" s="444">
        <f t="shared" ca="1" si="187"/>
        <v>6926612849331.165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6926612849331.165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28860886872.213184</v>
      </c>
      <c r="L4388" s="444">
        <f t="shared" ca="1" si="187"/>
        <v>6955473736203.3779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6955473736203.3779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28981140567.514072</v>
      </c>
      <c r="L4389" s="444">
        <f t="shared" ca="1" si="187"/>
        <v>6984454876770.8916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6984454876770.8916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29101895319.878716</v>
      </c>
      <c r="L4390" s="444">
        <f t="shared" ca="1" si="187"/>
        <v>7013556772090.7705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7013556772090.7705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29223153217.044872</v>
      </c>
      <c r="L4391" s="444">
        <f t="shared" ca="1" si="187"/>
        <v>7042779925307.8154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7042779925307.8154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29344916355.44923</v>
      </c>
      <c r="L4392" s="444">
        <f t="shared" ca="1" si="187"/>
        <v>7072124841663.2646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7072124841663.2646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29467186840.263603</v>
      </c>
      <c r="L4393" s="444">
        <f t="shared" ca="1" si="187"/>
        <v>7101592028503.5283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7101592028503.5283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29589966785.43137</v>
      </c>
      <c r="L4394" s="444">
        <f t="shared" ca="1" si="187"/>
        <v>7131181995288.96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7131181995288.96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29713258313.703995</v>
      </c>
      <c r="L4395" s="444">
        <f t="shared" ca="1" si="187"/>
        <v>7160895253602.6641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7160895253602.6641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29837063556.677765</v>
      </c>
      <c r="L4396" s="444">
        <f t="shared" ca="1" si="187"/>
        <v>7190732317159.3418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7190732317159.3418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29961384654.830589</v>
      </c>
      <c r="L4397" s="444">
        <f t="shared" ca="1" si="187"/>
        <v>7220693701814.1729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7220693701814.1729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30086223757.559052</v>
      </c>
      <c r="L4398" s="444">
        <f t="shared" ca="1" si="187"/>
        <v>7250779925571.7314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7250779925571.7314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30211583023.215549</v>
      </c>
      <c r="L4399" s="444">
        <f t="shared" ca="1" si="187"/>
        <v>7280991508594.9473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7280991508594.9473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30337464619.145615</v>
      </c>
      <c r="L4400" s="444">
        <f t="shared" ca="1" si="187"/>
        <v>7311328973214.0928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7311328973214.0928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30463870721.725391</v>
      </c>
      <c r="L4401" s="444">
        <f t="shared" ca="1" si="187"/>
        <v>7341792843935.8184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7341792843935.8184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30590803516.399242</v>
      </c>
      <c r="L4402" s="444">
        <f t="shared" ca="1" si="187"/>
        <v>7372383647452.2178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7372383647452.2178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30718265197.717575</v>
      </c>
      <c r="L4403" s="444">
        <f t="shared" ca="1" si="187"/>
        <v>7403101912649.9355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7403101912649.9355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30846257969.374737</v>
      </c>
      <c r="L4404" s="444">
        <f t="shared" ca="1" si="187"/>
        <v>7433948170619.3105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7433948170619.3105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30974784044.247128</v>
      </c>
      <c r="L4405" s="444">
        <f t="shared" ca="1" si="187"/>
        <v>7464922954663.5576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7464922954663.5576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31103845644.431488</v>
      </c>
      <c r="L4406" s="444">
        <f t="shared" ca="1" si="187"/>
        <v>7496026800307.9893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7496026800307.9893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31233445001.283287</v>
      </c>
      <c r="L4407" s="444">
        <f t="shared" ca="1" si="187"/>
        <v>7527260245309.2725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7527260245309.2725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31363584355.455303</v>
      </c>
      <c r="L4408" s="444">
        <f t="shared" ca="1" si="187"/>
        <v>7558623829664.7275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7558623829664.7275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31494265956.936367</v>
      </c>
      <c r="L4409" s="444">
        <f t="shared" ca="1" si="187"/>
        <v>7590118095621.6641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7590118095621.6641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31625492065.090263</v>
      </c>
      <c r="L4410" s="444">
        <f t="shared" ca="1" si="187"/>
        <v>7621743587686.7539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7621743587686.7539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31757264948.694809</v>
      </c>
      <c r="L4411" s="444">
        <f t="shared" ca="1" si="187"/>
        <v>7653500852635.4482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7653500852635.4482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31889586885.981033</v>
      </c>
      <c r="L4412" s="444">
        <f t="shared" ca="1" si="187"/>
        <v>7685390439521.4297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7685390439521.4297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32022460164.672626</v>
      </c>
      <c r="L4413" s="444">
        <f t="shared" ca="1" si="187"/>
        <v>7717412899686.1025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7717412899686.1025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32155887082.025433</v>
      </c>
      <c r="L4414" s="444">
        <f t="shared" ca="1" si="187"/>
        <v>7749568786768.1279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7749568786768.1279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32289869944.867199</v>
      </c>
      <c r="L4415" s="444">
        <f t="shared" ca="1" si="187"/>
        <v>7781858656712.9951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7781858656712.9951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32424411069.637482</v>
      </c>
      <c r="L4416" s="444">
        <f t="shared" ca="1" si="187"/>
        <v>7814283067782.6328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7814283067782.6328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32559512782.427635</v>
      </c>
      <c r="L4417" s="444">
        <f t="shared" ca="1" si="187"/>
        <v>7846842580565.0605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7846842580565.0605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32695177419.021084</v>
      </c>
      <c r="L4418" s="444">
        <f t="shared" ca="1" si="187"/>
        <v>7879537757984.082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7879537757984.082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32831407324.933674</v>
      </c>
      <c r="L4419" s="444">
        <f t="shared" ca="1" si="187"/>
        <v>7912369165309.0156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7912369165309.0156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32968204855.454231</v>
      </c>
      <c r="L4420" s="444">
        <f t="shared" ca="1" si="187"/>
        <v>7945337370164.4697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7945337370164.4697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33105572375.685291</v>
      </c>
      <c r="L4421" s="444">
        <f t="shared" ca="1" si="187"/>
        <v>7978442942540.1553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7978442942540.1553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33243512260.583981</v>
      </c>
      <c r="L4422" s="444">
        <f t="shared" ca="1" si="187"/>
        <v>8011686454800.7393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8011686454800.7393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33382026895.003075</v>
      </c>
      <c r="L4423" s="444">
        <f t="shared" ca="1" si="187"/>
        <v>8045068481695.7422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8045068481695.7422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33521118673.732262</v>
      </c>
      <c r="L4424" s="444">
        <f t="shared" ca="1" si="187"/>
        <v>8078589600369.4746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8078589600369.4746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33660790001.539474</v>
      </c>
      <c r="L4425" s="444">
        <f t="shared" ca="1" si="187"/>
        <v>8112250390371.0137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8112250390371.0137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33801043293.212555</v>
      </c>
      <c r="L4426" s="444">
        <f t="shared" ca="1" si="187"/>
        <v>8146051433664.2266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8146051433664.2266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33941880973.600945</v>
      </c>
      <c r="L4427" s="444">
        <f t="shared" ca="1" si="187"/>
        <v>8179993314637.8271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8179993314637.8271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34083305477.657612</v>
      </c>
      <c r="L4428" s="444">
        <f t="shared" ca="1" si="187"/>
        <v>8214076620115.4844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8214076620115.4844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34225319250.481182</v>
      </c>
      <c r="L4429" s="444">
        <f t="shared" ca="1" si="187"/>
        <v>8248301939365.9658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8248301939365.9658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34367924747.358192</v>
      </c>
      <c r="L4430" s="444">
        <f t="shared" ca="1" si="187"/>
        <v>8282669864113.3242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8282669864113.3242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34511124433.805519</v>
      </c>
      <c r="L4431" s="444">
        <f t="shared" ca="1" si="187"/>
        <v>8317180988547.1299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8317180988547.1299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34654920785.613037</v>
      </c>
      <c r="L4432" s="444">
        <f t="shared" ca="1" si="187"/>
        <v>8351835909332.7432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8351835909332.7432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34799316288.886429</v>
      </c>
      <c r="L4433" s="444">
        <f t="shared" ca="1" si="187"/>
        <v>8386635225621.6299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8386635225621.6299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34944313440.090126</v>
      </c>
      <c r="L4434" s="444">
        <f t="shared" ca="1" si="187"/>
        <v>8421579539061.7197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8421579539061.7197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35089914746.090492</v>
      </c>
      <c r="L4435" s="444">
        <f t="shared" ca="1" si="187"/>
        <v>8456669453807.8105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8456669453807.8105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35236122724.199211</v>
      </c>
      <c r="L4436" s="444">
        <f t="shared" ca="1" si="187"/>
        <v>8491905576532.0098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8491905576532.0098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35382939902.216705</v>
      </c>
      <c r="L4437" s="444">
        <f t="shared" ca="1" si="187"/>
        <v>8527288516434.2266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8527288516434.2266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35530368818.475945</v>
      </c>
      <c r="L4438" s="444">
        <f t="shared" ca="1" si="187"/>
        <v>8562818885252.7021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8562818885252.7021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35678412021.886261</v>
      </c>
      <c r="L4439" s="444">
        <f t="shared" ca="1" si="187"/>
        <v>8598497297274.5889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8598497297274.5889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35827072071.977455</v>
      </c>
      <c r="L4440" s="444">
        <f t="shared" ca="1" si="187"/>
        <v>8634324369346.5664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8634324369346.5664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35976351538.944031</v>
      </c>
      <c r="L4441" s="444">
        <f t="shared" ca="1" si="187"/>
        <v>8670300720885.5107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8670300720885.5107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36126253003.689629</v>
      </c>
      <c r="L4442" s="444">
        <f t="shared" ca="1" si="187"/>
        <v>8706426973889.2002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8706426973889.2002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36276779057.871666</v>
      </c>
      <c r="L4443" s="444">
        <f t="shared" ca="1" si="187"/>
        <v>8742703752947.0723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8742703752947.0723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36427932303.946136</v>
      </c>
      <c r="L4444" s="444">
        <f t="shared" ca="1" si="187"/>
        <v>8779131685251.0186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8779131685251.0186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36579715355.21257</v>
      </c>
      <c r="L4445" s="444">
        <f t="shared" ca="1" si="187"/>
        <v>8815711400606.2305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8815711400606.2305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36732130835.859291</v>
      </c>
      <c r="L4446" s="444">
        <f t="shared" ca="1" si="187"/>
        <v>8852443531442.0898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8852443531442.0898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36885181381.008705</v>
      </c>
      <c r="L4447" s="444">
        <f t="shared" ca="1" si="187"/>
        <v>8889328712823.0977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8889328712823.0977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37038869636.762909</v>
      </c>
      <c r="L4448" s="444">
        <f t="shared" ca="1" si="187"/>
        <v>8926367582459.8613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8926367582459.8613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37193198260.24942</v>
      </c>
      <c r="L4449" s="444">
        <f t="shared" ca="1" si="187"/>
        <v>8963560780720.1113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8963560780720.1113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37348169919.66713</v>
      </c>
      <c r="L4450" s="444">
        <f t="shared" ca="1" si="187"/>
        <v>9000908950639.7793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9000908950639.7793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37503787294.332413</v>
      </c>
      <c r="L4451" s="444">
        <f t="shared" ca="1" si="187"/>
        <v>9038412737934.1113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9038412737934.1113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37660053074.725464</v>
      </c>
      <c r="L4452" s="444">
        <f t="shared" ca="1" si="187"/>
        <v>9076072791008.8359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9076072791008.8359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37816969962.536819</v>
      </c>
      <c r="L4453" s="444">
        <f t="shared" ca="1" si="187"/>
        <v>9113889760971.373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9113889760971.373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37974540670.71405</v>
      </c>
      <c r="L4454" s="444">
        <f t="shared" ca="1" si="187"/>
        <v>9151864301642.0879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9151864301642.0879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38132767923.508698</v>
      </c>
      <c r="L4455" s="444">
        <f t="shared" ca="1" si="187"/>
        <v>9189997069565.5957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9189997069565.5957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38291654456.523315</v>
      </c>
      <c r="L4456" s="444">
        <f t="shared" ca="1" si="187"/>
        <v>9228288724022.1191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9228288724022.1191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38451203016.758827</v>
      </c>
      <c r="L4457" s="444">
        <f t="shared" ca="1" si="187"/>
        <v>9266739927038.8789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9266739927038.8789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38611416362.661995</v>
      </c>
      <c r="L4458" s="444">
        <f t="shared" ca="1" si="187"/>
        <v>9305351343401.541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9305351343401.541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38772297264.173088</v>
      </c>
      <c r="L4459" s="444">
        <f t="shared" ca="1" si="187"/>
        <v>9344123640665.7148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9344123640665.7148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38933848502.773811</v>
      </c>
      <c r="L4460" s="444">
        <f t="shared" ca="1" si="187"/>
        <v>9383057489168.4883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9383057489168.4883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39096072871.53537</v>
      </c>
      <c r="L4461" s="444">
        <f t="shared" ca="1" si="187"/>
        <v>9422153562040.0234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9422153562040.0234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39258973175.166763</v>
      </c>
      <c r="L4462" s="444">
        <f t="shared" ca="1" si="187"/>
        <v>9461412535215.1895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9461412535215.1895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39422552230.063286</v>
      </c>
      <c r="L4463" s="444">
        <f t="shared" ca="1" si="187"/>
        <v>9500835087445.252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9500835087445.252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39586812864.355217</v>
      </c>
      <c r="L4464" s="444">
        <f t="shared" ca="1" si="187"/>
        <v>9540421900309.6074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9540421900309.6074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39751757917.956696</v>
      </c>
      <c r="L4465" s="444">
        <f t="shared" ca="1" si="187"/>
        <v>9580173658227.5645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9580173658227.5645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39917390242.614853</v>
      </c>
      <c r="L4466" s="444">
        <f t="shared" ca="1" si="187"/>
        <v>9620091048470.1797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9620091048470.1797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40083712701.959084</v>
      </c>
      <c r="L4467" s="444">
        <f t="shared" ca="1" si="187"/>
        <v>9660174761172.1387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9660174761172.1387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40250728171.550575</v>
      </c>
      <c r="L4468" s="444">
        <f t="shared" ca="1" si="187"/>
        <v>9700425489343.6895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9700425489343.6895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40418439538.932037</v>
      </c>
      <c r="L4469" s="444">
        <f t="shared" ca="1" si="187"/>
        <v>9740843928882.6211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9740843928882.6211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40586849703.677589</v>
      </c>
      <c r="L4470" s="444">
        <f t="shared" ca="1" si="187"/>
        <v>9781430778586.2988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9781430778586.2988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40755961577.442909</v>
      </c>
      <c r="L4471" s="444">
        <f t="shared" ca="1" si="187"/>
        <v>9822186740163.7422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9822186740163.7422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40925778084.015594</v>
      </c>
      <c r="L4472" s="444">
        <f t="shared" ca="1" si="187"/>
        <v>9863112518247.7578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9863112518247.7578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41096302159.365654</v>
      </c>
      <c r="L4473" s="444">
        <f t="shared" ca="1" si="187"/>
        <v>9904208820407.123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9904208820407.123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41267536751.696342</v>
      </c>
      <c r="L4474" s="444">
        <f t="shared" ca="1" si="187"/>
        <v>9945476357158.8203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9945476357158.8203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41439484821.495087</v>
      </c>
      <c r="L4475" s="444">
        <f t="shared" ca="1" si="187"/>
        <v>9986915841980.3145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9986915841980.3145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41612149341.584641</v>
      </c>
      <c r="L4476" s="444">
        <f t="shared" ca="1" si="187"/>
        <v>10028527991321.898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10028527991321.898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41785533297.174576</v>
      </c>
      <c r="L4477" s="444">
        <f t="shared" ca="1" si="187"/>
        <v>10070313524619.072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10070313524619.072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41959639685.912804</v>
      </c>
      <c r="L4478" s="444">
        <f t="shared" ca="1" si="187"/>
        <v>10112273164304.984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10112273164304.984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42134471517.937431</v>
      </c>
      <c r="L4479" s="444">
        <f t="shared" ca="1" si="187"/>
        <v>10154407635822.922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10154407635822.922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42310031815.928841</v>
      </c>
      <c r="L4480" s="444">
        <f t="shared" ca="1" si="187"/>
        <v>10196717667638.852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10196717667638.852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42486323615.16188</v>
      </c>
      <c r="L4481" s="444">
        <f t="shared" ca="1" si="187"/>
        <v>10239203991254.014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10239203991254.014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42663349963.558388</v>
      </c>
      <c r="L4482" s="444">
        <f t="shared" ca="1" si="187"/>
        <v>10281867341217.572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10281867341217.572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42841113921.739883</v>
      </c>
      <c r="L4483" s="444">
        <f t="shared" ca="1" si="187"/>
        <v>10324708455139.313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10324708455139.313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43019618563.080467</v>
      </c>
      <c r="L4484" s="444">
        <f t="shared" ca="1" si="187"/>
        <v>10367728073702.393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10367728073702.393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43198866973.759972</v>
      </c>
      <c r="L4485" s="444">
        <f t="shared" ca="1" si="187"/>
        <v>10410926940676.152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10410926940676.152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43378862252.817299</v>
      </c>
      <c r="L4486" s="444">
        <f t="shared" ca="1" si="187"/>
        <v>10454305802928.969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10454305802928.969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43559607512.204033</v>
      </c>
      <c r="L4487" s="444">
        <f t="shared" ca="1" si="187"/>
        <v>10497865410441.172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10497865410441.172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43741105876.838219</v>
      </c>
      <c r="L4488" s="444">
        <f t="shared" ca="1" si="187"/>
        <v>10541606516318.01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10541606516318.01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43923360484.658371</v>
      </c>
      <c r="L4489" s="444">
        <f t="shared" ca="1" si="187"/>
        <v>10585529876802.668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10585529876802.668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44106374486.67778</v>
      </c>
      <c r="L4490" s="444">
        <f t="shared" ca="1" si="187"/>
        <v>10629636251289.346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10629636251289.346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44290151047.03894</v>
      </c>
      <c r="L4491" s="444">
        <f t="shared" ca="1" si="187"/>
        <v>10673926402336.385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10673926402336.385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44474693343.068268</v>
      </c>
      <c r="L4492" s="444">
        <f t="shared" ca="1" si="187"/>
        <v>10718401095679.453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10718401095679.453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44660004565.331055</v>
      </c>
      <c r="L4493" s="444">
        <f t="shared" ca="1" si="187"/>
        <v>10763061100244.785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10763061100244.785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44846087917.686607</v>
      </c>
      <c r="L4494" s="444">
        <f t="shared" ca="1" si="187"/>
        <v>10807907188162.473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10807907188162.473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45032946617.343636</v>
      </c>
      <c r="L4495" s="444">
        <f t="shared" ca="1" si="187"/>
        <v>10852940134779.816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10852940134779.816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45220583894.915901</v>
      </c>
      <c r="L4496" s="444">
        <f t="shared" ca="1" si="187"/>
        <v>10898160718674.732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10898160718674.732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45409002994.47805</v>
      </c>
      <c r="L4497" s="444">
        <f t="shared" ca="1" si="187"/>
        <v>10943569721669.211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10943569721669.211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45598207173.621712</v>
      </c>
      <c r="L4498" s="444">
        <f t="shared" ca="1" si="187"/>
        <v>10989167928842.832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10989167928842.832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45788199703.511803</v>
      </c>
      <c r="L4499" s="444">
        <f t="shared" ca="1" si="187"/>
        <v>11034956128546.344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11034956128546.344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45978983868.9431</v>
      </c>
      <c r="L4500" s="444">
        <f t="shared" ca="1" si="187"/>
        <v>11080935112415.287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11080935112415.287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46170562968.397026</v>
      </c>
      <c r="L4501" s="444">
        <f t="shared" ca="1" si="187"/>
        <v>11127105675383.684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11127105675383.684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46362940314.098679</v>
      </c>
      <c r="L4502" s="444">
        <f t="shared" ca="1" si="187"/>
        <v>11173468615697.783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11173468615697.783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46556119232.074097</v>
      </c>
      <c r="L4503" s="444">
        <f t="shared" ca="1" si="187"/>
        <v>11220024734929.857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11220024734929.857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46750103062.207741</v>
      </c>
      <c r="L4504" s="444">
        <f t="shared" ca="1" si="187"/>
        <v>11266774837992.064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11266774837992.064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46944895158.30027</v>
      </c>
      <c r="L4505" s="444">
        <f t="shared" ca="1" si="187"/>
        <v>11313719733150.365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11313719733150.365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47140498888.126518</v>
      </c>
      <c r="L4506" s="444">
        <f t="shared" ca="1" si="187"/>
        <v>11360860232038.492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11360860232038.492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47336917633.493713</v>
      </c>
      <c r="L4507" s="444">
        <f t="shared" ca="1" si="187"/>
        <v>11408197149671.986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11408197149671.986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47534154790.299942</v>
      </c>
      <c r="L4508" s="444">
        <f t="shared" ca="1" si="187"/>
        <v>11455731304462.287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11455731304462.287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47732213768.592865</v>
      </c>
      <c r="L4509" s="444">
        <f t="shared" ca="1" si="187"/>
        <v>11503463518230.881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11503463518230.881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47931097992.62867</v>
      </c>
      <c r="L4510" s="444">
        <f t="shared" ca="1" si="187"/>
        <v>11551394616223.51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11551394616223.51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48130810900.93129</v>
      </c>
      <c r="L4511" s="444">
        <f t="shared" ca="1" si="187"/>
        <v>11599525427124.441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11599525427124.441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48331355946.351837</v>
      </c>
      <c r="L4512" s="444">
        <f t="shared" ca="1" si="187"/>
        <v>11647856783070.793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11647856783070.793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48532736596.128304</v>
      </c>
      <c r="L4513" s="444">
        <f t="shared" ca="1" si="187"/>
        <v>11696389519666.922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11696389519666.922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48734956331.945511</v>
      </c>
      <c r="L4514" s="444">
        <f t="shared" ca="1" si="187"/>
        <v>11745124475998.867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11745124475998.867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48938018649.995277</v>
      </c>
      <c r="L4515" s="444">
        <f t="shared" ca="1" si="187"/>
        <v>11794062494648.863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11794062494648.863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49141927061.036926</v>
      </c>
      <c r="L4516" s="444">
        <f t="shared" ca="1" si="187"/>
        <v>11843204421709.9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11843204421709.9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49346685090.457916</v>
      </c>
      <c r="L4517" s="444">
        <f t="shared" ca="1" si="187"/>
        <v>11892551106800.357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11892551106800.357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49552296278.334824</v>
      </c>
      <c r="L4518" s="444">
        <f t="shared" ca="1" si="187"/>
        <v>11942103403078.691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11942103403078.691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49758764179.494545</v>
      </c>
      <c r="L4519" s="444">
        <f t="shared" ca="1" si="187"/>
        <v>11991862167258.186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11991862167258.186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49966092363.575775</v>
      </c>
      <c r="L4520" s="444">
        <f t="shared" ca="1" si="187"/>
        <v>12041828259621.762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12041828259621.762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50174284415.090675</v>
      </c>
      <c r="L4521" s="444">
        <f t="shared" ca="1" si="187"/>
        <v>12092002544036.852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12092002544036.852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50383343933.486877</v>
      </c>
      <c r="L4522" s="444">
        <f t="shared" ca="1" si="187"/>
        <v>12142385887970.338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12142385887970.338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50593274533.20974</v>
      </c>
      <c r="L4523" s="444">
        <f t="shared" ca="1" si="187"/>
        <v>12192979162503.547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12192979162503.547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50804079843.764778</v>
      </c>
      <c r="L4524" s="444">
        <f t="shared" ca="1" si="187"/>
        <v>12243783242347.313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12243783242347.313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51015763509.780472</v>
      </c>
      <c r="L4525" s="444">
        <f t="shared" ca="1" si="187"/>
        <v>12294799005857.094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12294799005857.094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51228329191.07122</v>
      </c>
      <c r="L4526" s="444">
        <f t="shared" ca="1" si="187"/>
        <v>12346027335048.164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12346027335048.164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51441780562.700684</v>
      </c>
      <c r="L4527" s="444">
        <f t="shared" ca="1" si="187"/>
        <v>12397469115610.865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12397469115610.865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51656121315.045273</v>
      </c>
      <c r="L4528" s="444">
        <f t="shared" ca="1" si="187"/>
        <v>12449125236925.91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12449125236925.91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51871355153.857956</v>
      </c>
      <c r="L4529" s="444">
        <f t="shared" ca="1" si="187"/>
        <v>12500996592079.768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12500996592079.768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52087485800.332367</v>
      </c>
      <c r="L4530" s="444">
        <f t="shared" ca="1" si="187"/>
        <v>12553084077880.1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12553084077880.1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52304516991.167084</v>
      </c>
      <c r="L4531" s="444">
        <f t="shared" ca="1" si="187"/>
        <v>12605388594871.268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12605388594871.268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52522452478.63028</v>
      </c>
      <c r="L4532" s="444">
        <f t="shared" ca="1" si="187"/>
        <v>12657911047349.898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12657911047349.898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52741296030.624573</v>
      </c>
      <c r="L4533" s="444">
        <f t="shared" ca="1" si="187"/>
        <v>12710652343380.523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12710652343380.523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52961051430.752182</v>
      </c>
      <c r="L4534" s="444">
        <f t="shared" ca="1" si="187"/>
        <v>12763613394811.275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12763613394811.275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53181722478.38031</v>
      </c>
      <c r="L4535" s="444">
        <f t="shared" ca="1" si="187"/>
        <v>12816795117289.656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12816795117289.656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53403312988.706902</v>
      </c>
      <c r="L4536" s="444">
        <f t="shared" ca="1" si="187"/>
        <v>12870198430278.363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12870198430278.363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53625826792.826515</v>
      </c>
      <c r="L4537" s="444">
        <f t="shared" ca="1" si="187"/>
        <v>12923824257071.189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12923824257071.189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53849267737.796623</v>
      </c>
      <c r="L4538" s="444">
        <f t="shared" ca="1" si="187"/>
        <v>12977673524808.986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12977673524808.986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54073639686.704109</v>
      </c>
      <c r="L4539" s="444">
        <f t="shared" ca="1" si="187"/>
        <v>13031747164495.691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13031747164495.691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54298946518.732048</v>
      </c>
      <c r="L4540" s="444">
        <f t="shared" ca="1" si="187"/>
        <v>13086046111014.424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13086046111014.424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54525192129.226768</v>
      </c>
      <c r="L4541" s="444">
        <f t="shared" ca="1" si="187"/>
        <v>13140571303143.65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13140571303143.65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54752380429.765213</v>
      </c>
      <c r="L4542" s="444">
        <f t="shared" ca="1" si="187"/>
        <v>13195323683573.416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13195323683573.416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54980515348.222565</v>
      </c>
      <c r="L4543" s="444">
        <f t="shared" ca="1" si="187"/>
        <v>13250304198921.639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13250304198921.639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55209600828.840157</v>
      </c>
      <c r="L4544" s="444">
        <f t="shared" ca="1" si="187"/>
        <v>13305513799750.479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13305513799750.479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55439640832.293663</v>
      </c>
      <c r="L4545" s="444">
        <f t="shared" ca="1" si="187"/>
        <v>13360953440582.771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13360953440582.771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55670639335.761543</v>
      </c>
      <c r="L4546" s="444">
        <f t="shared" ca="1" si="187"/>
        <v>13416624079918.533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13416624079918.533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55902600332.993889</v>
      </c>
      <c r="L4547" s="444">
        <f t="shared" ca="1" si="187"/>
        <v>13472526680251.527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13472526680251.527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56135527834.381363</v>
      </c>
      <c r="L4548" s="444">
        <f t="shared" ca="1" si="187"/>
        <v>13528662208085.908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13528662208085.908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56369425867.02462</v>
      </c>
      <c r="L4549" s="444">
        <f t="shared" ca="1" si="187"/>
        <v>13585031633952.934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13585031633952.934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56604298474.803886</v>
      </c>
      <c r="L4550" s="444">
        <f t="shared" ca="1" si="187"/>
        <v>13641635932427.738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13641635932427.738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56840149718.448906</v>
      </c>
      <c r="L4551" s="444">
        <f t="shared" ca="1" si="187"/>
        <v>13698476082146.188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13698476082146.188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57076983675.609116</v>
      </c>
      <c r="L4552" s="444">
        <f t="shared" ca="1" si="187"/>
        <v>13755553065821.797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13755553065821.797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57314804440.924141</v>
      </c>
      <c r="L4553" s="444">
        <f t="shared" ca="1" si="187"/>
        <v>13812867870262.721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13812867870262.721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57553616126.094658</v>
      </c>
      <c r="L4554" s="444">
        <f t="shared" ca="1" si="187"/>
        <v>13870421486388.814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13870421486388.814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57793422859.953384</v>
      </c>
      <c r="L4555" s="444">
        <f t="shared" ca="1" si="187"/>
        <v>13928214909248.768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13928214909248.768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58034228788.536537</v>
      </c>
      <c r="L4556" s="444">
        <f t="shared" ca="1" si="187"/>
        <v>13986249138037.305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13986249138037.305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58276038075.155434</v>
      </c>
      <c r="L4557" s="444">
        <f t="shared" ca="1" si="187"/>
        <v>14044525176112.461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14044525176112.461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58518854900.46859</v>
      </c>
      <c r="L4558" s="444">
        <f t="shared" ca="1" si="187"/>
        <v>14103044031012.93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14103044031012.93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58762683462.553864</v>
      </c>
      <c r="L4559" s="444">
        <f t="shared" ca="1" si="187"/>
        <v>14161806714475.484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14161806714475.484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59007527976.981186</v>
      </c>
      <c r="L4560" s="444">
        <f t="shared" ca="1" si="187"/>
        <v>14220814242452.465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14220814242452.465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59253392676.885269</v>
      </c>
      <c r="L4561" s="444">
        <f t="shared" ca="1" si="187"/>
        <v>14280067635129.35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14280067635129.35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59500281813.038956</v>
      </c>
      <c r="L4562" s="444">
        <f t="shared" ca="1" si="187"/>
        <v>14339567916942.389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14339567916942.389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59748199653.92662</v>
      </c>
      <c r="L4563" s="444">
        <f t="shared" ca="1" si="187"/>
        <v>14399316116596.314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14399316116596.314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59997150485.817978</v>
      </c>
      <c r="L4564" s="444">
        <f t="shared" ca="1" si="187"/>
        <v>14459313267082.133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14459313267082.133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60247138612.842209</v>
      </c>
      <c r="L4565" s="444">
        <f t="shared" ca="1" si="187"/>
        <v>14519560405694.975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14519560405694.975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60498168357.062393</v>
      </c>
      <c r="L4566" s="444">
        <f t="shared" ca="1" si="187"/>
        <v>14580058574052.037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14580058574052.037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60750244058.550156</v>
      </c>
      <c r="L4567" s="444">
        <f t="shared" ca="1" si="187"/>
        <v>14640808818110.588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14640808818110.588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61003370075.460777</v>
      </c>
      <c r="L4568" s="444">
        <f t="shared" ca="1" si="187"/>
        <v>14701812188186.049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14701812188186.049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61257550784.108536</v>
      </c>
      <c r="L4569" s="444">
        <f t="shared" ca="1" si="187"/>
        <v>14763069738970.158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14763069738970.158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61512790579.042328</v>
      </c>
      <c r="L4570" s="444">
        <f t="shared" ca="1" si="187"/>
        <v>14824582529549.201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14824582529549.201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61769093873.121674</v>
      </c>
      <c r="L4571" s="444">
        <f t="shared" ca="1" si="187"/>
        <v>14886351623422.322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14886351623422.322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62026465097.59301</v>
      </c>
      <c r="L4572" s="444">
        <f t="shared" ca="1" si="187"/>
        <v>14948378088519.916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14948378088519.916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62284908702.166313</v>
      </c>
      <c r="L4573" s="444">
        <f t="shared" ca="1" si="187"/>
        <v>15010662997222.082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15010662997222.082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62544429155.09201</v>
      </c>
      <c r="L4574" s="444">
        <f t="shared" ca="1" si="187"/>
        <v>15073207426377.174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15073207426377.174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62805030943.23822</v>
      </c>
      <c r="L4575" s="444">
        <f t="shared" ca="1" si="187"/>
        <v>15136012457320.412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15136012457320.412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63066718572.168381</v>
      </c>
      <c r="L4576" s="444">
        <f t="shared" ca="1" si="187"/>
        <v>15199079175892.58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15199079175892.58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63329496566.219086</v>
      </c>
      <c r="L4577" s="444">
        <f t="shared" ca="1" si="187"/>
        <v>15262408672458.799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15262408672458.799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63593369468.578331</v>
      </c>
      <c r="L4578" s="444">
        <f t="shared" ca="1" si="187"/>
        <v>15326002041927.377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15326002041927.377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63858341841.364075</v>
      </c>
      <c r="L4579" s="444">
        <f t="shared" ca="1" si="187"/>
        <v>15389860383768.74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15389860383768.74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64124418265.703087</v>
      </c>
      <c r="L4580" s="444">
        <f t="shared" ca="1" si="187"/>
        <v>15453984802034.443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15453984802034.443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64391603341.810181</v>
      </c>
      <c r="L4581" s="444">
        <f t="shared" ca="1" si="187"/>
        <v>15518376405376.254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15518376405376.254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64659901689.067734</v>
      </c>
      <c r="L4582" s="444">
        <f t="shared" ca="1" si="187"/>
        <v>15583036307065.322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15583036307065.322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64929317946.105507</v>
      </c>
      <c r="L4583" s="444">
        <f t="shared" ca="1" si="187"/>
        <v>15647965625011.428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15647965625011.428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65199856770.880951</v>
      </c>
      <c r="L4584" s="444">
        <f t="shared" ca="1" si="187"/>
        <v>15713165481782.309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15713165481782.309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65471522840.759613</v>
      </c>
      <c r="L4585" s="444">
        <f t="shared" ca="1" si="187"/>
        <v>15778637004623.068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15778637004623.068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65744320852.596115</v>
      </c>
      <c r="L4586" s="444">
        <f t="shared" ca="1" si="187"/>
        <v>15844381325475.664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15844381325475.664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66018255522.815254</v>
      </c>
      <c r="L4587" s="444">
        <f t="shared" ca="1" si="187"/>
        <v>15910399580998.479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15910399580998.479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66293331587.49366</v>
      </c>
      <c r="L4588" s="444">
        <f t="shared" ca="1" si="187"/>
        <v>15976692912585.973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15976692912585.973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66569553802.441544</v>
      </c>
      <c r="L4589" s="444">
        <f t="shared" ca="1" si="187"/>
        <v>16043262466388.414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16043262466388.414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66846926943.285049</v>
      </c>
      <c r="L4590" s="444">
        <f t="shared" ca="1" si="187"/>
        <v>16110109393331.699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16110109393331.699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67125455805.548752</v>
      </c>
      <c r="L4591" s="444">
        <f t="shared" ca="1" si="187"/>
        <v>16177234849137.248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16177234849137.248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67405145204.738525</v>
      </c>
      <c r="L4592" s="444">
        <f t="shared" ca="1" si="187"/>
        <v>16244639994341.986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16244639994341.986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67685999976.42495</v>
      </c>
      <c r="L4593" s="444">
        <f t="shared" ca="1" si="187"/>
        <v>16312325994318.412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16312325994318.412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67968024976.326714</v>
      </c>
      <c r="L4594" s="444">
        <f t="shared" ca="1" si="187"/>
        <v>16380294019294.738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16380294019294.738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68251225080.394753</v>
      </c>
      <c r="L4595" s="444">
        <f t="shared" ca="1" si="187"/>
        <v>16448545244375.133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16448545244375.133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68535605184.896393</v>
      </c>
      <c r="L4596" s="444">
        <f t="shared" ca="1" si="187"/>
        <v>16517080849560.029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16517080849560.029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68821170206.500122</v>
      </c>
      <c r="L4597" s="444">
        <f t="shared" ca="1" si="187"/>
        <v>16585902019766.529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16585902019766.529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69107925082.360535</v>
      </c>
      <c r="L4598" s="444">
        <f t="shared" ref="L4598:L4852" ca="1" si="192">I4598-J4598+K4598</f>
        <v>16655009944848.891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16655009944848.891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69395874770.203705</v>
      </c>
      <c r="L4599" s="444">
        <f t="shared" ca="1" si="192"/>
        <v>16724405819619.094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16724405819619.094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69685024248.412888</v>
      </c>
      <c r="L4600" s="444">
        <f t="shared" ca="1" si="192"/>
        <v>16794090843867.506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16794090843867.506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69975378516.114609</v>
      </c>
      <c r="L4601" s="444">
        <f t="shared" ca="1" si="192"/>
        <v>16864066222383.621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16864066222383.621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70266942593.265076</v>
      </c>
      <c r="L4602" s="444">
        <f t="shared" ca="1" si="192"/>
        <v>16934333164976.887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16934333164976.887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70559721520.73703</v>
      </c>
      <c r="L4603" s="444">
        <f t="shared" ca="1" si="192"/>
        <v>17004892886497.623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17004892886497.623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70853720360.406769</v>
      </c>
      <c r="L4604" s="444">
        <f t="shared" ca="1" si="192"/>
        <v>17075746606858.029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17075746606858.029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71148944195.241791</v>
      </c>
      <c r="L4605" s="444">
        <f t="shared" ca="1" si="192"/>
        <v>17146895551053.271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17146895551053.271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71445398129.388626</v>
      </c>
      <c r="L4606" s="444">
        <f t="shared" ca="1" si="192"/>
        <v>17218340949182.66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17218340949182.66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71743087288.261078</v>
      </c>
      <c r="L4607" s="444">
        <f t="shared" ca="1" si="192"/>
        <v>17290084036470.922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17290084036470.922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72042016818.628845</v>
      </c>
      <c r="L4608" s="444">
        <f t="shared" ca="1" si="192"/>
        <v>17362126053289.551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17362126053289.551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72342191888.706467</v>
      </c>
      <c r="L4609" s="444">
        <f t="shared" ca="1" si="192"/>
        <v>17434468245178.258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17434468245178.258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72643617688.242737</v>
      </c>
      <c r="L4610" s="444">
        <f t="shared" ca="1" si="192"/>
        <v>17507111862866.5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17507111862866.5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72946299428.610413</v>
      </c>
      <c r="L4611" s="444">
        <f t="shared" ca="1" si="192"/>
        <v>17580058162295.111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17580058162295.111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73250242342.896301</v>
      </c>
      <c r="L4612" s="444">
        <f t="shared" ca="1" si="192"/>
        <v>17653308404638.008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17653308404638.008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73555451685.991699</v>
      </c>
      <c r="L4613" s="444">
        <f t="shared" ca="1" si="192"/>
        <v>17726863856324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17726863856324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73861932734.683334</v>
      </c>
      <c r="L4614" s="444">
        <f t="shared" ca="1" si="192"/>
        <v>17800725789058.684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17800725789058.684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74169690787.744507</v>
      </c>
      <c r="L4615" s="444">
        <f t="shared" ca="1" si="192"/>
        <v>17874895479846.43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17874895479846.43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74478731166.026794</v>
      </c>
      <c r="L4616" s="444">
        <f t="shared" ca="1" si="192"/>
        <v>17949374211012.457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17949374211012.457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74789059212.55191</v>
      </c>
      <c r="L4617" s="444">
        <f t="shared" ca="1" si="192"/>
        <v>18024163270225.008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18024163270225.008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75100680292.604202</v>
      </c>
      <c r="L4618" s="444">
        <f t="shared" ca="1" si="192"/>
        <v>18099263950517.613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18099263950517.613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75413599793.823395</v>
      </c>
      <c r="L4619" s="444">
        <f t="shared" ca="1" si="192"/>
        <v>18174677550311.438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18174677550311.438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75727823126.297653</v>
      </c>
      <c r="L4620" s="444">
        <f t="shared" ca="1" si="192"/>
        <v>18250405373437.734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18250405373437.734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76043355722.657227</v>
      </c>
      <c r="L4621" s="444">
        <f t="shared" ca="1" si="192"/>
        <v>18326448729160.391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18326448729160.391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76360203038.168289</v>
      </c>
      <c r="L4622" s="444">
        <f t="shared" ca="1" si="192"/>
        <v>18402808932198.559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18402808932198.559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76678370550.827332</v>
      </c>
      <c r="L4623" s="444">
        <f t="shared" ca="1" si="192"/>
        <v>18479487302749.387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18479487302749.387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76997863761.45578</v>
      </c>
      <c r="L4624" s="444">
        <f t="shared" ca="1" si="192"/>
        <v>18556485166510.844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18556485166510.844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77318688193.795181</v>
      </c>
      <c r="L4625" s="444">
        <f t="shared" ca="1" si="192"/>
        <v>18633803854704.641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18633803854704.641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77640849394.602661</v>
      </c>
      <c r="L4626" s="444">
        <f t="shared" ca="1" si="192"/>
        <v>18711444704099.242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18711444704099.242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77964352933.746841</v>
      </c>
      <c r="L4627" s="444">
        <f t="shared" ca="1" si="192"/>
        <v>18789409057032.988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18789409057032.988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78289204404.304123</v>
      </c>
      <c r="L4628" s="444">
        <f t="shared" ca="1" si="192"/>
        <v>18867698261437.293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18867698261437.293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78615409422.65538</v>
      </c>
      <c r="L4629" s="444">
        <f t="shared" ca="1" si="192"/>
        <v>18946313670859.949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18946313670859.949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78942973628.583115</v>
      </c>
      <c r="L4630" s="444">
        <f t="shared" ca="1" si="192"/>
        <v>19025256644488.531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19025256644488.531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79271902685.368881</v>
      </c>
      <c r="L4631" s="444">
        <f t="shared" ca="1" si="192"/>
        <v>19104528547173.898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19104528547173.898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79602202279.891235</v>
      </c>
      <c r="L4632" s="444">
        <f t="shared" ca="1" si="192"/>
        <v>19184130749453.789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19184130749453.789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79933878122.724121</v>
      </c>
      <c r="L4633" s="444">
        <f t="shared" ca="1" si="192"/>
        <v>19264064627576.512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19264064627576.512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80266935948.235458</v>
      </c>
      <c r="L4634" s="444">
        <f t="shared" ca="1" si="192"/>
        <v>19344331563524.746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19344331563524.746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80601381514.686447</v>
      </c>
      <c r="L4635" s="444">
        <f t="shared" ca="1" si="192"/>
        <v>19424932945039.434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19424932945039.434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80937220604.330978</v>
      </c>
      <c r="L4636" s="444">
        <f t="shared" ca="1" si="192"/>
        <v>19505870165643.766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19505870165643.766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81274459023.515686</v>
      </c>
      <c r="L4637" s="444">
        <f t="shared" ca="1" si="192"/>
        <v>19587144624667.281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19587144624667.281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81613102602.780334</v>
      </c>
      <c r="L4638" s="444">
        <f t="shared" ca="1" si="192"/>
        <v>19668757727270.063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19668757727270.063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81953157196.958588</v>
      </c>
      <c r="L4639" s="444">
        <f t="shared" ca="1" si="192"/>
        <v>19750710884467.02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19750710884467.02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82294628685.279251</v>
      </c>
      <c r="L4640" s="444">
        <f t="shared" ca="1" si="192"/>
        <v>19833005513152.297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19833005513152.297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82637522971.467896</v>
      </c>
      <c r="L4641" s="444">
        <f t="shared" ca="1" si="192"/>
        <v>19915643036123.766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19915643036123.766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82981845983.84903</v>
      </c>
      <c r="L4642" s="444">
        <f t="shared" ca="1" si="192"/>
        <v>19998624882107.613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19998624882107.613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83327603675.448395</v>
      </c>
      <c r="L4643" s="444">
        <f t="shared" ca="1" si="192"/>
        <v>20081952485783.063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20081952485783.063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83674802024.0961</v>
      </c>
      <c r="L4644" s="444">
        <f t="shared" ca="1" si="192"/>
        <v>20165627287807.16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20165627287807.16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84023447032.529831</v>
      </c>
      <c r="L4645" s="444">
        <f t="shared" ca="1" si="192"/>
        <v>20249650734839.691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20249650734839.691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84373544728.498718</v>
      </c>
      <c r="L4646" s="444">
        <f t="shared" ca="1" si="192"/>
        <v>20334024279568.191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20334024279568.191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84725101164.867462</v>
      </c>
      <c r="L4647" s="444">
        <f t="shared" ca="1" si="192"/>
        <v>20418749380733.059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20418749380733.059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85078122419.721069</v>
      </c>
      <c r="L4648" s="444">
        <f t="shared" ca="1" si="192"/>
        <v>20503827503152.781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20503827503152.781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85432614596.469925</v>
      </c>
      <c r="L4649" s="444">
        <f t="shared" ca="1" si="192"/>
        <v>20589260117749.25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20589260117749.25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85788583823.9552</v>
      </c>
      <c r="L4650" s="444">
        <f t="shared" ca="1" si="192"/>
        <v>20675048701573.207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20675048701573.207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86146036256.555023</v>
      </c>
      <c r="L4651" s="444">
        <f t="shared" ca="1" si="192"/>
        <v>20761194737829.762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20761194737829.762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86504978074.29068</v>
      </c>
      <c r="L4652" s="444">
        <f t="shared" ca="1" si="192"/>
        <v>20847699715904.051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20847699715904.051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86865415482.933548</v>
      </c>
      <c r="L4653" s="444">
        <f t="shared" ca="1" si="192"/>
        <v>20934565131386.984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20934565131386.984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87227354714.112427</v>
      </c>
      <c r="L4654" s="444">
        <f t="shared" ca="1" si="192"/>
        <v>21021792486101.098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21021792486101.098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87590802025.421234</v>
      </c>
      <c r="L4655" s="444">
        <f t="shared" ca="1" si="192"/>
        <v>21109383288126.52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21109383288126.52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87955763700.527161</v>
      </c>
      <c r="L4656" s="444">
        <f t="shared" ca="1" si="192"/>
        <v>21197339051827.047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21197339051827.047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88322246049.279358</v>
      </c>
      <c r="L4657" s="444">
        <f t="shared" ca="1" si="192"/>
        <v>21285661297876.328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21285661297876.328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88690255407.818039</v>
      </c>
      <c r="L4658" s="444">
        <f t="shared" ca="1" si="192"/>
        <v>21374351553284.145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21374351553284.145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89059798138.683929</v>
      </c>
      <c r="L4659" s="444">
        <f t="shared" ca="1" si="192"/>
        <v>21463411351422.828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21463411351422.828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89430880630.928452</v>
      </c>
      <c r="L4660" s="444">
        <f t="shared" ca="1" si="192"/>
        <v>21552842232053.758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21552842232053.758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89803509300.223984</v>
      </c>
      <c r="L4661" s="444">
        <f t="shared" ca="1" si="192"/>
        <v>21642645741353.98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21642645741353.98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90177690588.974915</v>
      </c>
      <c r="L4662" s="444">
        <f t="shared" ca="1" si="192"/>
        <v>21732823431942.957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21732823431942.957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90553430966.428986</v>
      </c>
      <c r="L4663" s="444">
        <f t="shared" ca="1" si="192"/>
        <v>21823376862909.387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21823376862909.387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90930736928.789108</v>
      </c>
      <c r="L4664" s="444">
        <f t="shared" ca="1" si="192"/>
        <v>21914307599838.176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21914307599838.176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91309614999.325729</v>
      </c>
      <c r="L4665" s="444">
        <f t="shared" ca="1" si="192"/>
        <v>22005617214837.5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22005617214837.5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91690071728.489578</v>
      </c>
      <c r="L4666" s="444">
        <f t="shared" ca="1" si="192"/>
        <v>22097307286565.988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22097307286565.988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92072113694.024948</v>
      </c>
      <c r="L4667" s="444">
        <f t="shared" ca="1" si="192"/>
        <v>22189379400260.012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22189379400260.012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92455747501.083374</v>
      </c>
      <c r="L4668" s="444">
        <f t="shared" ca="1" si="192"/>
        <v>22281835147761.094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22281835147761.094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92840979782.337891</v>
      </c>
      <c r="L4669" s="444">
        <f t="shared" ca="1" si="192"/>
        <v>22374676127543.43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22374676127543.43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93227817198.097626</v>
      </c>
      <c r="L4670" s="444">
        <f t="shared" ca="1" si="192"/>
        <v>22467903944741.527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22467903944741.527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93616266436.423035</v>
      </c>
      <c r="L4671" s="444">
        <f t="shared" ca="1" si="192"/>
        <v>22561520211177.949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22561520211177.949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94006334213.241455</v>
      </c>
      <c r="L4672" s="444">
        <f t="shared" ca="1" si="192"/>
        <v>22655526545391.191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22655526545391.191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94398027272.463303</v>
      </c>
      <c r="L4673" s="444">
        <f t="shared" ca="1" si="192"/>
        <v>22749924572663.656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22749924572663.656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94791352386.098572</v>
      </c>
      <c r="L4674" s="444">
        <f t="shared" ca="1" si="192"/>
        <v>22844715925049.754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22844715925049.754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95186316354.373978</v>
      </c>
      <c r="L4675" s="444">
        <f t="shared" ca="1" si="192"/>
        <v>22939902241404.129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22939902241404.129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95582926005.85054</v>
      </c>
      <c r="L4676" s="444">
        <f t="shared" ca="1" si="192"/>
        <v>23035485167409.98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23035485167409.98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95981188197.54158</v>
      </c>
      <c r="L4677" s="444">
        <f t="shared" ca="1" si="192"/>
        <v>23131466355607.523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23131466355607.523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96381109815.031342</v>
      </c>
      <c r="L4678" s="444">
        <f t="shared" ca="1" si="192"/>
        <v>23227847465422.555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23227847465422.555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96782697772.593979</v>
      </c>
      <c r="L4679" s="444">
        <f t="shared" ca="1" si="192"/>
        <v>23324630163195.148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23324630163195.148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97185959013.31311</v>
      </c>
      <c r="L4680" s="444">
        <f t="shared" ca="1" si="192"/>
        <v>23421816122208.461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23421816122208.461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97590900509.20192</v>
      </c>
      <c r="L4681" s="444">
        <f t="shared" ca="1" si="192"/>
        <v>23519407022717.664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23519407022717.664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97997529261.323593</v>
      </c>
      <c r="L4682" s="444">
        <f t="shared" ca="1" si="192"/>
        <v>23617404551978.988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23617404551978.988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98405852299.912445</v>
      </c>
      <c r="L4683" s="444">
        <f t="shared" ca="1" si="192"/>
        <v>23715810404278.902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23715810404278.902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98815876684.495422</v>
      </c>
      <c r="L4684" s="444">
        <f t="shared" ca="1" si="192"/>
        <v>23814626280963.398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23814626280963.398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99227609504.01416</v>
      </c>
      <c r="L4685" s="444">
        <f t="shared" ca="1" si="192"/>
        <v>23913853890467.414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23913853890467.414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99641057876.947556</v>
      </c>
      <c r="L4686" s="444">
        <f t="shared" ca="1" si="192"/>
        <v>24013494948344.363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24013494948344.363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100056228951.43484</v>
      </c>
      <c r="L4687" s="444">
        <f t="shared" ca="1" si="192"/>
        <v>24113551177295.797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24113551177295.797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100473129905.39915</v>
      </c>
      <c r="L4688" s="444">
        <f t="shared" ca="1" si="192"/>
        <v>24214024307201.195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24214024307201.195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100891767946.67165</v>
      </c>
      <c r="L4689" s="444">
        <f t="shared" ca="1" si="192"/>
        <v>24314916075147.867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24314916075147.867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101312150313.11612</v>
      </c>
      <c r="L4690" s="444">
        <f t="shared" ca="1" si="192"/>
        <v>24416228225460.984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24416228225460.984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101734284272.7541</v>
      </c>
      <c r="L4691" s="444">
        <f t="shared" ca="1" si="192"/>
        <v>24517962509733.738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24517962509733.738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102158177123.89058</v>
      </c>
      <c r="L4692" s="444">
        <f t="shared" ca="1" si="192"/>
        <v>24620120686857.629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24620120686857.629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102583836195.24011</v>
      </c>
      <c r="L4693" s="444">
        <f t="shared" ca="1" si="192"/>
        <v>24722704523052.867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24722704523052.867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103011268846.05362</v>
      </c>
      <c r="L4694" s="444">
        <f t="shared" ca="1" si="192"/>
        <v>24825715791898.922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24825715791898.922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103440482466.24551</v>
      </c>
      <c r="L4695" s="444">
        <f t="shared" ca="1" si="192"/>
        <v>24929156274365.168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24929156274365.168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103871484476.52153</v>
      </c>
      <c r="L4696" s="444">
        <f t="shared" ca="1" si="192"/>
        <v>25033027758841.691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25033027758841.691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104304282328.50705</v>
      </c>
      <c r="L4697" s="444">
        <f t="shared" ca="1" si="192"/>
        <v>25137332041170.199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25137332041170.199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104738883504.87582</v>
      </c>
      <c r="L4698" s="444">
        <f t="shared" ca="1" si="192"/>
        <v>25242070924675.074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25242070924675.074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105175295519.47948</v>
      </c>
      <c r="L4699" s="444">
        <f t="shared" ca="1" si="192"/>
        <v>25347246220194.555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25347246220194.555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105613525917.47731</v>
      </c>
      <c r="L4700" s="444">
        <f t="shared" ca="1" si="192"/>
        <v>25452859746112.031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25452859746112.031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106053582275.4668</v>
      </c>
      <c r="L4701" s="444">
        <f t="shared" ca="1" si="192"/>
        <v>25558913328387.5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25558913328387.5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106495472201.61458</v>
      </c>
      <c r="L4702" s="444">
        <f t="shared" ca="1" si="192"/>
        <v>25665408800589.113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25665408800589.113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106939203335.78796</v>
      </c>
      <c r="L4703" s="444">
        <f t="shared" ca="1" si="192"/>
        <v>25772348003924.902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25772348003924.902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107384783349.68709</v>
      </c>
      <c r="L4704" s="444">
        <f t="shared" ca="1" si="192"/>
        <v>25879732787274.59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25879732787274.59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107832219946.97746</v>
      </c>
      <c r="L4705" s="444">
        <f t="shared" ca="1" si="192"/>
        <v>25987565007221.566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25987565007221.566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108281520863.42319</v>
      </c>
      <c r="L4706" s="444">
        <f t="shared" ca="1" si="192"/>
        <v>26095846528084.988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26095846528084.988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108732693867.02078</v>
      </c>
      <c r="L4707" s="444">
        <f t="shared" ca="1" si="192"/>
        <v>26204579221952.008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26204579221952.008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109185746758.13336</v>
      </c>
      <c r="L4708" s="444">
        <f t="shared" ca="1" si="192"/>
        <v>26313764968710.141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26313764968710.141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109640687369.62558</v>
      </c>
      <c r="L4709" s="444">
        <f t="shared" ca="1" si="192"/>
        <v>26423405656079.766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26423405656079.766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110097523566.99902</v>
      </c>
      <c r="L4710" s="444">
        <f t="shared" ca="1" si="192"/>
        <v>26533503179646.766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26533503179646.766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110556263248.52818</v>
      </c>
      <c r="L4711" s="444">
        <f t="shared" ca="1" si="192"/>
        <v>26644059442895.293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26644059442895.293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111016914345.39705</v>
      </c>
      <c r="L4712" s="444">
        <f t="shared" ca="1" si="192"/>
        <v>26755076357240.691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26755076357240.691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111479484821.83621</v>
      </c>
      <c r="L4713" s="444">
        <f t="shared" ca="1" si="192"/>
        <v>26866555842062.527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26866555842062.527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111943982675.26053</v>
      </c>
      <c r="L4714" s="444">
        <f t="shared" ca="1" si="192"/>
        <v>26978499824737.789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26978499824737.789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112410415936.40746</v>
      </c>
      <c r="L4715" s="444">
        <f t="shared" ca="1" si="192"/>
        <v>27090910240674.195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27090910240674.195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112878792669.47581</v>
      </c>
      <c r="L4716" s="444">
        <f t="shared" ca="1" si="192"/>
        <v>27203789033343.672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27203789033343.672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113349120972.2653</v>
      </c>
      <c r="L4717" s="444">
        <f t="shared" ca="1" si="192"/>
        <v>27317138154315.938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27317138154315.938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113821408976.31641</v>
      </c>
      <c r="L4718" s="444">
        <f t="shared" ca="1" si="192"/>
        <v>27430959563292.254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27430959563292.254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114295664847.05106</v>
      </c>
      <c r="L4719" s="444">
        <f t="shared" ca="1" si="192"/>
        <v>27545255228139.305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27545255228139.305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114771896783.91377</v>
      </c>
      <c r="L4720" s="444">
        <f t="shared" ca="1" si="192"/>
        <v>27660027124923.219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27660027124923.219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115250113020.51341</v>
      </c>
      <c r="L4721" s="444">
        <f t="shared" ca="1" si="192"/>
        <v>27775277237943.73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27775277237943.73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115730321824.76556</v>
      </c>
      <c r="L4722" s="444">
        <f t="shared" ca="1" si="192"/>
        <v>27891007559768.496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27891007559768.496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116212531499.03542</v>
      </c>
      <c r="L4723" s="444">
        <f t="shared" ca="1" si="192"/>
        <v>28007220091267.531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28007220091267.531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116696750380.28137</v>
      </c>
      <c r="L4724" s="444">
        <f t="shared" ca="1" si="192"/>
        <v>28123916841647.813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28123916841647.813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117182986840.19922</v>
      </c>
      <c r="L4725" s="444">
        <f t="shared" ca="1" si="192"/>
        <v>28241099828488.012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28241099828488.012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117671249285.36671</v>
      </c>
      <c r="L4726" s="444">
        <f t="shared" ca="1" si="192"/>
        <v>28358771077773.379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28358771077773.379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118161546157.38905</v>
      </c>
      <c r="L4727" s="444">
        <f t="shared" ca="1" si="192"/>
        <v>28476932623930.77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28476932623930.77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118653885933.04488</v>
      </c>
      <c r="L4728" s="444">
        <f t="shared" ca="1" si="192"/>
        <v>28595586509863.813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28595586509863.813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119148277124.43256</v>
      </c>
      <c r="L4729" s="444">
        <f t="shared" ca="1" si="192"/>
        <v>28714734786988.246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28714734786988.246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119644728279.11769</v>
      </c>
      <c r="L4730" s="444">
        <f t="shared" ca="1" si="192"/>
        <v>28834379515267.363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28834379515267.363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120143247980.28069</v>
      </c>
      <c r="L4731" s="444">
        <f t="shared" ca="1" si="192"/>
        <v>28954522763247.645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28954522763247.645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120643844846.86519</v>
      </c>
      <c r="L4732" s="444">
        <f t="shared" ca="1" si="192"/>
        <v>29075166608094.508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29075166608094.508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121146527533.7271</v>
      </c>
      <c r="L4733" s="444">
        <f t="shared" ca="1" si="192"/>
        <v>29196313135628.234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29196313135628.234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121651304731.7843</v>
      </c>
      <c r="L4734" s="444">
        <f t="shared" ca="1" si="192"/>
        <v>29317964440360.02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29317964440360.02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122158185168.16675</v>
      </c>
      <c r="L4735" s="444">
        <f t="shared" ca="1" si="192"/>
        <v>29440122625528.188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29440122625528.188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122667177606.36743</v>
      </c>
      <c r="L4736" s="444">
        <f t="shared" ca="1" si="192"/>
        <v>29562789803134.555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29562789803134.555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123178290846.39397</v>
      </c>
      <c r="L4737" s="444">
        <f t="shared" ca="1" si="192"/>
        <v>29685968093980.949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29685968093980.949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123691533724.92064</v>
      </c>
      <c r="L4738" s="444">
        <f t="shared" ca="1" si="192"/>
        <v>29809659627705.871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29809659627705.871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124206915115.44115</v>
      </c>
      <c r="L4739" s="444">
        <f t="shared" ca="1" si="192"/>
        <v>29933866542821.313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29933866542821.313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124724443928.42215</v>
      </c>
      <c r="L4740" s="444">
        <f t="shared" ca="1" si="192"/>
        <v>30058590986749.734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30058590986749.734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125244129111.45721</v>
      </c>
      <c r="L4741" s="444">
        <f t="shared" ca="1" si="192"/>
        <v>30183835115861.191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30183835115861.191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125765979649.42165</v>
      </c>
      <c r="L4742" s="444">
        <f t="shared" ca="1" si="192"/>
        <v>30309601095510.613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30309601095510.613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126290004564.62755</v>
      </c>
      <c r="L4743" s="444">
        <f t="shared" ca="1" si="192"/>
        <v>30435891100075.242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30435891100075.242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126816212916.98016</v>
      </c>
      <c r="L4744" s="444">
        <f t="shared" ca="1" si="192"/>
        <v>30562707312992.223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30562707312992.223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127344613804.13426</v>
      </c>
      <c r="L4745" s="444">
        <f t="shared" ca="1" si="192"/>
        <v>30690051926796.355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30690051926796.355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127875216361.65147</v>
      </c>
      <c r="L4746" s="444">
        <f t="shared" ca="1" si="192"/>
        <v>30817927143158.008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30817927143158.008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128408029763.15834</v>
      </c>
      <c r="L4747" s="444">
        <f t="shared" ca="1" si="192"/>
        <v>30946335172921.168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30946335172921.168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128943063220.50485</v>
      </c>
      <c r="L4748" s="444">
        <f t="shared" ca="1" si="192"/>
        <v>31075278236141.672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31075278236141.672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129480325983.92361</v>
      </c>
      <c r="L4749" s="444">
        <f t="shared" ca="1" si="192"/>
        <v>31204758562125.594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31204758562125.594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130019827342.18999</v>
      </c>
      <c r="L4750" s="444">
        <f t="shared" ca="1" si="192"/>
        <v>31334778389467.785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31334778389467.785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130561576622.78244</v>
      </c>
      <c r="L4751" s="444">
        <f t="shared" ca="1" si="192"/>
        <v>31465339966090.566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31465339966090.566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131105583192.04402</v>
      </c>
      <c r="L4752" s="444">
        <f t="shared" ca="1" si="192"/>
        <v>31596445549282.609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31596445549282.609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131651856455.34421</v>
      </c>
      <c r="L4753" s="444">
        <f t="shared" ca="1" si="192"/>
        <v>31728097405737.953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31728097405737.953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132200405857.24147</v>
      </c>
      <c r="L4754" s="444">
        <f t="shared" ca="1" si="192"/>
        <v>31860297811595.195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31860297811595.195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132751240881.64667</v>
      </c>
      <c r="L4755" s="444">
        <f t="shared" ca="1" si="192"/>
        <v>31993049052476.844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31993049052476.844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133304371051.98685</v>
      </c>
      <c r="L4756" s="444">
        <f t="shared" ca="1" si="192"/>
        <v>32126353423528.832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32126353423528.832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133859805931.37013</v>
      </c>
      <c r="L4757" s="444">
        <f t="shared" ca="1" si="192"/>
        <v>32260213229460.203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32260213229460.203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134417555122.75084</v>
      </c>
      <c r="L4758" s="444">
        <f t="shared" ca="1" si="192"/>
        <v>32394630784582.953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32394630784582.953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134977628269.09563</v>
      </c>
      <c r="L4759" s="444">
        <f t="shared" ca="1" si="192"/>
        <v>32529608412852.047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32529608412852.047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135540035053.55022</v>
      </c>
      <c r="L4760" s="444">
        <f t="shared" ca="1" si="192"/>
        <v>32665148447905.598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32665148447905.598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136104785199.60666</v>
      </c>
      <c r="L4761" s="444">
        <f t="shared" ca="1" si="192"/>
        <v>32801253233105.203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32801253233105.203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136671888471.27168</v>
      </c>
      <c r="L4762" s="444">
        <f t="shared" ca="1" si="192"/>
        <v>32937925121576.477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32937925121576.477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137241354673.23532</v>
      </c>
      <c r="L4763" s="444">
        <f t="shared" ca="1" si="192"/>
        <v>33075166476249.711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33075166476249.711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137813193651.04047</v>
      </c>
      <c r="L4764" s="444">
        <f t="shared" ca="1" si="192"/>
        <v>33212979669900.75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33212979669900.75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138387415291.25311</v>
      </c>
      <c r="L4765" s="444">
        <f t="shared" ca="1" si="192"/>
        <v>33351367085192.004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33351367085192.004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138964029521.63336</v>
      </c>
      <c r="L4766" s="444">
        <f t="shared" ca="1" si="192"/>
        <v>33490331114713.637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33490331114713.637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139543046311.30682</v>
      </c>
      <c r="L4767" s="444">
        <f t="shared" ca="1" si="192"/>
        <v>33629874161024.945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33629874161024.945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140124475670.93726</v>
      </c>
      <c r="L4768" s="444">
        <f t="shared" ca="1" si="192"/>
        <v>33769998636695.883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33769998636695.883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140708327652.89951</v>
      </c>
      <c r="L4769" s="444">
        <f t="shared" ca="1" si="192"/>
        <v>33910706964348.781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33910706964348.781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141294612351.45325</v>
      </c>
      <c r="L4770" s="444">
        <f t="shared" ca="1" si="192"/>
        <v>34052001576700.234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34052001576700.234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141883339902.91763</v>
      </c>
      <c r="L4771" s="444">
        <f t="shared" ca="1" si="192"/>
        <v>34193884916603.152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34193884916603.152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142474520485.84647</v>
      </c>
      <c r="L4772" s="444">
        <f t="shared" ca="1" si="192"/>
        <v>34336359437089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34336359437089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143068164321.20416</v>
      </c>
      <c r="L4773" s="444">
        <f t="shared" ca="1" si="192"/>
        <v>34479427601410.203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34479427601410.203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143664281672.54251</v>
      </c>
      <c r="L4774" s="444">
        <f t="shared" ca="1" si="192"/>
        <v>34623091883082.746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34623091883082.746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144262882846.1781</v>
      </c>
      <c r="L4775" s="444">
        <f t="shared" ca="1" si="192"/>
        <v>34767354765928.926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34767354765928.926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144863978191.37051</v>
      </c>
      <c r="L4776" s="444">
        <f t="shared" ca="1" si="192"/>
        <v>34912218744120.297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34912218744120.297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145467578100.50122</v>
      </c>
      <c r="L4777" s="444">
        <f t="shared" ca="1" si="192"/>
        <v>35057686322220.797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35057686322220.797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146073693009.25333</v>
      </c>
      <c r="L4778" s="444">
        <f t="shared" ca="1" si="192"/>
        <v>35203760015230.047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35203760015230.047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146682333396.79187</v>
      </c>
      <c r="L4779" s="444">
        <f t="shared" ca="1" si="192"/>
        <v>35350442348626.836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35350442348626.836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147293509785.94516</v>
      </c>
      <c r="L4780" s="444">
        <f t="shared" ca="1" si="192"/>
        <v>35497735858412.781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35497735858412.781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147907232743.3866</v>
      </c>
      <c r="L4781" s="444">
        <f t="shared" ca="1" si="192"/>
        <v>35645643091156.164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35645643091156.164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148523512879.81735</v>
      </c>
      <c r="L4782" s="444">
        <f t="shared" ca="1" si="192"/>
        <v>35794166604035.984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35794166604035.984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149142360850.14993</v>
      </c>
      <c r="L4783" s="444">
        <f t="shared" ca="1" si="192"/>
        <v>35943308964886.133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35943308964886.133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149763787353.69223</v>
      </c>
      <c r="L4784" s="444">
        <f t="shared" ca="1" si="192"/>
        <v>36093072752239.828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36093072752239.828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150387803134.33261</v>
      </c>
      <c r="L4785" s="444">
        <f t="shared" ca="1" si="192"/>
        <v>36243460555374.164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36243460555374.164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151014418980.72568</v>
      </c>
      <c r="L4786" s="444">
        <f t="shared" ca="1" si="192"/>
        <v>36394474974354.891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36394474974354.891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151643645726.4787</v>
      </c>
      <c r="L4787" s="444">
        <f t="shared" ca="1" si="192"/>
        <v>36546118620081.367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36546118620081.367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152275494250.33902</v>
      </c>
      <c r="L4788" s="444">
        <f t="shared" ca="1" si="192"/>
        <v>36698394114331.703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36698394114331.703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152909975476.38208</v>
      </c>
      <c r="L4789" s="444">
        <f t="shared" ca="1" si="192"/>
        <v>36851304089808.086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36851304089808.086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153547100374.20035</v>
      </c>
      <c r="L4790" s="444">
        <f t="shared" ca="1" si="192"/>
        <v>37004851190182.289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37004851190182.289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154186879959.09286</v>
      </c>
      <c r="L4791" s="444">
        <f t="shared" ca="1" si="192"/>
        <v>37159038070141.383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37159038070141.383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154829325292.25577</v>
      </c>
      <c r="L4792" s="444">
        <f t="shared" ca="1" si="192"/>
        <v>37313867395433.641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37313867395433.641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155474447480.97351</v>
      </c>
      <c r="L4793" s="444">
        <f t="shared" ca="1" si="192"/>
        <v>37469341842914.617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37469341842914.617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156122257678.81091</v>
      </c>
      <c r="L4794" s="444">
        <f t="shared" ca="1" si="192"/>
        <v>37625464100593.43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37625464100593.43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156772767085.80597</v>
      </c>
      <c r="L4795" s="444">
        <f t="shared" ca="1" si="192"/>
        <v>37782236867679.234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37782236867679.234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157425986948.66348</v>
      </c>
      <c r="L4796" s="444">
        <f t="shared" ca="1" si="192"/>
        <v>37939662854627.898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37939662854627.898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158081928560.94958</v>
      </c>
      <c r="L4797" s="444">
        <f t="shared" ca="1" si="192"/>
        <v>38097744783188.852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38097744783188.852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158740603263.28687</v>
      </c>
      <c r="L4798" s="444">
        <f t="shared" ca="1" si="192"/>
        <v>38256485386452.141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38256485386452.141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159402022443.5506</v>
      </c>
      <c r="L4799" s="444">
        <f t="shared" ca="1" si="192"/>
        <v>38415887408895.688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38415887408895.688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160066197537.06537</v>
      </c>
      <c r="L4800" s="444">
        <f t="shared" ca="1" si="192"/>
        <v>38575953606432.75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38575953606432.75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160733140026.80313</v>
      </c>
      <c r="L4801" s="444">
        <f t="shared" ca="1" si="192"/>
        <v>38736686746459.555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38736686746459.555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161402861443.58148</v>
      </c>
      <c r="L4802" s="444">
        <f t="shared" ca="1" si="192"/>
        <v>38898089607903.133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38898089607903.133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162075373366.26306</v>
      </c>
      <c r="L4803" s="444">
        <f t="shared" ca="1" si="192"/>
        <v>39060164981269.398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39060164981269.398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162750687421.95581</v>
      </c>
      <c r="L4804" s="444">
        <f t="shared" ca="1" si="192"/>
        <v>39222915668691.352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39222915668691.352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163428815286.21396</v>
      </c>
      <c r="L4805" s="444">
        <f t="shared" ca="1" si="192"/>
        <v>39386344483977.563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39386344483977.563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164109768683.23984</v>
      </c>
      <c r="L4806" s="444">
        <f t="shared" ca="1" si="192"/>
        <v>39550454252660.805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39550454252660.805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164793559386.08667</v>
      </c>
      <c r="L4807" s="444">
        <f t="shared" ca="1" si="192"/>
        <v>39715247812046.891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39715247812046.891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165480199216.86203</v>
      </c>
      <c r="L4808" s="444">
        <f t="shared" ca="1" si="192"/>
        <v>39880728011263.75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39880728011263.75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166169700046.93228</v>
      </c>
      <c r="L4809" s="444">
        <f t="shared" ca="1" si="192"/>
        <v>40046897711310.68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40046897711310.68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166862073797.12784</v>
      </c>
      <c r="L4810" s="444">
        <f t="shared" ca="1" si="192"/>
        <v>40213759785107.805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40213759785107.805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167557332437.94919</v>
      </c>
      <c r="L4811" s="444">
        <f t="shared" ca="1" si="192"/>
        <v>40381317117545.75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40381317117545.75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168255487989.77396</v>
      </c>
      <c r="L4812" s="444">
        <f t="shared" ca="1" si="192"/>
        <v>40549572605535.523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40549572605535.523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168956552523.06467</v>
      </c>
      <c r="L4813" s="444">
        <f t="shared" ca="1" si="192"/>
        <v>40718529158058.586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40718529158058.586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169660538158.57745</v>
      </c>
      <c r="L4814" s="444">
        <f t="shared" ca="1" si="192"/>
        <v>40888189696217.164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40888189696217.164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170367457067.5715</v>
      </c>
      <c r="L4815" s="444">
        <f t="shared" ca="1" si="192"/>
        <v>41058557153284.734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41058557153284.734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171077321472.01971</v>
      </c>
      <c r="L4816" s="444">
        <f t="shared" ca="1" si="192"/>
        <v>41229634474756.758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41229634474756.758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171790143644.81982</v>
      </c>
      <c r="L4817" s="444">
        <f t="shared" ca="1" si="192"/>
        <v>41401424618401.578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41401424618401.578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172505935910.00656</v>
      </c>
      <c r="L4818" s="444">
        <f t="shared" ca="1" si="192"/>
        <v>41573930554311.586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41573930554311.586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173224710642.96494</v>
      </c>
      <c r="L4819" s="444">
        <f t="shared" ca="1" si="192"/>
        <v>41747155264954.555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41747155264954.555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173946480270.64398</v>
      </c>
      <c r="L4820" s="444">
        <f t="shared" ca="1" si="192"/>
        <v>41921101745225.195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41921101745225.195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174671257271.77164</v>
      </c>
      <c r="L4821" s="444">
        <f t="shared" ca="1" si="192"/>
        <v>42095773002496.969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42095773002496.969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175399054177.07071</v>
      </c>
      <c r="L4822" s="444">
        <f t="shared" ca="1" si="192"/>
        <v>42271172056674.039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42271172056674.039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176129883569.47516</v>
      </c>
      <c r="L4823" s="444">
        <f t="shared" ca="1" si="192"/>
        <v>42447301940243.516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42447301940243.516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176863758084.34799</v>
      </c>
      <c r="L4824" s="444">
        <f t="shared" ca="1" si="192"/>
        <v>42624165698327.867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42624165698327.867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177600690409.69943</v>
      </c>
      <c r="L4825" s="444">
        <f t="shared" ca="1" si="192"/>
        <v>42801766388737.57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42801766388737.57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178340693286.40656</v>
      </c>
      <c r="L4826" s="444">
        <f t="shared" ca="1" si="192"/>
        <v>42980107082023.977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42980107082023.977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179083779508.43323</v>
      </c>
      <c r="L4827" s="444">
        <f t="shared" ca="1" si="192"/>
        <v>43159190861532.406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43159190861532.406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179829961923.0517</v>
      </c>
      <c r="L4828" s="444">
        <f t="shared" ca="1" si="192"/>
        <v>43339020823455.461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43339020823455.461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180579253431.06442</v>
      </c>
      <c r="L4829" s="444">
        <f t="shared" ca="1" si="192"/>
        <v>43519600076886.523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43519600076886.523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181331666987.02719</v>
      </c>
      <c r="L4830" s="444">
        <f t="shared" ca="1" si="192"/>
        <v>43700931743873.547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43700931743873.547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182087215599.47311</v>
      </c>
      <c r="L4831" s="444">
        <f t="shared" ca="1" si="192"/>
        <v>43883018959473.023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43883018959473.023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182845912331.1376</v>
      </c>
      <c r="L4832" s="444">
        <f t="shared" ca="1" si="192"/>
        <v>44065864871804.164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44065864871804.164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183607770299.18402</v>
      </c>
      <c r="L4833" s="444">
        <f t="shared" ca="1" si="192"/>
        <v>44249472642103.352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44249472642103.352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184372802675.43063</v>
      </c>
      <c r="L4834" s="444">
        <f t="shared" ca="1" si="192"/>
        <v>44433845444778.781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44433845444778.781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185141022686.57825</v>
      </c>
      <c r="L4835" s="444">
        <f t="shared" ca="1" si="192"/>
        <v>44618986467465.359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44618986467465.359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185912443614.439</v>
      </c>
      <c r="L4836" s="444">
        <f t="shared" ca="1" si="192"/>
        <v>44804898911079.797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44804898911079.797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186687078796.16583</v>
      </c>
      <c r="L4837" s="444">
        <f t="shared" ca="1" si="192"/>
        <v>44991585989875.961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44991585989875.961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187464941624.48315</v>
      </c>
      <c r="L4838" s="444">
        <f t="shared" ca="1" si="192"/>
        <v>45179050931500.445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45179050931500.445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188246045547.91852</v>
      </c>
      <c r="L4839" s="444">
        <f t="shared" ca="1" si="192"/>
        <v>45367296977048.367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45367296977048.367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189030404071.03485</v>
      </c>
      <c r="L4840" s="444">
        <f t="shared" ca="1" si="192"/>
        <v>45556327381119.398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45556327381119.398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189818030754.66415</v>
      </c>
      <c r="L4841" s="444">
        <f t="shared" ca="1" si="192"/>
        <v>45746145411874.063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45746145411874.063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190608939216.14194</v>
      </c>
      <c r="L4842" s="444">
        <f t="shared" ca="1" si="192"/>
        <v>45936754351090.203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45936754351090.203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191403143129.54251</v>
      </c>
      <c r="L4843" s="444">
        <f t="shared" ca="1" si="192"/>
        <v>46128157494219.742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46128157494219.742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192200656225.91559</v>
      </c>
      <c r="L4844" s="444">
        <f t="shared" ca="1" si="192"/>
        <v>46320358150445.656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46320358150445.656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193001492293.52356</v>
      </c>
      <c r="L4845" s="444">
        <f t="shared" ca="1" si="192"/>
        <v>46513359642739.18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46513359642739.18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193805665178.07993</v>
      </c>
      <c r="L4846" s="444">
        <f t="shared" ca="1" si="192"/>
        <v>46707165307917.258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46707165307917.258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194613188782.98859</v>
      </c>
      <c r="L4847" s="444">
        <f t="shared" ca="1" si="192"/>
        <v>46901778496700.25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46901778496700.25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195424077069.58438</v>
      </c>
      <c r="L4848" s="444">
        <f t="shared" ca="1" si="192"/>
        <v>47097202573769.836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47097202573769.836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196238344057.37433</v>
      </c>
      <c r="L4849" s="444">
        <f t="shared" ca="1" si="192"/>
        <v>47293440917827.211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47293440917827.211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197056003824.28003</v>
      </c>
      <c r="L4850" s="444">
        <f t="shared" ca="1" si="192"/>
        <v>47490496921651.492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47490496921651.492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197877070506.88123</v>
      </c>
      <c r="L4851" s="444">
        <f t="shared" ca="1" si="192"/>
        <v>47688373992158.375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47688373992158.375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198701558300.65988</v>
      </c>
      <c r="L4852" s="444">
        <f t="shared" ca="1" si="192"/>
        <v>47887075550459.031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47887075550459.031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199529481460.24597</v>
      </c>
      <c r="L4853" s="444">
        <f t="shared" ref="L4853:L5107" ca="1" si="197">I4853-J4853+K4853</f>
        <v>48086605031919.273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48086605031919.273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200360854299.66364</v>
      </c>
      <c r="L4854" s="444">
        <f t="shared" ca="1" si="197"/>
        <v>48286965886218.938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48286965886218.938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201195691192.57892</v>
      </c>
      <c r="L4855" s="444">
        <f t="shared" ca="1" si="197"/>
        <v>48488161577411.516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48488161577411.516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202034006572.54797</v>
      </c>
      <c r="L4856" s="444">
        <f t="shared" ca="1" si="197"/>
        <v>48690195583984.063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48690195583984.063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202875814933.26694</v>
      </c>
      <c r="L4857" s="444">
        <f t="shared" ca="1" si="197"/>
        <v>48893071398917.328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48893071398917.328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203721130828.8222</v>
      </c>
      <c r="L4858" s="444">
        <f t="shared" ca="1" si="197"/>
        <v>49096792529746.148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49096792529746.148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204569968873.94229</v>
      </c>
      <c r="L4859" s="444">
        <f t="shared" ca="1" si="197"/>
        <v>49301362498620.094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49301362498620.094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205422343744.2504</v>
      </c>
      <c r="L4860" s="444">
        <f t="shared" ca="1" si="197"/>
        <v>49506784842364.344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49506784842364.344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206278270176.5181</v>
      </c>
      <c r="L4861" s="444">
        <f t="shared" ca="1" si="197"/>
        <v>49713063112540.859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49713063112540.859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207137762968.92026</v>
      </c>
      <c r="L4862" s="444">
        <f t="shared" ca="1" si="197"/>
        <v>49920200875509.781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49920200875509.781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208000836981.29074</v>
      </c>
      <c r="L4863" s="444">
        <f t="shared" ca="1" si="197"/>
        <v>50128201712491.07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50128201712491.07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208867507135.37946</v>
      </c>
      <c r="L4864" s="444">
        <f t="shared" ca="1" si="197"/>
        <v>50337069219626.453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50337069219626.453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209737788415.11023</v>
      </c>
      <c r="L4865" s="444">
        <f t="shared" ca="1" si="197"/>
        <v>50546807008041.563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50546807008041.563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210611695866.83984</v>
      </c>
      <c r="L4866" s="444">
        <f t="shared" ca="1" si="197"/>
        <v>50757418703908.406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50757418703908.406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211489244599.61835</v>
      </c>
      <c r="L4867" s="444">
        <f t="shared" ca="1" si="197"/>
        <v>50968907948508.023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50968907948508.023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212370449785.4501</v>
      </c>
      <c r="L4868" s="444">
        <f t="shared" ca="1" si="197"/>
        <v>51181278398293.477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51181278398293.477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213255326659.55615</v>
      </c>
      <c r="L4869" s="444">
        <f t="shared" ca="1" si="197"/>
        <v>51394533724953.031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51394533724953.031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214143890520.63763</v>
      </c>
      <c r="L4870" s="444">
        <f t="shared" ca="1" si="197"/>
        <v>51608677615473.672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51608677615473.672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215036156731.14029</v>
      </c>
      <c r="L4871" s="444">
        <f t="shared" ca="1" si="197"/>
        <v>51823713772204.813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51823713772204.813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215932140717.52005</v>
      </c>
      <c r="L4872" s="444">
        <f t="shared" ca="1" si="197"/>
        <v>52039645912922.336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52039645912922.336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216831857970.50974</v>
      </c>
      <c r="L4873" s="444">
        <f t="shared" ca="1" si="197"/>
        <v>52256477770892.844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52256477770892.844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217735324045.38684</v>
      </c>
      <c r="L4874" s="444">
        <f t="shared" ca="1" si="197"/>
        <v>52474213094938.234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52474213094938.234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218642554562.24265</v>
      </c>
      <c r="L4875" s="444">
        <f t="shared" ca="1" si="197"/>
        <v>52692855649500.477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52692855649500.477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219553565206.25198</v>
      </c>
      <c r="L4876" s="444">
        <f t="shared" ca="1" si="197"/>
        <v>52912409214706.727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52912409214706.727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220468371727.9447</v>
      </c>
      <c r="L4877" s="444">
        <f t="shared" ca="1" si="197"/>
        <v>53132877586434.672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53132877586434.672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221386989943.47778</v>
      </c>
      <c r="L4878" s="444">
        <f t="shared" ca="1" si="197"/>
        <v>53354264576378.148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53354264576378.148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222309435734.90894</v>
      </c>
      <c r="L4879" s="444">
        <f t="shared" ca="1" si="197"/>
        <v>53576574012113.055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53576574012113.055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223235725050.47107</v>
      </c>
      <c r="L4880" s="444">
        <f t="shared" ca="1" si="197"/>
        <v>53799809737163.523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53799809737163.523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224165873904.84802</v>
      </c>
      <c r="L4881" s="444">
        <f t="shared" ca="1" si="197"/>
        <v>54023975611068.375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54023975611068.375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225099898379.45157</v>
      </c>
      <c r="L4882" s="444">
        <f t="shared" ca="1" si="197"/>
        <v>54249075509447.828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54249075509447.828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226037814622.69928</v>
      </c>
      <c r="L4883" s="444">
        <f t="shared" ca="1" si="197"/>
        <v>54475113324070.531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54475113324070.531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226979638850.29388</v>
      </c>
      <c r="L4884" s="444">
        <f t="shared" ca="1" si="197"/>
        <v>54702092962920.828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54702092962920.828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227925387345.50345</v>
      </c>
      <c r="L4885" s="444">
        <f t="shared" ca="1" si="197"/>
        <v>54930018350266.328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54930018350266.328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228875076459.44299</v>
      </c>
      <c r="L4886" s="444">
        <f t="shared" ca="1" si="197"/>
        <v>55158893426725.773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55158893426725.773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229828722611.35739</v>
      </c>
      <c r="L4887" s="444">
        <f t="shared" ca="1" si="197"/>
        <v>55388722149337.133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55388722149337.133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230786342288.90472</v>
      </c>
      <c r="L4888" s="444">
        <f t="shared" ca="1" si="197"/>
        <v>55619508491626.039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55619508491626.039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231747952048.44183</v>
      </c>
      <c r="L4889" s="444">
        <f t="shared" ca="1" si="197"/>
        <v>55851256443674.484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55851256443674.484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232713568515.31033</v>
      </c>
      <c r="L4890" s="444">
        <f t="shared" ca="1" si="197"/>
        <v>56083970012189.797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56083970012189.797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233683208384.12418</v>
      </c>
      <c r="L4891" s="444">
        <f t="shared" ca="1" si="197"/>
        <v>56317653220573.922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56317653220573.922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234656888419.05804</v>
      </c>
      <c r="L4892" s="444">
        <f t="shared" ca="1" si="197"/>
        <v>56552310108992.977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56552310108992.977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235634625454.13739</v>
      </c>
      <c r="L4893" s="444">
        <f t="shared" ca="1" si="197"/>
        <v>56787944734447.117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56787944734447.117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236616436393.52966</v>
      </c>
      <c r="L4894" s="444">
        <f t="shared" ca="1" si="197"/>
        <v>57024561170840.648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57024561170840.648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237602338211.83603</v>
      </c>
      <c r="L4895" s="444">
        <f t="shared" ca="1" si="197"/>
        <v>57262163509052.484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57262163509052.484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238592347954.38535</v>
      </c>
      <c r="L4896" s="444">
        <f t="shared" ca="1" si="197"/>
        <v>57500755857006.867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57500755857006.867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239586482737.52866</v>
      </c>
      <c r="L4897" s="444">
        <f t="shared" ca="1" si="197"/>
        <v>57740342339744.398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57740342339744.398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240584759748.935</v>
      </c>
      <c r="L4898" s="444">
        <f t="shared" ca="1" si="197"/>
        <v>57980927099493.336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57980927099493.336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241587196247.88885</v>
      </c>
      <c r="L4899" s="444">
        <f t="shared" ca="1" si="197"/>
        <v>58222514295741.227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58222514295741.227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242593809565.58844</v>
      </c>
      <c r="L4900" s="444">
        <f t="shared" ca="1" si="197"/>
        <v>58465108105306.813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58465108105306.813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243604617105.44504</v>
      </c>
      <c r="L4901" s="444">
        <f t="shared" ca="1" si="197"/>
        <v>58708712722412.258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58708712722412.258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244619636343.38443</v>
      </c>
      <c r="L4902" s="444">
        <f t="shared" ca="1" si="197"/>
        <v>58953332358755.641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58953332358755.641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245638884828.14847</v>
      </c>
      <c r="L4903" s="444">
        <f t="shared" ca="1" si="197"/>
        <v>59198971243583.789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59198971243583.789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246662380181.59912</v>
      </c>
      <c r="L4904" s="444">
        <f t="shared" ca="1" si="197"/>
        <v>59445633623765.391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59445633623765.391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247690140099.02249</v>
      </c>
      <c r="L4905" s="444">
        <f t="shared" ca="1" si="197"/>
        <v>59693323763864.414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59693323763864.414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248722182349.43506</v>
      </c>
      <c r="L4906" s="444">
        <f t="shared" ca="1" si="197"/>
        <v>59942045946213.852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59942045946213.852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249758524775.89105</v>
      </c>
      <c r="L4907" s="444">
        <f t="shared" ca="1" si="197"/>
        <v>60191804470989.742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60191804470989.742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250799185295.79062</v>
      </c>
      <c r="L4908" s="444">
        <f t="shared" ca="1" si="197"/>
        <v>60442603656285.531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60442603656285.531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251844181901.18967</v>
      </c>
      <c r="L4909" s="444">
        <f t="shared" ca="1" si="197"/>
        <v>60694447838186.719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60694447838186.719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252893532659.11133</v>
      </c>
      <c r="L4910" s="444">
        <f t="shared" ca="1" si="197"/>
        <v>60947341370845.828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60947341370845.828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253947255711.85764</v>
      </c>
      <c r="L4911" s="444">
        <f t="shared" ca="1" si="197"/>
        <v>61201288626557.688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61201288626557.688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255005369277.32367</v>
      </c>
      <c r="L4912" s="444">
        <f t="shared" ca="1" si="197"/>
        <v>61456293995835.008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61456293995835.008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256067891649.31253</v>
      </c>
      <c r="L4913" s="444">
        <f t="shared" ca="1" si="197"/>
        <v>61712361887484.32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61712361887484.32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257134841197.85135</v>
      </c>
      <c r="L4914" s="444">
        <f t="shared" ca="1" si="197"/>
        <v>61969496728682.172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61969496728682.172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258206236369.50903</v>
      </c>
      <c r="L4915" s="444">
        <f t="shared" ca="1" si="197"/>
        <v>62227702965051.68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62227702965051.68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259282095687.71536</v>
      </c>
      <c r="L4916" s="444">
        <f t="shared" ca="1" si="197"/>
        <v>62486985060739.398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62486985060739.398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260362437753.08081</v>
      </c>
      <c r="L4917" s="444">
        <f t="shared" ca="1" si="197"/>
        <v>62747347498492.477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62747347498492.477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261447281243.71869</v>
      </c>
      <c r="L4918" s="444">
        <f t="shared" ca="1" si="197"/>
        <v>63008794779736.195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63008794779736.195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262536644915.56747</v>
      </c>
      <c r="L4919" s="444">
        <f t="shared" ca="1" si="197"/>
        <v>63271331424651.766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63271331424651.766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263630547602.7157</v>
      </c>
      <c r="L4920" s="444">
        <f t="shared" ca="1" si="197"/>
        <v>63534961972254.484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63534961972254.484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264729008217.72702</v>
      </c>
      <c r="L4921" s="444">
        <f t="shared" ca="1" si="197"/>
        <v>63799690980472.211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63799690980472.211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265832045751.96753</v>
      </c>
      <c r="L4922" s="444">
        <f t="shared" ca="1" si="197"/>
        <v>64065523026224.18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64065523026224.18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266939679275.93408</v>
      </c>
      <c r="L4923" s="444">
        <f t="shared" ca="1" si="197"/>
        <v>64332462705500.117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64332462705500.117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268051927939.58377</v>
      </c>
      <c r="L4924" s="444">
        <f t="shared" ca="1" si="197"/>
        <v>64600514633439.703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64600514633439.703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269168810972.66544</v>
      </c>
      <c r="L4925" s="444">
        <f t="shared" ca="1" si="197"/>
        <v>64869683444412.367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64869683444412.367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270290347685.05151</v>
      </c>
      <c r="L4926" s="444">
        <f t="shared" ca="1" si="197"/>
        <v>65139973792097.422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65139973792097.422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271416557467.0726</v>
      </c>
      <c r="L4927" s="444">
        <f t="shared" ca="1" si="197"/>
        <v>65411390349564.492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65411390349564.492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272547459789.85208</v>
      </c>
      <c r="L4928" s="444">
        <f t="shared" ca="1" si="197"/>
        <v>65683937809354.344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65683937809354.344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273683074205.6431</v>
      </c>
      <c r="L4929" s="444">
        <f t="shared" ca="1" si="197"/>
        <v>65957620883559.984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65957620883559.984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274823420348.16656</v>
      </c>
      <c r="L4930" s="444">
        <f t="shared" ca="1" si="197"/>
        <v>66232444303908.148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66232444303908.148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275968517932.95062</v>
      </c>
      <c r="L4931" s="444">
        <f t="shared" ca="1" si="197"/>
        <v>66508412821841.102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66508412821841.102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277118386757.67126</v>
      </c>
      <c r="L4932" s="444">
        <f t="shared" ca="1" si="197"/>
        <v>66785531208598.773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66785531208598.773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278273046702.49487</v>
      </c>
      <c r="L4933" s="444">
        <f t="shared" ca="1" si="197"/>
        <v>67063804255301.266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67063804255301.266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279432517730.42188</v>
      </c>
      <c r="L4934" s="444">
        <f t="shared" ca="1" si="197"/>
        <v>67343236773031.688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67343236773031.688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280596819887.63202</v>
      </c>
      <c r="L4935" s="444">
        <f t="shared" ca="1" si="197"/>
        <v>67623833592919.32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67623833592919.32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281765973303.83051</v>
      </c>
      <c r="L4936" s="444">
        <f t="shared" ca="1" si="197"/>
        <v>67905599566223.148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67905599566223.148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282939998192.59644</v>
      </c>
      <c r="L4937" s="444">
        <f t="shared" ca="1" si="197"/>
        <v>68188539564415.742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68188539564415.742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284118914851.73224</v>
      </c>
      <c r="L4938" s="444">
        <f t="shared" ca="1" si="197"/>
        <v>68472658479267.477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68472658479267.477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285302743663.6145</v>
      </c>
      <c r="L4939" s="444">
        <f t="shared" ca="1" si="197"/>
        <v>68757961222931.094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68757961222931.094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286491505095.54626</v>
      </c>
      <c r="L4940" s="444">
        <f t="shared" ca="1" si="197"/>
        <v>69044452728026.641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69044452728026.641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287685219700.11096</v>
      </c>
      <c r="L4941" s="444">
        <f t="shared" ca="1" si="197"/>
        <v>69332137947726.75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69332137947726.75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288883908115.52814</v>
      </c>
      <c r="L4942" s="444">
        <f t="shared" ca="1" si="197"/>
        <v>69621021855842.281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69621021855842.281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290087591066.00946</v>
      </c>
      <c r="L4943" s="444">
        <f t="shared" ca="1" si="197"/>
        <v>69911109446908.289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69911109446908.289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291296289362.11786</v>
      </c>
      <c r="L4944" s="444">
        <f t="shared" ca="1" si="197"/>
        <v>70202405736270.406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70202405736270.406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292510023901.12671</v>
      </c>
      <c r="L4945" s="444">
        <f t="shared" ca="1" si="197"/>
        <v>70494915760171.531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70494915760171.531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293728815667.38135</v>
      </c>
      <c r="L4946" s="444">
        <f t="shared" ca="1" si="197"/>
        <v>70788644575838.906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70788644575838.906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294952685732.66211</v>
      </c>
      <c r="L4947" s="444">
        <f t="shared" ca="1" si="197"/>
        <v>71083597261571.563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71083597261571.563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296181655256.54816</v>
      </c>
      <c r="L4948" s="444">
        <f t="shared" ca="1" si="197"/>
        <v>71379778916828.109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71379778916828.109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297415745486.78381</v>
      </c>
      <c r="L4949" s="444">
        <f t="shared" ca="1" si="197"/>
        <v>71677194662314.891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71677194662314.891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298654977759.64539</v>
      </c>
      <c r="L4950" s="444">
        <f t="shared" ca="1" si="197"/>
        <v>71975849640074.531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71975849640074.531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299899373500.31055</v>
      </c>
      <c r="L4951" s="444">
        <f t="shared" ca="1" si="197"/>
        <v>72275749013574.844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72275749013574.844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301148954223.22852</v>
      </c>
      <c r="L4952" s="444">
        <f t="shared" ca="1" si="197"/>
        <v>72576897967798.078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72576897967798.078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302403741532.492</v>
      </c>
      <c r="L4953" s="444">
        <f t="shared" ca="1" si="197"/>
        <v>72879301709330.563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72879301709330.563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303663757122.21069</v>
      </c>
      <c r="L4954" s="444">
        <f t="shared" ca="1" si="197"/>
        <v>73182965466452.766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73182965466452.766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304929022776.88654</v>
      </c>
      <c r="L4955" s="444">
        <f t="shared" ca="1" si="197"/>
        <v>73487894489229.656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73487894489229.656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306199560371.79022</v>
      </c>
      <c r="L4956" s="444">
        <f t="shared" ca="1" si="197"/>
        <v>73794094049601.453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73794094049601.453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307475391873.33936</v>
      </c>
      <c r="L4957" s="444">
        <f t="shared" ca="1" si="197"/>
        <v>74101569441474.797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74101569441474.797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308756539339.47833</v>
      </c>
      <c r="L4958" s="444">
        <f t="shared" ca="1" si="197"/>
        <v>74410325980814.281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74410325980814.281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310043024920.05951</v>
      </c>
      <c r="L4959" s="444">
        <f t="shared" ca="1" si="197"/>
        <v>74720369005734.344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74720369005734.344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311334870857.22644</v>
      </c>
      <c r="L4960" s="444">
        <f t="shared" ca="1" si="197"/>
        <v>75031703876591.563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75031703876591.563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312632099485.79816</v>
      </c>
      <c r="L4961" s="444">
        <f t="shared" ca="1" si="197"/>
        <v>75344335976077.359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75344335976077.359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313934733233.65564</v>
      </c>
      <c r="L4962" s="444">
        <f t="shared" ca="1" si="197"/>
        <v>75658270709311.016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75658270709311.016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315242794622.12921</v>
      </c>
      <c r="L4963" s="444">
        <f t="shared" ca="1" si="197"/>
        <v>75973513503933.141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75973513503933.141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316556306266.38806</v>
      </c>
      <c r="L4964" s="444">
        <f t="shared" ca="1" si="197"/>
        <v>76290069810199.531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76290069810199.531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317875290875.83136</v>
      </c>
      <c r="L4965" s="444">
        <f t="shared" ca="1" si="197"/>
        <v>76607945101075.359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76607945101075.359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319199771254.48065</v>
      </c>
      <c r="L4966" s="444">
        <f t="shared" ca="1" si="197"/>
        <v>76927144872329.844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76927144872329.844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320529770301.37433</v>
      </c>
      <c r="L4967" s="444">
        <f t="shared" ca="1" si="197"/>
        <v>77247674642631.219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77247674642631.219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321865311010.96338</v>
      </c>
      <c r="L4968" s="444">
        <f t="shared" ca="1" si="197"/>
        <v>77569539953642.188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77569539953642.188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323206416473.50909</v>
      </c>
      <c r="L4969" s="444">
        <f t="shared" ca="1" si="197"/>
        <v>77892746370115.703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77892746370115.703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324553109875.48212</v>
      </c>
      <c r="L4970" s="444">
        <f t="shared" ca="1" si="197"/>
        <v>78217299479991.188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78217299479991.188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325905414499.96326</v>
      </c>
      <c r="L4971" s="444">
        <f t="shared" ca="1" si="197"/>
        <v>78543204894491.156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78543204894491.156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327263353727.04651</v>
      </c>
      <c r="L4972" s="444">
        <f t="shared" ca="1" si="197"/>
        <v>78870468248218.203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78870468248218.203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328626951034.24249</v>
      </c>
      <c r="L4973" s="444">
        <f t="shared" ca="1" si="197"/>
        <v>79199095199252.453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79199095199252.453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329996229996.88519</v>
      </c>
      <c r="L4974" s="444">
        <f t="shared" ca="1" si="197"/>
        <v>79529091429249.344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79529091429249.344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331371214288.53894</v>
      </c>
      <c r="L4975" s="444">
        <f t="shared" ca="1" si="197"/>
        <v>79860462643537.875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79860462643537.875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332751927681.40784</v>
      </c>
      <c r="L4976" s="444">
        <f t="shared" ca="1" si="197"/>
        <v>80193214571219.281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80193214571219.281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334138394046.74701</v>
      </c>
      <c r="L4977" s="444">
        <f t="shared" ca="1" si="197"/>
        <v>80527352965266.031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80527352965266.031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335530637355.27515</v>
      </c>
      <c r="L4978" s="444">
        <f t="shared" ca="1" si="197"/>
        <v>80862883602621.313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80862883602621.313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336928681677.58881</v>
      </c>
      <c r="L4979" s="444">
        <f t="shared" ca="1" si="197"/>
        <v>81199812284298.906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81199812284298.906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338332551184.5788</v>
      </c>
      <c r="L4980" s="444">
        <f t="shared" ca="1" si="197"/>
        <v>81538144835483.484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81538144835483.484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339742270147.84784</v>
      </c>
      <c r="L4981" s="444">
        <f t="shared" ca="1" si="197"/>
        <v>81877887105631.328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81877887105631.328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341157862940.13055</v>
      </c>
      <c r="L4982" s="444">
        <f t="shared" ca="1" si="197"/>
        <v>82219044968571.453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82219044968571.453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342579354035.71436</v>
      </c>
      <c r="L4983" s="444">
        <f t="shared" ca="1" si="197"/>
        <v>82561624322607.172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82561624322607.172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344006768010.86322</v>
      </c>
      <c r="L4984" s="444">
        <f t="shared" ca="1" si="197"/>
        <v>82905631090618.031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82905631090618.031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345440129544.24182</v>
      </c>
      <c r="L4985" s="444">
        <f t="shared" ca="1" si="197"/>
        <v>83251071220162.266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83251071220162.266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346879463417.34277</v>
      </c>
      <c r="L4986" s="444">
        <f t="shared" ca="1" si="197"/>
        <v>83597950683579.609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83597950683579.609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348324794514.91504</v>
      </c>
      <c r="L4987" s="444">
        <f t="shared" ca="1" si="197"/>
        <v>83946275478094.531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83946275478094.531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349776147825.39386</v>
      </c>
      <c r="L4988" s="444">
        <f t="shared" ca="1" si="197"/>
        <v>84296051625919.922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84296051625919.922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351233548441.33301</v>
      </c>
      <c r="L4989" s="444">
        <f t="shared" ca="1" si="197"/>
        <v>84647285174361.25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84647285174361.25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352697021559.83856</v>
      </c>
      <c r="L4990" s="444">
        <f t="shared" ca="1" si="197"/>
        <v>84999982195921.094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84999982195921.094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354166592483.00458</v>
      </c>
      <c r="L4991" s="444">
        <f t="shared" ca="1" si="197"/>
        <v>85354148788404.094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85354148788404.094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355642286618.3504</v>
      </c>
      <c r="L4992" s="444">
        <f t="shared" ca="1" si="197"/>
        <v>85709791075022.438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85709791075022.438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357124129479.26013</v>
      </c>
      <c r="L4993" s="444">
        <f t="shared" ca="1" si="197"/>
        <v>86066915204501.703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86066915204501.703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358612146685.42377</v>
      </c>
      <c r="L4994" s="444">
        <f t="shared" ca="1" si="197"/>
        <v>86425527351187.125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86425527351187.125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360106363963.27966</v>
      </c>
      <c r="L4995" s="444">
        <f t="shared" ca="1" si="197"/>
        <v>86785633715150.406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86785633715150.406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361606807146.46002</v>
      </c>
      <c r="L4996" s="444">
        <f t="shared" ca="1" si="197"/>
        <v>87147240522296.859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87147240522296.859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363113502176.23694</v>
      </c>
      <c r="L4997" s="444">
        <f t="shared" ca="1" si="197"/>
        <v>87510354024473.094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87510354024473.094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364626475101.97119</v>
      </c>
      <c r="L4998" s="444">
        <f t="shared" ca="1" si="197"/>
        <v>87874980499575.063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87874980499575.063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366145752081.56274</v>
      </c>
      <c r="L4999" s="444">
        <f t="shared" ca="1" si="197"/>
        <v>88241126251656.625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88241126251656.625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367671359381.90259</v>
      </c>
      <c r="L5000" s="444">
        <f t="shared" ca="1" si="197"/>
        <v>88608797611038.531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88608797611038.531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369203323379.32721</v>
      </c>
      <c r="L5001" s="444">
        <f t="shared" ca="1" si="197"/>
        <v>88978000934417.859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88978000934417.859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370741670560.0744</v>
      </c>
      <c r="L5002" s="444">
        <f t="shared" ca="1" si="197"/>
        <v>89348742604977.938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89348742604977.938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372286427520.74139</v>
      </c>
      <c r="L5003" s="444">
        <f t="shared" ca="1" si="197"/>
        <v>89721029032498.672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89721029032498.672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373837620968.74445</v>
      </c>
      <c r="L5004" s="444">
        <f t="shared" ca="1" si="197"/>
        <v>90094866653467.422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90094866653467.422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375395277722.78094</v>
      </c>
      <c r="L5005" s="444">
        <f t="shared" ca="1" si="197"/>
        <v>90470261931190.203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90470261931190.203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376959424713.29248</v>
      </c>
      <c r="L5006" s="444">
        <f t="shared" ca="1" si="197"/>
        <v>90847221355903.5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90847221355903.5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378530088982.93127</v>
      </c>
      <c r="L5007" s="444">
        <f t="shared" ca="1" si="197"/>
        <v>91225751444886.438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91225751444886.438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380107297687.02679</v>
      </c>
      <c r="L5008" s="444">
        <f t="shared" ca="1" si="197"/>
        <v>91605858742573.469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91605858742573.469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381691078094.05609</v>
      </c>
      <c r="L5009" s="444">
        <f t="shared" ca="1" si="197"/>
        <v>91987549820667.531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91987549820667.531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383281457586.11469</v>
      </c>
      <c r="L5010" s="444">
        <f t="shared" ca="1" si="197"/>
        <v>92370831278253.641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92370831278253.641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384878463659.39014</v>
      </c>
      <c r="L5011" s="444">
        <f t="shared" ca="1" si="197"/>
        <v>92755709741913.031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92755709741913.031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386482123924.63763</v>
      </c>
      <c r="L5012" s="444">
        <f t="shared" ca="1" si="197"/>
        <v>93142191865837.672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93142191865837.672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388092466107.65698</v>
      </c>
      <c r="L5013" s="444">
        <f t="shared" ca="1" si="197"/>
        <v>93530284331945.328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93530284331945.328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389709518049.77222</v>
      </c>
      <c r="L5014" s="444">
        <f t="shared" ca="1" si="197"/>
        <v>93919993849995.094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93919993849995.094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391333307708.31287</v>
      </c>
      <c r="L5015" s="444">
        <f t="shared" ca="1" si="197"/>
        <v>94311327157703.406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94311327157703.406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392963863157.09753</v>
      </c>
      <c r="L5016" s="444">
        <f t="shared" ca="1" si="197"/>
        <v>94704291020860.5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94704291020860.5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394601212586.91876</v>
      </c>
      <c r="L5017" s="444">
        <f t="shared" ca="1" si="197"/>
        <v>95098892233447.422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95098892233447.422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396245384306.03094</v>
      </c>
      <c r="L5018" s="444">
        <f t="shared" ca="1" si="197"/>
        <v>95495137617753.453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95495137617753.453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397896406740.6394</v>
      </c>
      <c r="L5019" s="444">
        <f t="shared" ca="1" si="197"/>
        <v>95893034024494.094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95893034024494.094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399554308435.39203</v>
      </c>
      <c r="L5020" s="444">
        <f t="shared" ca="1" si="197"/>
        <v>96292588332929.484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96292588332929.484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401219118053.87286</v>
      </c>
      <c r="L5021" s="444">
        <f t="shared" ca="1" si="197"/>
        <v>96693807450983.359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96693807450983.359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402890864379.09735</v>
      </c>
      <c r="L5022" s="444">
        <f t="shared" ca="1" si="197"/>
        <v>97096698315362.453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97096698315362.453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404569576314.01019</v>
      </c>
      <c r="L5023" s="444">
        <f t="shared" ca="1" si="197"/>
        <v>97501267891676.469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97501267891676.469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406255282881.98529</v>
      </c>
      <c r="L5024" s="444">
        <f t="shared" ca="1" si="197"/>
        <v>97907523174558.453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97907523174558.453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407948013227.3269</v>
      </c>
      <c r="L5025" s="444">
        <f t="shared" ca="1" si="197"/>
        <v>98315471187785.781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98315471187785.781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409647796615.77411</v>
      </c>
      <c r="L5026" s="444">
        <f t="shared" ca="1" si="197"/>
        <v>98725118984401.563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98725118984401.563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411354662435.00653</v>
      </c>
      <c r="L5027" s="444">
        <f t="shared" ca="1" si="197"/>
        <v>99136473646836.563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99136473646836.563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413068640195.15234</v>
      </c>
      <c r="L5028" s="444">
        <f t="shared" ca="1" si="197"/>
        <v>99549542287031.719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99549542287031.719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414789759529.29883</v>
      </c>
      <c r="L5029" s="444">
        <f t="shared" ca="1" si="197"/>
        <v>99964332046561.016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99964332046561.016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416518050194.00421</v>
      </c>
      <c r="L5030" s="444">
        <f t="shared" ca="1" si="197"/>
        <v>100380850096755.02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100380850096755.02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418253542069.81256</v>
      </c>
      <c r="L5031" s="444">
        <f t="shared" ca="1" si="197"/>
        <v>100799103638824.83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100799103638824.83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419996265161.77014</v>
      </c>
      <c r="L5032" s="444">
        <f t="shared" ca="1" si="197"/>
        <v>101219099903986.59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101219099903986.59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421746249599.94415</v>
      </c>
      <c r="L5033" s="444">
        <f t="shared" ca="1" si="197"/>
        <v>101640846153586.53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101640846153586.53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423503525639.94385</v>
      </c>
      <c r="L5034" s="444">
        <f t="shared" ca="1" si="197"/>
        <v>102064349679226.47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102064349679226.47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425268123663.4436</v>
      </c>
      <c r="L5035" s="444">
        <f t="shared" ca="1" si="197"/>
        <v>102489617802889.91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102489617802889.91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427040074178.70795</v>
      </c>
      <c r="L5036" s="444">
        <f t="shared" ca="1" si="197"/>
        <v>102916657877068.61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102916657877068.61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428819407821.1192</v>
      </c>
      <c r="L5037" s="444">
        <f t="shared" ca="1" si="197"/>
        <v>103345477284889.73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103345477284889.73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430606155353.70721</v>
      </c>
      <c r="L5038" s="444">
        <f t="shared" ca="1" si="197"/>
        <v>103776083440243.44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103776083440243.44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432400347667.68097</v>
      </c>
      <c r="L5039" s="444">
        <f t="shared" ca="1" si="197"/>
        <v>104208483787911.13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104208483787911.13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434202015782.96301</v>
      </c>
      <c r="L5040" s="444">
        <f t="shared" ca="1" si="197"/>
        <v>104642685803694.09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104642685803694.09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436011190848.7254</v>
      </c>
      <c r="L5041" s="444">
        <f t="shared" ca="1" si="197"/>
        <v>105078696994542.81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105078696994542.81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437827904143.92841</v>
      </c>
      <c r="L5042" s="444">
        <f t="shared" ca="1" si="197"/>
        <v>105516524898686.73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105516524898686.73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439652187077.86139</v>
      </c>
      <c r="L5043" s="444">
        <f t="shared" ca="1" si="197"/>
        <v>105956177085764.59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105956177085764.59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441484071190.68579</v>
      </c>
      <c r="L5044" s="444">
        <f t="shared" ca="1" si="197"/>
        <v>106397661156955.28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106397661156955.28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443323588153.98035</v>
      </c>
      <c r="L5045" s="444">
        <f t="shared" ca="1" si="197"/>
        <v>106840984745109.27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106840984745109.27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445170769771.28857</v>
      </c>
      <c r="L5046" s="444">
        <f t="shared" ca="1" si="197"/>
        <v>107286155514880.55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107286155514880.55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447025647978.66895</v>
      </c>
      <c r="L5047" s="444">
        <f t="shared" ca="1" si="197"/>
        <v>107733181162859.22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107733181162859.22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448888254845.24677</v>
      </c>
      <c r="L5048" s="444">
        <f t="shared" ca="1" si="197"/>
        <v>108182069417704.47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108182069417704.47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450758622573.76862</v>
      </c>
      <c r="L5049" s="444">
        <f t="shared" ca="1" si="197"/>
        <v>108632828040278.23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108632828040278.23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452636783501.1593</v>
      </c>
      <c r="L5050" s="444">
        <f t="shared" ca="1" si="197"/>
        <v>109085464823779.39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109085464823779.39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454522770099.08081</v>
      </c>
      <c r="L5051" s="444">
        <f t="shared" ca="1" si="197"/>
        <v>109539987593878.47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109539987593878.47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456416614974.49359</v>
      </c>
      <c r="L5052" s="444">
        <f t="shared" ca="1" si="197"/>
        <v>109996404208852.97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109996404208852.97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458318350870.2207</v>
      </c>
      <c r="L5053" s="444">
        <f t="shared" ca="1" si="197"/>
        <v>110454722559723.19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110454722559723.19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460228010665.51324</v>
      </c>
      <c r="L5054" s="444">
        <f t="shared" ca="1" si="197"/>
        <v>110914950570388.7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110914950570388.7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462145627376.61957</v>
      </c>
      <c r="L5055" s="444">
        <f t="shared" ca="1" si="197"/>
        <v>111377096197765.33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111377096197765.33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464071234157.35559</v>
      </c>
      <c r="L5056" s="444">
        <f t="shared" ca="1" si="197"/>
        <v>111841167431922.69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111841167431922.69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466004864299.67786</v>
      </c>
      <c r="L5057" s="444">
        <f t="shared" ca="1" si="197"/>
        <v>112307172296222.36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112307172296222.36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467946551234.25983</v>
      </c>
      <c r="L5058" s="444">
        <f t="shared" ca="1" si="197"/>
        <v>112775118847456.63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112775118847456.63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469896328531.06921</v>
      </c>
      <c r="L5059" s="444">
        <f t="shared" ca="1" si="197"/>
        <v>113245015175987.69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113245015175987.69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471854229899.94867</v>
      </c>
      <c r="L5060" s="444">
        <f t="shared" ca="1" si="197"/>
        <v>113716869405887.64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113716869405887.64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473820289191.19849</v>
      </c>
      <c r="L5061" s="444">
        <f t="shared" ca="1" si="197"/>
        <v>114190689695078.84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114190689695078.84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475794540396.1618</v>
      </c>
      <c r="L5062" s="444">
        <f t="shared" ca="1" si="197"/>
        <v>114666484235475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114666484235475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477777017647.8125</v>
      </c>
      <c r="L5063" s="444">
        <f t="shared" ca="1" si="197"/>
        <v>115144261253122.81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115144261253122.81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479767755221.34503</v>
      </c>
      <c r="L5064" s="444">
        <f t="shared" ca="1" si="197"/>
        <v>115624029008344.16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115624029008344.16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481766787534.76727</v>
      </c>
      <c r="L5065" s="444">
        <f t="shared" ca="1" si="197"/>
        <v>116105795795878.92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116105795795878.92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483774149149.49542</v>
      </c>
      <c r="L5066" s="444">
        <f t="shared" ca="1" si="197"/>
        <v>116589569945028.42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116589569945028.42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485789874770.95172</v>
      </c>
      <c r="L5067" s="444">
        <f t="shared" ca="1" si="197"/>
        <v>117075359819799.38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117075359819799.38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487813999249.164</v>
      </c>
      <c r="L5068" s="444">
        <f t="shared" ca="1" si="197"/>
        <v>117563173819048.53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117563173819048.53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489846557579.36896</v>
      </c>
      <c r="L5069" s="444">
        <f t="shared" ca="1" si="197"/>
        <v>118053020376627.91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118053020376627.91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491887584902.61627</v>
      </c>
      <c r="L5070" s="444">
        <f t="shared" ca="1" si="197"/>
        <v>118544907961530.52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118544907961530.52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493937116506.37714</v>
      </c>
      <c r="L5071" s="444">
        <f t="shared" ca="1" si="197"/>
        <v>119038845078036.89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119038845078036.89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495995187825.15363</v>
      </c>
      <c r="L5072" s="444">
        <f t="shared" ca="1" si="197"/>
        <v>119534840265862.05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119534840265862.05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498061834441.09186</v>
      </c>
      <c r="L5073" s="444">
        <f t="shared" ca="1" si="197"/>
        <v>120032902100303.14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120032902100303.14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500137092084.59644</v>
      </c>
      <c r="L5074" s="444">
        <f t="shared" ca="1" si="197"/>
        <v>120533039192387.73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120533039192387.73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502220996634.94891</v>
      </c>
      <c r="L5075" s="444">
        <f t="shared" ca="1" si="197"/>
        <v>121035260189022.69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121035260189022.69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504313584120.9278</v>
      </c>
      <c r="L5076" s="444">
        <f t="shared" ca="1" si="197"/>
        <v>121539573773143.61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121539573773143.61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506414890721.43164</v>
      </c>
      <c r="L5077" s="444">
        <f t="shared" ca="1" si="197"/>
        <v>122045988663865.05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122045988663865.05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508524952766.10443</v>
      </c>
      <c r="L5078" s="444">
        <f t="shared" ca="1" si="197"/>
        <v>122554513616631.16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122554513616631.16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510643806735.96313</v>
      </c>
      <c r="L5079" s="444">
        <f t="shared" ca="1" si="197"/>
        <v>123065157423367.13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123065157423367.13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512771489264.02966</v>
      </c>
      <c r="L5080" s="444">
        <f t="shared" ca="1" si="197"/>
        <v>123577928912631.16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123577928912631.16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514908037135.96307</v>
      </c>
      <c r="L5081" s="444">
        <f t="shared" ca="1" si="197"/>
        <v>124092836949767.13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124092836949767.13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517053487290.69635</v>
      </c>
      <c r="L5082" s="444">
        <f t="shared" ca="1" si="197"/>
        <v>124609890437057.83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124609890437057.83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519207876821.07428</v>
      </c>
      <c r="L5083" s="444">
        <f t="shared" ca="1" si="197"/>
        <v>125129098313878.91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125129098313878.91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521371242974.49542</v>
      </c>
      <c r="L5084" s="444">
        <f t="shared" ca="1" si="197"/>
        <v>125650469556853.41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125650469556853.41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523543623153.55585</v>
      </c>
      <c r="L5085" s="444">
        <f t="shared" ca="1" si="197"/>
        <v>126174013180006.97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126174013180006.97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525725054916.69568</v>
      </c>
      <c r="L5086" s="444">
        <f t="shared" ca="1" si="197"/>
        <v>126699738234923.67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126699738234923.67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527915575978.84863</v>
      </c>
      <c r="L5087" s="444">
        <f t="shared" ca="1" si="197"/>
        <v>127227653810902.52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127227653810902.52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530115224212.09381</v>
      </c>
      <c r="L5088" s="444">
        <f t="shared" ca="1" si="197"/>
        <v>127757769035114.61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127757769035114.61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532324037646.31091</v>
      </c>
      <c r="L5089" s="444">
        <f t="shared" ca="1" si="197"/>
        <v>128290093072760.92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128290093072760.92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534542054469.83716</v>
      </c>
      <c r="L5090" s="444">
        <f t="shared" ca="1" si="197"/>
        <v>128824635127230.77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128824635127230.77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536769313030.12817</v>
      </c>
      <c r="L5091" s="444">
        <f t="shared" ca="1" si="197"/>
        <v>129361404440260.89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129361404440260.89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539005851834.42035</v>
      </c>
      <c r="L5092" s="444">
        <f t="shared" ca="1" si="197"/>
        <v>129900410292095.31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129900410292095.31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541251709550.39722</v>
      </c>
      <c r="L5093" s="444">
        <f t="shared" ca="1" si="197"/>
        <v>130441662001645.7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130441662001645.7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543506925006.85712</v>
      </c>
      <c r="L5094" s="444">
        <f t="shared" ca="1" si="197"/>
        <v>130985168926652.56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130985168926652.56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545771537194.38568</v>
      </c>
      <c r="L5095" s="444">
        <f t="shared" ca="1" si="197"/>
        <v>131530940463846.95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131530940463846.95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548045585266.02887</v>
      </c>
      <c r="L5096" s="444">
        <f t="shared" ca="1" si="197"/>
        <v>132078986049112.98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132078986049112.98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550329108537.9707</v>
      </c>
      <c r="L5097" s="444">
        <f t="shared" ca="1" si="197"/>
        <v>132629315157650.95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132629315157650.95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552622146490.21228</v>
      </c>
      <c r="L5098" s="444">
        <f t="shared" ca="1" si="197"/>
        <v>133181937304141.17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133181937304141.17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554924738767.25476</v>
      </c>
      <c r="L5099" s="444">
        <f t="shared" ca="1" si="197"/>
        <v>133736862042908.42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133736862042908.42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557236925178.78503</v>
      </c>
      <c r="L5100" s="444">
        <f t="shared" ca="1" si="197"/>
        <v>134294098968087.2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134294098968087.2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559558745700.36328</v>
      </c>
      <c r="L5101" s="444">
        <f t="shared" ca="1" si="197"/>
        <v>134853657713787.56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134853657713787.56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561890240474.11487</v>
      </c>
      <c r="L5102" s="444">
        <f t="shared" ca="1" si="197"/>
        <v>135415547954261.67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135415547954261.67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564231449809.42371</v>
      </c>
      <c r="L5103" s="444">
        <f t="shared" ca="1" si="197"/>
        <v>135979779404071.09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135979779404071.09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566582414183.62952</v>
      </c>
      <c r="L5104" s="444">
        <f t="shared" ca="1" si="197"/>
        <v>136546361818254.72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136546361818254.72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568943174242.72791</v>
      </c>
      <c r="L5105" s="444">
        <f t="shared" ca="1" si="197"/>
        <v>137115304992497.45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137115304992497.45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571313770802.07275</v>
      </c>
      <c r="L5106" s="444">
        <f t="shared" ca="1" si="197"/>
        <v>137686618763299.53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137686618763299.53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573694244847.08142</v>
      </c>
      <c r="L5107" s="444">
        <f t="shared" ca="1" si="197"/>
        <v>138260313008146.61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138260313008146.61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576084637533.94409</v>
      </c>
      <c r="L5108" s="444">
        <f t="shared" ref="L5108:L5362" ca="1" si="202">I5108-J5108+K5108</f>
        <v>138836397645680.55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138836397645680.55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578484990190.33557</v>
      </c>
      <c r="L5109" s="444">
        <f t="shared" ca="1" si="202"/>
        <v>139414882635870.88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139414882635870.88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580895344316.12866</v>
      </c>
      <c r="L5110" s="444">
        <f t="shared" ca="1" si="202"/>
        <v>139995777980187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139995777980187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583315741584.11255</v>
      </c>
      <c r="L5111" s="444">
        <f t="shared" ca="1" si="202"/>
        <v>140579093721771.11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140579093721771.11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585746223840.71289</v>
      </c>
      <c r="L5112" s="444">
        <f t="shared" ca="1" si="202"/>
        <v>141164839945611.81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141164839945611.81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588186833106.71582</v>
      </c>
      <c r="L5113" s="444">
        <f t="shared" ca="1" si="202"/>
        <v>141753026778718.53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141753026778718.53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590637611577.9939</v>
      </c>
      <c r="L5114" s="444">
        <f t="shared" ca="1" si="202"/>
        <v>142343664390296.53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142343664390296.53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593098601626.2356</v>
      </c>
      <c r="L5115" s="444">
        <f t="shared" ca="1" si="202"/>
        <v>142936762991922.78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142936762991922.78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595569845799.67822</v>
      </c>
      <c r="L5116" s="444">
        <f t="shared" ca="1" si="202"/>
        <v>143532332837722.47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143532332837722.47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598051386823.84363</v>
      </c>
      <c r="L5117" s="444">
        <f t="shared" ca="1" si="202"/>
        <v>144130384224546.31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144130384224546.31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600543267602.27625</v>
      </c>
      <c r="L5118" s="444">
        <f t="shared" ca="1" si="202"/>
        <v>144730927492148.59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144730927492148.59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603045531217.28577</v>
      </c>
      <c r="L5119" s="444">
        <f t="shared" ca="1" si="202"/>
        <v>145333973023365.88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145333973023365.88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605558220930.69116</v>
      </c>
      <c r="L5120" s="444">
        <f t="shared" ca="1" si="202"/>
        <v>145939531244296.56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145939531244296.56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608081380184.56897</v>
      </c>
      <c r="L5121" s="444">
        <f t="shared" ca="1" si="202"/>
        <v>146547612624481.13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146547612624481.13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610615052602.00464</v>
      </c>
      <c r="L5122" s="444">
        <f t="shared" ca="1" si="202"/>
        <v>147158227677083.13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147158227677083.13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613159281987.84631</v>
      </c>
      <c r="L5123" s="444">
        <f t="shared" ca="1" si="202"/>
        <v>147771386959070.97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147771386959070.97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615714112329.4624</v>
      </c>
      <c r="L5124" s="444">
        <f t="shared" ca="1" si="202"/>
        <v>148387101071400.44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148387101071400.44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618279587797.50183</v>
      </c>
      <c r="L5125" s="444">
        <f t="shared" ca="1" si="202"/>
        <v>149005380659197.94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149005380659197.94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620855752746.65808</v>
      </c>
      <c r="L5126" s="444">
        <f t="shared" ca="1" si="202"/>
        <v>149626236411944.59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149626236411944.59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623442651716.43579</v>
      </c>
      <c r="L5127" s="444">
        <f t="shared" ca="1" si="202"/>
        <v>150249679063661.03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150249679063661.03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626040329431.9209</v>
      </c>
      <c r="L5128" s="444">
        <f t="shared" ca="1" si="202"/>
        <v>150875719393092.94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150875719393092.94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628648830804.55396</v>
      </c>
      <c r="L5129" s="444">
        <f t="shared" ca="1" si="202"/>
        <v>151504368223897.5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151504368223897.5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631268200932.90625</v>
      </c>
      <c r="L5130" s="444">
        <f t="shared" ca="1" si="202"/>
        <v>152135636424830.41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152135636424830.41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633898485103.45996</v>
      </c>
      <c r="L5131" s="444">
        <f t="shared" ca="1" si="202"/>
        <v>152769534909933.88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152769534909933.88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636539728791.39111</v>
      </c>
      <c r="L5132" s="444">
        <f t="shared" ca="1" si="202"/>
        <v>153406074638725.28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153406074638725.28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639191977661.35535</v>
      </c>
      <c r="L5133" s="444">
        <f t="shared" ca="1" si="202"/>
        <v>154045266616386.63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154045266616386.63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641855277568.27759</v>
      </c>
      <c r="L5134" s="444">
        <f t="shared" ca="1" si="202"/>
        <v>154687121893954.91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154687121893954.91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644529674558.14539</v>
      </c>
      <c r="L5135" s="444">
        <f t="shared" ca="1" si="202"/>
        <v>155331651568513.06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155331651568513.06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647215214868.80444</v>
      </c>
      <c r="L5136" s="444">
        <f t="shared" ca="1" si="202"/>
        <v>155978866783381.88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155978866783381.88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649911944930.75781</v>
      </c>
      <c r="L5137" s="444">
        <f t="shared" ca="1" si="202"/>
        <v>156628778728312.63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156628778728312.63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652619911367.96924</v>
      </c>
      <c r="L5138" s="444">
        <f t="shared" ca="1" si="202"/>
        <v>157281398639680.59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157281398639680.59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655339160998.66919</v>
      </c>
      <c r="L5139" s="444">
        <f t="shared" ca="1" si="202"/>
        <v>157936737800679.25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157936737800679.25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658069740836.16357</v>
      </c>
      <c r="L5140" s="444">
        <f t="shared" ca="1" si="202"/>
        <v>158594807541515.41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158594807541515.41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660811698089.64746</v>
      </c>
      <c r="L5141" s="444">
        <f t="shared" ca="1" si="202"/>
        <v>159255619239605.06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159255619239605.06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663565080165.02112</v>
      </c>
      <c r="L5142" s="444">
        <f t="shared" ca="1" si="202"/>
        <v>159919184319770.09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159919184319770.09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666329934665.70874</v>
      </c>
      <c r="L5143" s="444">
        <f t="shared" ca="1" si="202"/>
        <v>160585514254435.81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160585514254435.81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669106309393.48254</v>
      </c>
      <c r="L5144" s="444">
        <f t="shared" ca="1" si="202"/>
        <v>161254620563829.28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161254620563829.28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671894252349.2887</v>
      </c>
      <c r="L5145" s="444">
        <f t="shared" ca="1" si="202"/>
        <v>161926514816178.56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161926514816178.56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674693811734.07739</v>
      </c>
      <c r="L5146" s="444">
        <f t="shared" ca="1" si="202"/>
        <v>162601208627912.63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162601208627912.63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677505035949.63599</v>
      </c>
      <c r="L5147" s="444">
        <f t="shared" ca="1" si="202"/>
        <v>163278713663862.25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163278713663862.25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680327973599.42603</v>
      </c>
      <c r="L5148" s="444">
        <f t="shared" ca="1" si="202"/>
        <v>163959041637461.69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163959041637461.69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683162673489.42371</v>
      </c>
      <c r="L5149" s="444">
        <f t="shared" ca="1" si="202"/>
        <v>164642204310951.13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164642204310951.13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686009184628.96301</v>
      </c>
      <c r="L5150" s="444">
        <f t="shared" ca="1" si="202"/>
        <v>165328213495580.09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165328213495580.09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688867556231.58374</v>
      </c>
      <c r="L5151" s="444">
        <f t="shared" ca="1" si="202"/>
        <v>166017081051811.69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166017081051811.69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691737837715.88208</v>
      </c>
      <c r="L5152" s="444">
        <f t="shared" ca="1" si="202"/>
        <v>166708818889527.56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166708818889527.56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694620078706.36487</v>
      </c>
      <c r="L5153" s="444">
        <f t="shared" ca="1" si="202"/>
        <v>167403438968233.94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167403438968233.94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697514329034.30811</v>
      </c>
      <c r="L5154" s="444">
        <f t="shared" ca="1" si="202"/>
        <v>168100953297268.25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168100953297268.25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700420638738.61768</v>
      </c>
      <c r="L5155" s="444">
        <f t="shared" ca="1" si="202"/>
        <v>168801373936006.88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168801373936006.88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703339058066.69531</v>
      </c>
      <c r="L5156" s="444">
        <f t="shared" ca="1" si="202"/>
        <v>169504712994073.56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169504712994073.56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706269637475.30652</v>
      </c>
      <c r="L5157" s="444">
        <f t="shared" ca="1" si="202"/>
        <v>170210982631548.88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170210982631548.88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709212427631.45361</v>
      </c>
      <c r="L5158" s="444">
        <f t="shared" ca="1" si="202"/>
        <v>170920195059180.34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170920195059180.34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712167479413.25146</v>
      </c>
      <c r="L5159" s="444">
        <f t="shared" ca="1" si="202"/>
        <v>171632362538593.59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171632362538593.59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715134843910.80664</v>
      </c>
      <c r="L5160" s="444">
        <f t="shared" ca="1" si="202"/>
        <v>172347497382504.41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172347497382504.41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718114572427.10168</v>
      </c>
      <c r="L5161" s="444">
        <f t="shared" ca="1" si="202"/>
        <v>173065611954931.5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173065611954931.5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721106716478.88123</v>
      </c>
      <c r="L5162" s="444">
        <f t="shared" ca="1" si="202"/>
        <v>173786718671410.38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173786718671410.38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724111327797.54321</v>
      </c>
      <c r="L5163" s="444">
        <f t="shared" ca="1" si="202"/>
        <v>174510829999207.91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174510829999207.91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727128458330.03296</v>
      </c>
      <c r="L5164" s="444">
        <f t="shared" ca="1" si="202"/>
        <v>175237958457537.94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175237958457537.94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730158160239.74146</v>
      </c>
      <c r="L5165" s="444">
        <f t="shared" ca="1" si="202"/>
        <v>175968116617777.69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175968116617777.69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733200485907.40698</v>
      </c>
      <c r="L5166" s="444">
        <f t="shared" ca="1" si="202"/>
        <v>176701317103685.09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176701317103685.09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736255487932.02124</v>
      </c>
      <c r="L5167" s="444">
        <f t="shared" ca="1" si="202"/>
        <v>177437572591617.13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177437572591617.13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739323219131.73804</v>
      </c>
      <c r="L5168" s="444">
        <f t="shared" ca="1" si="202"/>
        <v>178176895810748.88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178176895810748.88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742403732544.78699</v>
      </c>
      <c r="L5169" s="444">
        <f t="shared" ca="1" si="202"/>
        <v>178919299543293.66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178919299543293.66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745497081430.39026</v>
      </c>
      <c r="L5170" s="444">
        <f t="shared" ca="1" si="202"/>
        <v>179664796624724.03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179664796624724.03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748603319269.68347</v>
      </c>
      <c r="L5171" s="444">
        <f t="shared" ca="1" si="202"/>
        <v>180413399943993.72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180413399943993.72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751722499766.6405</v>
      </c>
      <c r="L5172" s="444">
        <f t="shared" ca="1" si="202"/>
        <v>181165122443760.34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181165122443760.34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754854676849.00146</v>
      </c>
      <c r="L5173" s="444">
        <f t="shared" ca="1" si="202"/>
        <v>181919977120609.34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181919977120609.34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757999904669.20557</v>
      </c>
      <c r="L5174" s="444">
        <f t="shared" ca="1" si="202"/>
        <v>182677977025278.56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182677977025278.56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761158237605.32739</v>
      </c>
      <c r="L5175" s="444">
        <f t="shared" ca="1" si="202"/>
        <v>183439135262883.88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183439135262883.88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764329730262.01611</v>
      </c>
      <c r="L5176" s="444">
        <f t="shared" ca="1" si="202"/>
        <v>184203464993145.91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184203464993145.91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767514437471.44128</v>
      </c>
      <c r="L5177" s="444">
        <f t="shared" ca="1" si="202"/>
        <v>184970979430617.34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184970979430617.34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770712414294.23889</v>
      </c>
      <c r="L5178" s="444">
        <f t="shared" ca="1" si="202"/>
        <v>185741691844911.59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185741691844911.59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773923716020.46497</v>
      </c>
      <c r="L5179" s="444">
        <f t="shared" ca="1" si="202"/>
        <v>186515615560932.06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186515615560932.06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777148398170.55029</v>
      </c>
      <c r="L5180" s="444">
        <f t="shared" ca="1" si="202"/>
        <v>187292763959102.63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187292763959102.63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780386516496.26099</v>
      </c>
      <c r="L5181" s="444">
        <f t="shared" ca="1" si="202"/>
        <v>188073150475598.88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188073150475598.88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783638126981.66199</v>
      </c>
      <c r="L5182" s="444">
        <f t="shared" ca="1" si="202"/>
        <v>188856788602580.53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188856788602580.53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786903285844.08557</v>
      </c>
      <c r="L5183" s="444">
        <f t="shared" ca="1" si="202"/>
        <v>189643691888424.63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189643691888424.63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790182049535.10254</v>
      </c>
      <c r="L5184" s="444">
        <f t="shared" ca="1" si="202"/>
        <v>190433873937959.72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190433873937959.72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793474474741.49878</v>
      </c>
      <c r="L5185" s="444">
        <f t="shared" ca="1" si="202"/>
        <v>191227348412701.22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191227348412701.22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796780618386.25513</v>
      </c>
      <c r="L5186" s="444">
        <f t="shared" ca="1" si="202"/>
        <v>192024129031087.47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192024129031087.47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800100537629.53113</v>
      </c>
      <c r="L5187" s="444">
        <f t="shared" ca="1" si="202"/>
        <v>192824229568717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192824229568717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803434289869.65417</v>
      </c>
      <c r="L5188" s="444">
        <f t="shared" ca="1" si="202"/>
        <v>193627663858586.66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193627663858586.66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806781932744.11108</v>
      </c>
      <c r="L5189" s="444">
        <f t="shared" ca="1" si="202"/>
        <v>194434445791330.78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194434445791330.78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810143524130.54492</v>
      </c>
      <c r="L5190" s="444">
        <f t="shared" ca="1" si="202"/>
        <v>195244589315461.31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195244589315461.31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813519122147.75549</v>
      </c>
      <c r="L5191" s="444">
        <f t="shared" ca="1" si="202"/>
        <v>196058108437609.06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196058108437609.06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816908785156.70447</v>
      </c>
      <c r="L5192" s="444">
        <f t="shared" ca="1" si="202"/>
        <v>196875017222765.78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196875017222765.78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820312571761.52405</v>
      </c>
      <c r="L5193" s="444">
        <f t="shared" ca="1" si="202"/>
        <v>197695329794527.31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197695329794527.31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823730540810.53052</v>
      </c>
      <c r="L5194" s="444">
        <f t="shared" ca="1" si="202"/>
        <v>198519060335337.84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198519060335337.84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827162751397.24097</v>
      </c>
      <c r="L5195" s="444">
        <f t="shared" ca="1" si="202"/>
        <v>199346223086735.09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199346223086735.09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830609262861.39624</v>
      </c>
      <c r="L5196" s="444">
        <f t="shared" ca="1" si="202"/>
        <v>200176832349596.5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200176832349596.5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834070134789.98535</v>
      </c>
      <c r="L5197" s="444">
        <f t="shared" ca="1" si="202"/>
        <v>201010902484386.5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201010902484386.5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837545427018.2771</v>
      </c>
      <c r="L5198" s="444">
        <f t="shared" ca="1" si="202"/>
        <v>201848447911404.78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201848447911404.78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841035199630.85327</v>
      </c>
      <c r="L5199" s="444">
        <f t="shared" ca="1" si="202"/>
        <v>202689483111035.63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202689483111035.63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844539512962.64844</v>
      </c>
      <c r="L5200" s="444">
        <f t="shared" ca="1" si="202"/>
        <v>203534022623998.28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203534022623998.28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848058427599.9928</v>
      </c>
      <c r="L5201" s="444">
        <f t="shared" ca="1" si="202"/>
        <v>204382081051598.28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204382081051598.28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851592004381.65955</v>
      </c>
      <c r="L5202" s="444">
        <f t="shared" ca="1" si="202"/>
        <v>205233673055979.94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205233673055979.94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855140304399.91638</v>
      </c>
      <c r="L5203" s="444">
        <f t="shared" ca="1" si="202"/>
        <v>206088813360379.84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206088813360379.84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858703389001.58264</v>
      </c>
      <c r="L5204" s="444">
        <f t="shared" ca="1" si="202"/>
        <v>206947516749381.44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206947516749381.44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862281319789.08936</v>
      </c>
      <c r="L5205" s="444">
        <f t="shared" ca="1" si="202"/>
        <v>207809798069170.53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207809798069170.53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865874158621.54382</v>
      </c>
      <c r="L5206" s="444">
        <f t="shared" ca="1" si="202"/>
        <v>208675672227792.06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208675672227792.06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869481967615.80029</v>
      </c>
      <c r="L5207" s="444">
        <f t="shared" ca="1" si="202"/>
        <v>209545154195407.88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209545154195407.88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873104809147.53284</v>
      </c>
      <c r="L5208" s="444">
        <f t="shared" ca="1" si="202"/>
        <v>210418259004555.41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210418259004555.41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876742745852.31421</v>
      </c>
      <c r="L5209" s="444">
        <f t="shared" ca="1" si="202"/>
        <v>211295001750407.72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211295001750407.72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880395840626.69885</v>
      </c>
      <c r="L5210" s="444">
        <f t="shared" ca="1" si="202"/>
        <v>212175397591034.41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212175397591034.41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884064156629.31006</v>
      </c>
      <c r="L5211" s="444">
        <f t="shared" ca="1" si="202"/>
        <v>213059461747663.72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213059461747663.72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887747757281.93213</v>
      </c>
      <c r="L5212" s="444">
        <f t="shared" ca="1" si="202"/>
        <v>213947209504945.66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213947209504945.66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891446706270.60693</v>
      </c>
      <c r="L5213" s="444">
        <f t="shared" ca="1" si="202"/>
        <v>214838656211216.25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214838656211216.25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895161067546.73438</v>
      </c>
      <c r="L5214" s="444">
        <f t="shared" ca="1" si="202"/>
        <v>215733817278763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215733817278763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898890905328.1792</v>
      </c>
      <c r="L5215" s="444">
        <f t="shared" ca="1" si="202"/>
        <v>216632708184091.19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216632708184091.19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902636284100.37988</v>
      </c>
      <c r="L5216" s="444">
        <f t="shared" ca="1" si="202"/>
        <v>217535344468191.56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217535344468191.56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906397268617.46484</v>
      </c>
      <c r="L5217" s="444">
        <f t="shared" ca="1" si="202"/>
        <v>218441741736809.03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218441741736809.03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910173923903.37097</v>
      </c>
      <c r="L5218" s="444">
        <f t="shared" ca="1" si="202"/>
        <v>219351915660712.41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219351915660712.41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913966315252.96851</v>
      </c>
      <c r="L5219" s="444">
        <f t="shared" ca="1" si="202"/>
        <v>220265881975965.38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220265881975965.38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917774508233.18896</v>
      </c>
      <c r="L5220" s="444">
        <f t="shared" ca="1" si="202"/>
        <v>221183656484198.56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221183656484198.56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921598568684.16077</v>
      </c>
      <c r="L5221" s="444">
        <f t="shared" ca="1" si="202"/>
        <v>222105255052882.72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222105255052882.72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925438562720.3446</v>
      </c>
      <c r="L5222" s="444">
        <f t="shared" ca="1" si="202"/>
        <v>223030693615603.06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223030693615603.06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929294556731.67932</v>
      </c>
      <c r="L5223" s="444">
        <f t="shared" ca="1" si="202"/>
        <v>223959988172334.75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223959988172334.75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933166617384.72827</v>
      </c>
      <c r="L5224" s="444">
        <f t="shared" ca="1" si="202"/>
        <v>224893154789719.47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224893154789719.47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937054811623.83105</v>
      </c>
      <c r="L5225" s="444">
        <f t="shared" ca="1" si="202"/>
        <v>225830209601343.31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225830209601343.31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940959206672.26379</v>
      </c>
      <c r="L5226" s="444">
        <f t="shared" ca="1" si="202"/>
        <v>226771168808015.56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226771168808015.56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944879870033.39807</v>
      </c>
      <c r="L5227" s="444">
        <f t="shared" ca="1" si="202"/>
        <v>227716048678048.97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227716048678048.97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948816869491.87073</v>
      </c>
      <c r="L5228" s="444">
        <f t="shared" ca="1" si="202"/>
        <v>228664865547540.84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228664865547540.84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952770273114.75354</v>
      </c>
      <c r="L5229" s="444">
        <f t="shared" ca="1" si="202"/>
        <v>229617635820655.59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229617635820655.59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956740149252.73157</v>
      </c>
      <c r="L5230" s="444">
        <f t="shared" ca="1" si="202"/>
        <v>230574375969908.31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230574375969908.31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960726566541.28467</v>
      </c>
      <c r="L5231" s="444">
        <f t="shared" ca="1" si="202"/>
        <v>231535102536449.59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231535102536449.59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964729593901.87329</v>
      </c>
      <c r="L5232" s="444">
        <f t="shared" ca="1" si="202"/>
        <v>232499832130351.47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232499832130351.47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968749300543.1311</v>
      </c>
      <c r="L5233" s="444">
        <f t="shared" ca="1" si="202"/>
        <v>233468581430894.59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233468581430894.59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972785755962.06067</v>
      </c>
      <c r="L5234" s="444">
        <f t="shared" ca="1" si="202"/>
        <v>234441367186856.66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234441367186856.66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976839029945.23608</v>
      </c>
      <c r="L5235" s="444">
        <f t="shared" ca="1" si="202"/>
        <v>235418206216801.91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235418206216801.91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980909192570.00781</v>
      </c>
      <c r="L5236" s="444">
        <f t="shared" ca="1" si="202"/>
        <v>236399115409371.91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236399115409371.91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984996314205.71631</v>
      </c>
      <c r="L5237" s="444">
        <f t="shared" ca="1" si="202"/>
        <v>237384111723577.63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237384111723577.63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989100465514.90674</v>
      </c>
      <c r="L5238" s="444">
        <f t="shared" ca="1" si="202"/>
        <v>238373212189092.53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238373212189092.53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993221717454.55225</v>
      </c>
      <c r="L5239" s="444">
        <f t="shared" ca="1" si="202"/>
        <v>239366433906547.09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239366433906547.09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997360141277.27954</v>
      </c>
      <c r="L5240" s="444">
        <f t="shared" ca="1" si="202"/>
        <v>240363794047824.38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240363794047824.38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1001515808532.6014</v>
      </c>
      <c r="L5241" s="444">
        <f t="shared" ca="1" si="202"/>
        <v>241365309856356.97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241365309856356.97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1005688791068.1541</v>
      </c>
      <c r="L5242" s="444">
        <f t="shared" ca="1" si="202"/>
        <v>242370998647425.13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242370998647425.13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1009879161030.938</v>
      </c>
      <c r="L5243" s="444">
        <f t="shared" ca="1" si="202"/>
        <v>243380877808456.06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243380877808456.06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1014086990868.5669</v>
      </c>
      <c r="L5244" s="444">
        <f t="shared" ca="1" si="202"/>
        <v>244394964799324.63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244394964799324.63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1018312353330.5194</v>
      </c>
      <c r="L5245" s="444">
        <f t="shared" ca="1" si="202"/>
        <v>245413277152655.16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245413277152655.16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1022555321469.3965</v>
      </c>
      <c r="L5246" s="444">
        <f t="shared" ca="1" si="202"/>
        <v>246435832474124.56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246435832474124.56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1026815968642.1857</v>
      </c>
      <c r="L5247" s="444">
        <f t="shared" ca="1" si="202"/>
        <v>247462648442766.75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247462648442766.75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1031094368511.5282</v>
      </c>
      <c r="L5248" s="444">
        <f t="shared" ca="1" si="202"/>
        <v>248493742811278.28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248493742811278.28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1035390595046.9929</v>
      </c>
      <c r="L5249" s="444">
        <f t="shared" ca="1" si="202"/>
        <v>249529133406325.28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249529133406325.28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1039704722526.3553</v>
      </c>
      <c r="L5250" s="444">
        <f t="shared" ca="1" si="202"/>
        <v>250568838128851.63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250568838128851.63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1044036825536.8817</v>
      </c>
      <c r="L5251" s="444">
        <f t="shared" ca="1" si="202"/>
        <v>251612874954388.5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251612874954388.5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1048386978976.6188</v>
      </c>
      <c r="L5252" s="444">
        <f t="shared" ca="1" si="202"/>
        <v>252661261933365.13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252661261933365.13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1052755258055.688</v>
      </c>
      <c r="L5253" s="444">
        <f t="shared" ca="1" si="202"/>
        <v>253714017191420.81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253714017191420.81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1057141738297.5865</v>
      </c>
      <c r="L5254" s="444">
        <f t="shared" ca="1" si="202"/>
        <v>254771158929718.41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254771158929718.41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1061546495540.4933</v>
      </c>
      <c r="L5255" s="444">
        <f t="shared" ca="1" si="202"/>
        <v>255832705425258.91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255832705425258.91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1065969605938.5789</v>
      </c>
      <c r="L5256" s="444">
        <f t="shared" ca="1" si="202"/>
        <v>256898675031197.5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256898675031197.5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1070411145963.3229</v>
      </c>
      <c r="L5257" s="444">
        <f t="shared" ca="1" si="202"/>
        <v>257969086177160.81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257969086177160.81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1074871192404.8365</v>
      </c>
      <c r="L5258" s="444">
        <f t="shared" ca="1" si="202"/>
        <v>259043957369565.66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259043957369565.66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1079349822373.1901</v>
      </c>
      <c r="L5259" s="444">
        <f t="shared" ca="1" si="202"/>
        <v>260123307191938.84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260123307191938.84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1083847113299.7451</v>
      </c>
      <c r="L5260" s="444">
        <f t="shared" ca="1" si="202"/>
        <v>261207154305238.59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261207154305238.59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1088363142938.4941</v>
      </c>
      <c r="L5261" s="444">
        <f t="shared" ca="1" si="202"/>
        <v>262295517448177.09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262295517448177.09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1092897989367.4045</v>
      </c>
      <c r="L5262" s="444">
        <f t="shared" ca="1" si="202"/>
        <v>263388415437544.5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263388415437544.5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1097451730989.7687</v>
      </c>
      <c r="L5263" s="444">
        <f t="shared" ca="1" si="202"/>
        <v>264485867168534.28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264485867168534.28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1102024446535.5593</v>
      </c>
      <c r="L5264" s="444">
        <f t="shared" ca="1" si="202"/>
        <v>265587891615069.84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265587891615069.84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1106616215062.791</v>
      </c>
      <c r="L5265" s="444">
        <f t="shared" ca="1" si="202"/>
        <v>266694507830132.63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266694507830132.63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1111227115958.886</v>
      </c>
      <c r="L5266" s="444">
        <f t="shared" ca="1" si="202"/>
        <v>267805734946091.5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267805734946091.5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1115857228942.0479</v>
      </c>
      <c r="L5267" s="444">
        <f t="shared" ca="1" si="202"/>
        <v>268921592175033.56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268921592175033.56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1120506634062.6399</v>
      </c>
      <c r="L5268" s="444">
        <f t="shared" ca="1" si="202"/>
        <v>270042098809096.19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270042098809096.19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1125175411704.5674</v>
      </c>
      <c r="L5269" s="444">
        <f t="shared" ca="1" si="202"/>
        <v>271167274220800.75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271167274220800.75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1129863642586.6697</v>
      </c>
      <c r="L5270" s="444">
        <f t="shared" ca="1" si="202"/>
        <v>272297137863387.41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272297137863387.41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1134571407764.1143</v>
      </c>
      <c r="L5271" s="444">
        <f t="shared" ca="1" si="202"/>
        <v>273431709271151.53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273431709271151.53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1139298788629.7979</v>
      </c>
      <c r="L5272" s="444">
        <f t="shared" ca="1" si="202"/>
        <v>274571008059781.34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274571008059781.34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1144045866915.7556</v>
      </c>
      <c r="L5273" s="444">
        <f t="shared" ca="1" si="202"/>
        <v>275715053926697.09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275715053926697.09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1148812724694.5713</v>
      </c>
      <c r="L5274" s="444">
        <f t="shared" ca="1" si="202"/>
        <v>276863866651391.66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276863866651391.66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1153599444380.7986</v>
      </c>
      <c r="L5275" s="444">
        <f t="shared" ca="1" si="202"/>
        <v>278017466095772.47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278017466095772.47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1158406108732.3855</v>
      </c>
      <c r="L5276" s="444">
        <f t="shared" ca="1" si="202"/>
        <v>279175872204504.84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279175872204504.84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1163232800852.1035</v>
      </c>
      <c r="L5277" s="444">
        <f t="shared" ca="1" si="202"/>
        <v>280339105005356.94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280339105005356.94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1168079604188.9871</v>
      </c>
      <c r="L5278" s="444">
        <f t="shared" ca="1" si="202"/>
        <v>281507184609545.94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281507184609545.94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1172946602539.7747</v>
      </c>
      <c r="L5279" s="444">
        <f t="shared" ca="1" si="202"/>
        <v>282680131212085.69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282680131212085.69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1177833880050.3569</v>
      </c>
      <c r="L5280" s="444">
        <f t="shared" ca="1" si="202"/>
        <v>283857965092136.06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283857965092136.06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1182741521217.2336</v>
      </c>
      <c r="L5281" s="444">
        <f t="shared" ca="1" si="202"/>
        <v>285040706613353.31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285040706613353.31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1187669610888.9722</v>
      </c>
      <c r="L5282" s="444">
        <f t="shared" ca="1" si="202"/>
        <v>286228376224242.31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286228376224242.31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1192618234267.6763</v>
      </c>
      <c r="L5283" s="444">
        <f t="shared" ca="1" si="202"/>
        <v>287420994458510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287420994458510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1197587476910.4583</v>
      </c>
      <c r="L5284" s="444">
        <f t="shared" ca="1" si="202"/>
        <v>288618581935420.44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288618581935420.44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1202577424730.9185</v>
      </c>
      <c r="L5285" s="444">
        <f t="shared" ca="1" si="202"/>
        <v>289821159360151.38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289821159360151.38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1207588164000.6306</v>
      </c>
      <c r="L5286" s="444">
        <f t="shared" ca="1" si="202"/>
        <v>291028747524152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291028747524152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1212619781350.6333</v>
      </c>
      <c r="L5287" s="444">
        <f t="shared" ca="1" si="202"/>
        <v>292241367305502.63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292241367305502.63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1217672363772.9275</v>
      </c>
      <c r="L5288" s="444">
        <f t="shared" ca="1" si="202"/>
        <v>293459039669275.56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293459039669275.56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1222745998621.9814</v>
      </c>
      <c r="L5289" s="444">
        <f t="shared" ca="1" si="202"/>
        <v>294681785667897.56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294681785667897.56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1227840773616.2397</v>
      </c>
      <c r="L5290" s="444">
        <f t="shared" ca="1" si="202"/>
        <v>295909626441513.81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295909626441513.81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1232956776839.6409</v>
      </c>
      <c r="L5291" s="444">
        <f t="shared" ca="1" si="202"/>
        <v>297142583218353.44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297142583218353.44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1238094096743.1394</v>
      </c>
      <c r="L5292" s="444">
        <f t="shared" ca="1" si="202"/>
        <v>298380677315096.56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298380677315096.56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1243252822146.2356</v>
      </c>
      <c r="L5293" s="444">
        <f t="shared" ca="1" si="202"/>
        <v>299623930137242.81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299623930137242.81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1248433042238.5117</v>
      </c>
      <c r="L5294" s="444">
        <f t="shared" ca="1" si="202"/>
        <v>300872363179481.31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300872363179481.31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1253634846581.1721</v>
      </c>
      <c r="L5295" s="444">
        <f t="shared" ca="1" si="202"/>
        <v>302125998026062.5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302125998026062.5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1258858325108.5938</v>
      </c>
      <c r="L5296" s="444">
        <f t="shared" ca="1" si="202"/>
        <v>303384856351171.13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303384856351171.13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1264103568129.8796</v>
      </c>
      <c r="L5297" s="444">
        <f t="shared" ca="1" si="202"/>
        <v>304648959919301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304648959919301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1269370666330.4209</v>
      </c>
      <c r="L5298" s="444">
        <f t="shared" ca="1" si="202"/>
        <v>305918330585631.44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305918330585631.44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1274659710773.4644</v>
      </c>
      <c r="L5299" s="444">
        <f t="shared" ca="1" si="202"/>
        <v>307192990296404.88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307192990296404.88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1279970792901.687</v>
      </c>
      <c r="L5300" s="444">
        <f t="shared" ca="1" si="202"/>
        <v>308472961089306.56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308472961089306.56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1285304004538.7773</v>
      </c>
      <c r="L5301" s="444">
        <f t="shared" ca="1" si="202"/>
        <v>309758265093845.31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309758265093845.31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1290659437891.0222</v>
      </c>
      <c r="L5302" s="444">
        <f t="shared" ca="1" si="202"/>
        <v>311048924531736.31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311048924531736.31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1296037185548.9014</v>
      </c>
      <c r="L5303" s="444">
        <f t="shared" ca="1" si="202"/>
        <v>312344961717285.19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312344961717285.19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1301437340488.6882</v>
      </c>
      <c r="L5304" s="444">
        <f t="shared" ca="1" si="202"/>
        <v>313646399057773.88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313646399057773.88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1306859996074.0579</v>
      </c>
      <c r="L5305" s="444">
        <f t="shared" ca="1" si="202"/>
        <v>314953259053847.94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314953259053847.94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1312305246057.6997</v>
      </c>
      <c r="L5306" s="444">
        <f t="shared" ca="1" si="202"/>
        <v>316265564299905.63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316265564299905.63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1317773184582.9402</v>
      </c>
      <c r="L5307" s="444">
        <f t="shared" ca="1" si="202"/>
        <v>317583337484488.56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317583337484488.56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1323263906185.3689</v>
      </c>
      <c r="L5308" s="444">
        <f t="shared" ca="1" si="202"/>
        <v>318906601390673.94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318906601390673.94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1328777505794.4746</v>
      </c>
      <c r="L5309" s="444">
        <f t="shared" ca="1" si="202"/>
        <v>320235378896468.44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320235378896468.44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1334314078735.2852</v>
      </c>
      <c r="L5310" s="444">
        <f t="shared" ca="1" si="202"/>
        <v>321569692975203.75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321569692975203.75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1339873720730.0156</v>
      </c>
      <c r="L5311" s="444">
        <f t="shared" ca="1" si="202"/>
        <v>322909566695933.75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322909566695933.75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1345456527899.7239</v>
      </c>
      <c r="L5312" s="444">
        <f t="shared" ca="1" si="202"/>
        <v>324255023223833.5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324255023223833.5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1351062596765.9729</v>
      </c>
      <c r="L5313" s="444">
        <f t="shared" ca="1" si="202"/>
        <v>325606085820599.5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325606085820599.5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1356692024252.4978</v>
      </c>
      <c r="L5314" s="444">
        <f t="shared" ca="1" si="202"/>
        <v>326962777844852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326962777844852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1362344907686.8833</v>
      </c>
      <c r="L5315" s="444">
        <f t="shared" ca="1" si="202"/>
        <v>328325122752538.88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328325122752538.88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1368021344802.2454</v>
      </c>
      <c r="L5316" s="444">
        <f t="shared" ca="1" si="202"/>
        <v>329693144097341.13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329693144097341.13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1373721433738.9214</v>
      </c>
      <c r="L5317" s="444">
        <f t="shared" ca="1" si="202"/>
        <v>331066865531080.06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331066865531080.06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1379445273046.167</v>
      </c>
      <c r="L5318" s="444">
        <f t="shared" ca="1" si="202"/>
        <v>332446310804126.25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332446310804126.25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1385192961683.8594</v>
      </c>
      <c r="L5319" s="444">
        <f t="shared" ca="1" si="202"/>
        <v>333831503765810.13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333831503765810.13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1390964599024.2087</v>
      </c>
      <c r="L5320" s="444">
        <f t="shared" ca="1" si="202"/>
        <v>335222468364834.31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335222468364834.31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1396760284853.4763</v>
      </c>
      <c r="L5321" s="444">
        <f t="shared" ca="1" si="202"/>
        <v>336619228649687.81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336619228649687.81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1402580119373.6992</v>
      </c>
      <c r="L5322" s="444">
        <f t="shared" ca="1" si="202"/>
        <v>338021808769061.5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338021808769061.5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1408424203204.4229</v>
      </c>
      <c r="L5323" s="444">
        <f t="shared" ca="1" si="202"/>
        <v>339430232972265.94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339430232972265.94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1414292637384.4414</v>
      </c>
      <c r="L5324" s="444">
        <f t="shared" ca="1" si="202"/>
        <v>340844525609650.38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340844525609650.38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1420185523373.5432</v>
      </c>
      <c r="L5325" s="444">
        <f t="shared" ca="1" si="202"/>
        <v>342264711133023.94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342264711133023.94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1426102963054.2664</v>
      </c>
      <c r="L5326" s="444">
        <f t="shared" ca="1" si="202"/>
        <v>343690814096078.19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343690814096078.19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1432045058733.6592</v>
      </c>
      <c r="L5327" s="444">
        <f t="shared" ca="1" si="202"/>
        <v>345122859154811.88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345122859154811.88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1438011913145.0496</v>
      </c>
      <c r="L5328" s="444">
        <f t="shared" ca="1" si="202"/>
        <v>346560871067956.94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346560871067956.94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1444003629449.8206</v>
      </c>
      <c r="L5329" s="444">
        <f t="shared" ca="1" si="202"/>
        <v>348004874697406.75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348004874697406.75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1450020311239.1948</v>
      </c>
      <c r="L5330" s="444">
        <f t="shared" ca="1" si="202"/>
        <v>349454895008645.94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349454895008645.94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1456062062536.0247</v>
      </c>
      <c r="L5331" s="444">
        <f t="shared" ca="1" si="202"/>
        <v>350910957071181.94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350910957071181.94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1462128987796.5913</v>
      </c>
      <c r="L5332" s="444">
        <f t="shared" ca="1" si="202"/>
        <v>352373086058978.5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352373086058978.5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1468221191912.4104</v>
      </c>
      <c r="L5333" s="444">
        <f t="shared" ca="1" si="202"/>
        <v>353841307250890.94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353841307250890.94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1474338780212.0457</v>
      </c>
      <c r="L5334" s="444">
        <f t="shared" ca="1" si="202"/>
        <v>355315646031103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355315646031103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1480481858462.9292</v>
      </c>
      <c r="L5335" s="444">
        <f t="shared" ca="1" si="202"/>
        <v>356796127889565.94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356796127889565.94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1486650532873.1914</v>
      </c>
      <c r="L5336" s="444">
        <f t="shared" ca="1" si="202"/>
        <v>358282778422439.13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358282778422439.13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1492844910093.4963</v>
      </c>
      <c r="L5337" s="444">
        <f t="shared" ca="1" si="202"/>
        <v>359775623332532.63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359775623332532.63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1499065097218.886</v>
      </c>
      <c r="L5338" s="444">
        <f t="shared" ca="1" si="202"/>
        <v>361274688429751.5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361274688429751.5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1505311201790.6313</v>
      </c>
      <c r="L5339" s="444">
        <f t="shared" ca="1" si="202"/>
        <v>362779999631542.13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362779999631542.13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1511583331798.0923</v>
      </c>
      <c r="L5340" s="444">
        <f t="shared" ca="1" si="202"/>
        <v>364291582963340.19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364291582963340.19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1517881595680.584</v>
      </c>
      <c r="L5341" s="444">
        <f t="shared" ca="1" si="202"/>
        <v>365809464559020.75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365809464559020.75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1524206102329.2532</v>
      </c>
      <c r="L5342" s="444">
        <f t="shared" ca="1" si="202"/>
        <v>367333670661350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367333670661350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1530556961088.9583</v>
      </c>
      <c r="L5343" s="444">
        <f t="shared" ca="1" si="202"/>
        <v>368864227622438.94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368864227622438.94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1536934281760.1621</v>
      </c>
      <c r="L5344" s="444">
        <f t="shared" ca="1" si="202"/>
        <v>370401161904199.13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370401161904199.13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1543338174600.8296</v>
      </c>
      <c r="L5345" s="444">
        <f t="shared" ca="1" si="202"/>
        <v>371944500078799.94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371944500078799.94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1549768750328.333</v>
      </c>
      <c r="L5346" s="444">
        <f t="shared" ca="1" si="202"/>
        <v>373494268829128.25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373494268829128.25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1556226120121.3677</v>
      </c>
      <c r="L5347" s="444">
        <f t="shared" ca="1" si="202"/>
        <v>375050494949249.63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375050494949249.63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1562710395621.8735</v>
      </c>
      <c r="L5348" s="444">
        <f t="shared" ca="1" si="202"/>
        <v>376613205344871.5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376613205344871.5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1569221688936.9646</v>
      </c>
      <c r="L5349" s="444">
        <f t="shared" ca="1" si="202"/>
        <v>378182427033808.44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378182427033808.44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1575760112640.8684</v>
      </c>
      <c r="L5350" s="444">
        <f t="shared" ca="1" si="202"/>
        <v>379758187146449.31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379758187146449.31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1582325779776.8721</v>
      </c>
      <c r="L5351" s="444">
        <f t="shared" ca="1" si="202"/>
        <v>381340512926226.19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381340512926226.19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1588918803859.2759</v>
      </c>
      <c r="L5352" s="444">
        <f t="shared" ca="1" si="202"/>
        <v>382929431730085.44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382929431730085.44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1595539298875.356</v>
      </c>
      <c r="L5353" s="444">
        <f t="shared" ca="1" si="202"/>
        <v>384524971028960.81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384524971028960.81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1602187379287.3367</v>
      </c>
      <c r="L5354" s="444">
        <f t="shared" ca="1" si="202"/>
        <v>386127158408248.13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386127158408248.13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1608863160034.3672</v>
      </c>
      <c r="L5355" s="444">
        <f t="shared" ca="1" si="202"/>
        <v>387736021568282.5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387736021568282.5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1615566756534.5105</v>
      </c>
      <c r="L5356" s="444">
        <f t="shared" ca="1" si="202"/>
        <v>389351588324817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389351588324817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1622298284686.7375</v>
      </c>
      <c r="L5357" s="444">
        <f t="shared" ca="1" si="202"/>
        <v>390973886609503.75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390973886609503.75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1629057860872.9324</v>
      </c>
      <c r="L5358" s="444">
        <f t="shared" ca="1" si="202"/>
        <v>392602944470376.69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392602944470376.69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1635845601959.9028</v>
      </c>
      <c r="L5359" s="444">
        <f t="shared" ca="1" si="202"/>
        <v>394238790072336.56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394238790072336.56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1642661625301.4023</v>
      </c>
      <c r="L5360" s="444">
        <f t="shared" ca="1" si="202"/>
        <v>395881451697637.94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395881451697637.94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1649506048740.158</v>
      </c>
      <c r="L5361" s="444">
        <f t="shared" ca="1" si="202"/>
        <v>397530957746378.13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397530957746378.13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1656378990609.9089</v>
      </c>
      <c r="L5362" s="444">
        <f t="shared" ca="1" si="202"/>
        <v>399187336736988.06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399187336736988.06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1663280569737.4502</v>
      </c>
      <c r="L5363" s="444">
        <f t="shared" ref="L5363:L5617" ca="1" si="207">I5363-J5363+K5363</f>
        <v>400850617306725.5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400850617306725.5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1670210905444.6895</v>
      </c>
      <c r="L5364" s="444">
        <f t="shared" ca="1" si="207"/>
        <v>402520828212170.19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402520828212170.19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1677170117550.709</v>
      </c>
      <c r="L5365" s="444">
        <f t="shared" ca="1" si="207"/>
        <v>404197998329720.88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404197998329720.88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1684158326373.8369</v>
      </c>
      <c r="L5366" s="444">
        <f t="shared" ca="1" si="207"/>
        <v>405882156656094.69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405882156656094.69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1691175652733.7278</v>
      </c>
      <c r="L5367" s="444">
        <f t="shared" ca="1" si="207"/>
        <v>407573332308828.44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407573332308828.44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1698222217953.4519</v>
      </c>
      <c r="L5368" s="444">
        <f t="shared" ca="1" si="207"/>
        <v>409271554526781.88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409271554526781.88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1705298143861.5911</v>
      </c>
      <c r="L5369" s="444">
        <f t="shared" ca="1" si="207"/>
        <v>410976852670643.44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410976852670643.44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1712403552794.3477</v>
      </c>
      <c r="L5370" s="444">
        <f t="shared" ca="1" si="207"/>
        <v>412689256223437.81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412689256223437.81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1719538567597.6575</v>
      </c>
      <c r="L5371" s="444">
        <f t="shared" ca="1" si="207"/>
        <v>414408794791035.5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414408794791035.5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1726703311629.3145</v>
      </c>
      <c r="L5372" s="444">
        <f t="shared" ca="1" si="207"/>
        <v>416135498102664.81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416135498102664.81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1733897908761.1033</v>
      </c>
      <c r="L5373" s="444">
        <f t="shared" ca="1" si="207"/>
        <v>417869396011425.94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417869396011425.94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1741122483380.9414</v>
      </c>
      <c r="L5374" s="444">
        <f t="shared" ca="1" si="207"/>
        <v>419610518494806.88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419610518494806.88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1748377160395.0286</v>
      </c>
      <c r="L5375" s="444">
        <f t="shared" ca="1" si="207"/>
        <v>421358895655201.88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421358895655201.88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1755662065230.0078</v>
      </c>
      <c r="L5376" s="444">
        <f t="shared" ca="1" si="207"/>
        <v>423114557720431.88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423114557720431.88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1762977323835.1328</v>
      </c>
      <c r="L5377" s="444">
        <f t="shared" ca="1" si="207"/>
        <v>424877535044267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424877535044267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1770323062684.4458</v>
      </c>
      <c r="L5378" s="444">
        <f t="shared" ca="1" si="207"/>
        <v>426647858106951.44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426647858106951.44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1777699408778.9644</v>
      </c>
      <c r="L5379" s="444">
        <f t="shared" ca="1" si="207"/>
        <v>428425557515730.38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428425557515730.38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1785106489648.8765</v>
      </c>
      <c r="L5380" s="444">
        <f t="shared" ca="1" si="207"/>
        <v>430210664005379.25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430210664005379.25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1792544433355.7468</v>
      </c>
      <c r="L5381" s="444">
        <f t="shared" ca="1" si="207"/>
        <v>432003208438735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432003208438735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1800013368494.7292</v>
      </c>
      <c r="L5382" s="444">
        <f t="shared" ca="1" si="207"/>
        <v>433803221807229.75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433803221807229.75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1807513424196.7905</v>
      </c>
      <c r="L5383" s="444">
        <f t="shared" ca="1" si="207"/>
        <v>435610735231426.56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435610735231426.56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1815044730130.9441</v>
      </c>
      <c r="L5384" s="444">
        <f t="shared" ca="1" si="207"/>
        <v>437425779961557.5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437425779961557.5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1822607416506.4895</v>
      </c>
      <c r="L5385" s="444">
        <f t="shared" ca="1" si="207"/>
        <v>439248387378064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439248387378064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1830201614075.2666</v>
      </c>
      <c r="L5386" s="444">
        <f t="shared" ca="1" si="207"/>
        <v>441078588992139.25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441078588992139.25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1837827454133.9138</v>
      </c>
      <c r="L5387" s="444">
        <f t="shared" ca="1" si="207"/>
        <v>442916416446273.19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442916416446273.19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1845485068526.1384</v>
      </c>
      <c r="L5388" s="444">
        <f t="shared" ca="1" si="207"/>
        <v>444761901514799.31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444761901514799.31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1853174589644.9971</v>
      </c>
      <c r="L5389" s="444">
        <f t="shared" ca="1" si="207"/>
        <v>446615076104444.31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446615076104444.31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1860896150435.1846</v>
      </c>
      <c r="L5390" s="444">
        <f t="shared" ca="1" si="207"/>
        <v>448475972254879.5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448475972254879.5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1868649884395.3311</v>
      </c>
      <c r="L5391" s="444">
        <f t="shared" ca="1" si="207"/>
        <v>450344622139274.81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450344622139274.81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1876435925580.312</v>
      </c>
      <c r="L5392" s="444">
        <f t="shared" ca="1" si="207"/>
        <v>452221058064855.13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452221058064855.13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1884254408603.5632</v>
      </c>
      <c r="L5393" s="444">
        <f t="shared" ca="1" si="207"/>
        <v>454105312473458.69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454105312473458.69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1892105468639.4111</v>
      </c>
      <c r="L5394" s="444">
        <f t="shared" ca="1" si="207"/>
        <v>455997417942098.13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455997417942098.13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1899989241425.4089</v>
      </c>
      <c r="L5395" s="444">
        <f t="shared" ca="1" si="207"/>
        <v>457897407183523.56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457897407183523.56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1907905863264.6812</v>
      </c>
      <c r="L5396" s="444">
        <f t="shared" ca="1" si="207"/>
        <v>459805313046788.25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459805313046788.25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1915855471028.2844</v>
      </c>
      <c r="L5397" s="444">
        <f t="shared" ca="1" si="207"/>
        <v>461721168517816.56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461721168517816.56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1923838202157.5691</v>
      </c>
      <c r="L5398" s="444">
        <f t="shared" ca="1" si="207"/>
        <v>463645006719974.13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463645006719974.13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1931854194666.5591</v>
      </c>
      <c r="L5399" s="444">
        <f t="shared" ca="1" si="207"/>
        <v>465576860914640.69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465576860914640.69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1939903587144.3364</v>
      </c>
      <c r="L5400" s="444">
        <f t="shared" ca="1" si="207"/>
        <v>467516764501785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467516764501785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1947986518757.4375</v>
      </c>
      <c r="L5401" s="444">
        <f t="shared" ca="1" si="207"/>
        <v>469464751020542.44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469464751020542.44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1956103129252.26</v>
      </c>
      <c r="L5402" s="444">
        <f t="shared" ca="1" si="207"/>
        <v>471420854149794.69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471420854149794.69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1964253558957.4778</v>
      </c>
      <c r="L5403" s="444">
        <f t="shared" ca="1" si="207"/>
        <v>473385107708752.19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473385107708752.19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1972437948786.467</v>
      </c>
      <c r="L5404" s="444">
        <f t="shared" ca="1" si="207"/>
        <v>475357545657538.63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475357545657538.63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1980656440239.7439</v>
      </c>
      <c r="L5405" s="444">
        <f t="shared" ca="1" si="207"/>
        <v>477338202097778.38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477338202097778.38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1988909175407.4102</v>
      </c>
      <c r="L5406" s="444">
        <f t="shared" ca="1" si="207"/>
        <v>479327111273185.81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479327111273185.81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1997196296971.6072</v>
      </c>
      <c r="L5407" s="444">
        <f t="shared" ca="1" si="207"/>
        <v>481324307570157.44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481324307570157.44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2005517948208.989</v>
      </c>
      <c r="L5408" s="444">
        <f t="shared" ca="1" si="207"/>
        <v>483329825518366.44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483329825518366.44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2013874272993.1934</v>
      </c>
      <c r="L5409" s="444">
        <f t="shared" ca="1" si="207"/>
        <v>485343699791359.63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485343699791359.63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2022265415797.3318</v>
      </c>
      <c r="L5410" s="444">
        <f t="shared" ca="1" si="207"/>
        <v>487365965207156.94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487365965207156.94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2030691521696.4873</v>
      </c>
      <c r="L5411" s="444">
        <f t="shared" ca="1" si="207"/>
        <v>489396656728853.44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489396656728853.44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2039152736370.2224</v>
      </c>
      <c r="L5412" s="444">
        <f t="shared" ca="1" si="207"/>
        <v>491435809465223.69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491435809465223.69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2047649206105.0989</v>
      </c>
      <c r="L5413" s="444">
        <f t="shared" ca="1" si="207"/>
        <v>493483458671328.81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493483458671328.81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2056181077797.2034</v>
      </c>
      <c r="L5414" s="444">
        <f t="shared" ca="1" si="207"/>
        <v>495539639749126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495539639749126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2064748498954.6917</v>
      </c>
      <c r="L5415" s="444">
        <f t="shared" ca="1" si="207"/>
        <v>497604388248080.69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497604388248080.69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2073351617700.3362</v>
      </c>
      <c r="L5416" s="444">
        <f t="shared" ca="1" si="207"/>
        <v>499677739865781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499677739865781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2081990582774.0876</v>
      </c>
      <c r="L5417" s="444">
        <f t="shared" ca="1" si="207"/>
        <v>501759730448555.06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501759730448555.06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2090665543535.6458</v>
      </c>
      <c r="L5418" s="444">
        <f t="shared" ca="1" si="207"/>
        <v>503850395992090.69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503850395992090.69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2099376649967.0447</v>
      </c>
      <c r="L5419" s="444">
        <f t="shared" ca="1" si="207"/>
        <v>505949772642057.75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505949772642057.75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2108124052675.2405</v>
      </c>
      <c r="L5420" s="444">
        <f t="shared" ca="1" si="207"/>
        <v>508057896694733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508057896694733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2116907902894.7205</v>
      </c>
      <c r="L5421" s="444">
        <f t="shared" ca="1" si="207"/>
        <v>510174804597627.75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510174804597627.75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2125728352490.1155</v>
      </c>
      <c r="L5422" s="444">
        <f t="shared" ca="1" si="207"/>
        <v>512300532950117.88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512300532950117.88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2134585553958.8242</v>
      </c>
      <c r="L5423" s="444">
        <f t="shared" ca="1" si="207"/>
        <v>514435118504076.69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514435118504076.69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2143479660433.6528</v>
      </c>
      <c r="L5424" s="444">
        <f t="shared" ca="1" si="207"/>
        <v>516578598164510.31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516578598164510.31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2152410825685.46</v>
      </c>
      <c r="L5425" s="444">
        <f t="shared" ca="1" si="207"/>
        <v>518731008990195.75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518731008990195.75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2161379204125.8154</v>
      </c>
      <c r="L5426" s="444">
        <f t="shared" ca="1" si="207"/>
        <v>520892388194321.56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520892388194321.56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2170384950809.6731</v>
      </c>
      <c r="L5427" s="444">
        <f t="shared" ca="1" si="207"/>
        <v>523062773145131.25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523062773145131.25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2179428221438.0466</v>
      </c>
      <c r="L5428" s="444">
        <f t="shared" ca="1" si="207"/>
        <v>525242201366569.31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525242201366569.31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2188509172360.7053</v>
      </c>
      <c r="L5429" s="444">
        <f t="shared" ca="1" si="207"/>
        <v>527430710538930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527430710538930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2197627960578.8748</v>
      </c>
      <c r="L5430" s="444">
        <f t="shared" ca="1" si="207"/>
        <v>529628338499508.88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529628338499508.88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2206784743747.9536</v>
      </c>
      <c r="L5431" s="444">
        <f t="shared" ca="1" si="207"/>
        <v>531835123243256.81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531835123243256.81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2215979680180.2363</v>
      </c>
      <c r="L5432" s="444">
        <f t="shared" ca="1" si="207"/>
        <v>534051102923437.06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534051102923437.06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2225212928847.6543</v>
      </c>
      <c r="L5433" s="444">
        <f t="shared" ca="1" si="207"/>
        <v>536276315852284.69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536276315852284.69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2234484649384.5195</v>
      </c>
      <c r="L5434" s="444">
        <f t="shared" ca="1" si="207"/>
        <v>538510800501669.19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538510800501669.19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2243795002090.2881</v>
      </c>
      <c r="L5435" s="444">
        <f t="shared" ca="1" si="207"/>
        <v>540754595503759.5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540754595503759.5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2253144147932.3311</v>
      </c>
      <c r="L5436" s="444">
        <f t="shared" ca="1" si="207"/>
        <v>543007739651691.81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543007739651691.81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2262532248548.7158</v>
      </c>
      <c r="L5437" s="444">
        <f t="shared" ca="1" si="207"/>
        <v>545270271900240.5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545270271900240.5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2271959466251.002</v>
      </c>
      <c r="L5438" s="444">
        <f t="shared" ca="1" si="207"/>
        <v>547542231366491.5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547542231366491.5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2281425964027.0479</v>
      </c>
      <c r="L5439" s="444">
        <f t="shared" ca="1" si="207"/>
        <v>549823657330518.56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549823657330518.56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2290931905543.8271</v>
      </c>
      <c r="L5440" s="444">
        <f t="shared" ca="1" si="207"/>
        <v>552114589236062.38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552114589236062.38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2300477455150.2598</v>
      </c>
      <c r="L5441" s="444">
        <f t="shared" ca="1" si="207"/>
        <v>554415066691212.63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554415066691212.63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2310062777880.0527</v>
      </c>
      <c r="L5442" s="444">
        <f t="shared" ca="1" si="207"/>
        <v>556725129469092.69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556725129469092.69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2319688039454.5527</v>
      </c>
      <c r="L5443" s="444">
        <f t="shared" ca="1" si="207"/>
        <v>559044817508547.25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559044817508547.25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2329353406285.6138</v>
      </c>
      <c r="L5444" s="444">
        <f t="shared" ca="1" si="207"/>
        <v>561374170914832.88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561374170914832.88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2339059045478.4702</v>
      </c>
      <c r="L5445" s="444">
        <f t="shared" ca="1" si="207"/>
        <v>563713229960311.38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563713229960311.38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2348805124834.6309</v>
      </c>
      <c r="L5446" s="444">
        <f t="shared" ca="1" si="207"/>
        <v>566062035085146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566062035085146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2358591812854.7749</v>
      </c>
      <c r="L5447" s="444">
        <f t="shared" ca="1" si="207"/>
        <v>568420626898000.75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568420626898000.75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2368419278741.6699</v>
      </c>
      <c r="L5448" s="444">
        <f t="shared" ca="1" si="207"/>
        <v>570789046176742.38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570789046176742.38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2378287692403.0933</v>
      </c>
      <c r="L5449" s="444">
        <f t="shared" ca="1" si="207"/>
        <v>573167333869145.5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573167333869145.5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2388197224454.7729</v>
      </c>
      <c r="L5450" s="444">
        <f t="shared" ca="1" si="207"/>
        <v>575555531093600.25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575555531093600.25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2398148046223.3345</v>
      </c>
      <c r="L5451" s="444">
        <f t="shared" ca="1" si="207"/>
        <v>577953679139823.63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577953679139823.63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2408140329749.2651</v>
      </c>
      <c r="L5452" s="444">
        <f t="shared" ca="1" si="207"/>
        <v>580361819469572.88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580361819469572.88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2418174247789.8867</v>
      </c>
      <c r="L5453" s="444">
        <f t="shared" ca="1" si="207"/>
        <v>582779993717362.75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582779993717362.75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2428249973822.3447</v>
      </c>
      <c r="L5454" s="444">
        <f t="shared" ca="1" si="207"/>
        <v>585208243691185.13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585208243691185.13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2438367682046.6045</v>
      </c>
      <c r="L5455" s="444">
        <f t="shared" ca="1" si="207"/>
        <v>587646611373231.75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587646611373231.75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2448527547388.4658</v>
      </c>
      <c r="L5456" s="444">
        <f t="shared" ca="1" si="207"/>
        <v>590095138920620.25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590095138920620.25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2458729745502.5845</v>
      </c>
      <c r="L5457" s="444">
        <f t="shared" ca="1" si="207"/>
        <v>592553868666122.88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592553868666122.88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2468974452775.5117</v>
      </c>
      <c r="L5458" s="444">
        <f t="shared" ca="1" si="207"/>
        <v>595022843118898.38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595022843118898.38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2479261846328.7432</v>
      </c>
      <c r="L5459" s="444">
        <f t="shared" ca="1" si="207"/>
        <v>597502104965227.13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597502104965227.13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2489592104021.7798</v>
      </c>
      <c r="L5460" s="444">
        <f t="shared" ca="1" si="207"/>
        <v>599991697069248.88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599991697069248.88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2499965404455.2036</v>
      </c>
      <c r="L5461" s="444">
        <f t="shared" ca="1" si="207"/>
        <v>602491662473704.13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602491662473704.13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2510381926973.7671</v>
      </c>
      <c r="L5462" s="444">
        <f t="shared" ca="1" si="207"/>
        <v>605002044400677.88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605002044400677.88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2520841851669.4912</v>
      </c>
      <c r="L5463" s="444">
        <f t="shared" ca="1" si="207"/>
        <v>607522886252347.38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607522886252347.38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2531345359384.7808</v>
      </c>
      <c r="L5464" s="444">
        <f t="shared" ca="1" si="207"/>
        <v>610054231611732.13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610054231611732.13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2541892631715.5503</v>
      </c>
      <c r="L5465" s="444">
        <f t="shared" ca="1" si="207"/>
        <v>612596124243447.63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612596124243447.63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2552483851014.3652</v>
      </c>
      <c r="L5466" s="444">
        <f t="shared" ca="1" si="207"/>
        <v>615148608094462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615148608094462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2563119200393.5918</v>
      </c>
      <c r="L5467" s="444">
        <f t="shared" ca="1" si="207"/>
        <v>617711727294855.63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617711727294855.63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2573798863728.5649</v>
      </c>
      <c r="L5468" s="444">
        <f t="shared" ca="1" si="207"/>
        <v>620285526158584.25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620285526158584.25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2584523025660.7676</v>
      </c>
      <c r="L5469" s="444">
        <f t="shared" ca="1" si="207"/>
        <v>622870049184245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622870049184245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2595291871601.021</v>
      </c>
      <c r="L5470" s="444">
        <f t="shared" ca="1" si="207"/>
        <v>625465341055846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625465341055846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2606105587732.6914</v>
      </c>
      <c r="L5471" s="444">
        <f t="shared" ca="1" si="207"/>
        <v>628071446643578.75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628071446643578.75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2616964361014.9116</v>
      </c>
      <c r="L5472" s="444">
        <f t="shared" ca="1" si="207"/>
        <v>630688411004593.63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630688411004593.63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2627868379185.8066</v>
      </c>
      <c r="L5473" s="444">
        <f t="shared" ca="1" si="207"/>
        <v>633316279383779.38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633316279383779.38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2638817830765.7476</v>
      </c>
      <c r="L5474" s="444">
        <f t="shared" ca="1" si="207"/>
        <v>635955097214545.13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635955097214545.13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2649812905060.6045</v>
      </c>
      <c r="L5475" s="444">
        <f t="shared" ca="1" si="207"/>
        <v>638604910119605.75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638604910119605.75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2660853792165.0239</v>
      </c>
      <c r="L5476" s="444">
        <f t="shared" ca="1" si="207"/>
        <v>641265763911770.75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641265763911770.75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2671940682965.7114</v>
      </c>
      <c r="L5477" s="444">
        <f t="shared" ca="1" si="207"/>
        <v>643937704594736.5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643937704594736.5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2683073769144.7354</v>
      </c>
      <c r="L5478" s="444">
        <f t="shared" ca="1" si="207"/>
        <v>646620778363881.25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646620778363881.25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2694253243182.8384</v>
      </c>
      <c r="L5479" s="444">
        <f t="shared" ca="1" si="207"/>
        <v>649315031607064.13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649315031607064.13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2705479298362.7671</v>
      </c>
      <c r="L5480" s="444">
        <f t="shared" ca="1" si="207"/>
        <v>652020510905426.88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652020510905426.88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2716752128772.6118</v>
      </c>
      <c r="L5481" s="444">
        <f t="shared" ca="1" si="207"/>
        <v>654737263034199.5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654737263034199.5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2728071929309.1646</v>
      </c>
      <c r="L5482" s="444">
        <f t="shared" ca="1" si="207"/>
        <v>657465334963508.63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657465334963508.63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2739438895681.2861</v>
      </c>
      <c r="L5483" s="444">
        <f t="shared" ca="1" si="207"/>
        <v>660204773859189.88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660204773859189.88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2750853224413.291</v>
      </c>
      <c r="L5484" s="444">
        <f t="shared" ca="1" si="207"/>
        <v>662955627083603.13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662955627083603.13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2762315112848.3462</v>
      </c>
      <c r="L5485" s="444">
        <f t="shared" ca="1" si="207"/>
        <v>665717942196451.5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665717942196451.5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2773824759151.8813</v>
      </c>
      <c r="L5486" s="444">
        <f t="shared" ca="1" si="207"/>
        <v>668491766955603.38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668491766955603.38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2785382362315.0142</v>
      </c>
      <c r="L5487" s="444">
        <f t="shared" ca="1" si="207"/>
        <v>671277149317918.38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671277149317918.38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2796988122157.9932</v>
      </c>
      <c r="L5488" s="444">
        <f t="shared" ca="1" si="207"/>
        <v>674074137440076.38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674074137440076.38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2808642239333.6514</v>
      </c>
      <c r="L5489" s="444">
        <f t="shared" ca="1" si="207"/>
        <v>676882779679410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676882779679410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2820344915330.875</v>
      </c>
      <c r="L5490" s="444">
        <f t="shared" ca="1" si="207"/>
        <v>679703124594740.88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679703124594740.88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2832096352478.0869</v>
      </c>
      <c r="L5491" s="444">
        <f t="shared" ca="1" si="207"/>
        <v>682535220947219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682535220947219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2843896753946.7456</v>
      </c>
      <c r="L5492" s="444">
        <f t="shared" ca="1" si="207"/>
        <v>685379117701165.75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685379117701165.75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2855746323754.8574</v>
      </c>
      <c r="L5493" s="444">
        <f t="shared" ca="1" si="207"/>
        <v>688234864024920.63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688234864024920.63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2867645266770.5024</v>
      </c>
      <c r="L5494" s="444">
        <f t="shared" ca="1" si="207"/>
        <v>691102509291691.13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691102509291691.13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2879593788715.3799</v>
      </c>
      <c r="L5495" s="444">
        <f t="shared" ca="1" si="207"/>
        <v>693982103080406.5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693982103080406.5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2891592096168.3604</v>
      </c>
      <c r="L5496" s="444">
        <f t="shared" ca="1" si="207"/>
        <v>696873695176574.88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696873695176574.88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2903640396569.062</v>
      </c>
      <c r="L5497" s="444">
        <f t="shared" ca="1" si="207"/>
        <v>699777335573143.88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699777335573143.88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2915738898221.4326</v>
      </c>
      <c r="L5498" s="444">
        <f t="shared" ca="1" si="207"/>
        <v>702693074471365.25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702693074471365.25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2927887810297.355</v>
      </c>
      <c r="L5499" s="444">
        <f t="shared" ca="1" si="207"/>
        <v>705620962281662.63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705620962281662.63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2940087342840.2607</v>
      </c>
      <c r="L5500" s="444">
        <f t="shared" ca="1" si="207"/>
        <v>708561049624502.88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708561049624502.88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2952337706768.7617</v>
      </c>
      <c r="L5501" s="444">
        <f t="shared" ca="1" si="207"/>
        <v>711513387331271.63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711513387331271.63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2964639113880.2983</v>
      </c>
      <c r="L5502" s="444">
        <f t="shared" ca="1" si="207"/>
        <v>714478026445151.88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714478026445151.88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2976991776854.7993</v>
      </c>
      <c r="L5503" s="444">
        <f t="shared" ca="1" si="207"/>
        <v>717455018222006.63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717455018222006.63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2989395909258.3608</v>
      </c>
      <c r="L5504" s="444">
        <f t="shared" ca="1" si="207"/>
        <v>720444414131265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720444414131265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3001851725546.9375</v>
      </c>
      <c r="L5505" s="444">
        <f t="shared" ca="1" si="207"/>
        <v>723446265856812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723446265856812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3014359441070.0498</v>
      </c>
      <c r="L5506" s="444">
        <f t="shared" ca="1" si="207"/>
        <v>726460625297882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726460625297882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3026919272074.5083</v>
      </c>
      <c r="L5507" s="444">
        <f t="shared" ca="1" si="207"/>
        <v>729487544569956.5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729487544569956.5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3039531435708.1519</v>
      </c>
      <c r="L5508" s="444">
        <f t="shared" ca="1" si="207"/>
        <v>732527076005664.63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732527076005664.63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3052196150023.6025</v>
      </c>
      <c r="L5509" s="444">
        <f t="shared" ca="1" si="207"/>
        <v>735579272155688.25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735579272155688.25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3064913633982.0342</v>
      </c>
      <c r="L5510" s="444">
        <f t="shared" ca="1" si="207"/>
        <v>738644185789670.25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738644185789670.25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3077684107456.9595</v>
      </c>
      <c r="L5511" s="444">
        <f t="shared" ca="1" si="207"/>
        <v>741721869897127.25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741721869897127.25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3090507791238.0303</v>
      </c>
      <c r="L5512" s="444">
        <f t="shared" ca="1" si="207"/>
        <v>744812377688365.25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744812377688365.25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3103384907034.855</v>
      </c>
      <c r="L5513" s="444">
        <f t="shared" ca="1" si="207"/>
        <v>747915762595400.13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747915762595400.13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3116315677480.834</v>
      </c>
      <c r="L5514" s="444">
        <f t="shared" ca="1" si="207"/>
        <v>751032078272881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751032078272881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3129300326137.0039</v>
      </c>
      <c r="L5515" s="444">
        <f t="shared" ca="1" si="207"/>
        <v>754161378599018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754161378599018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3142339077495.9082</v>
      </c>
      <c r="L5516" s="444">
        <f t="shared" ca="1" si="207"/>
        <v>757303717676513.88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757303717676513.88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3155432156985.4746</v>
      </c>
      <c r="L5517" s="444">
        <f t="shared" ca="1" si="207"/>
        <v>760459149833499.38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760459149833499.38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3168579790972.9141</v>
      </c>
      <c r="L5518" s="444">
        <f t="shared" ca="1" si="207"/>
        <v>763627729624472.25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763627729624472.25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3181782206768.6343</v>
      </c>
      <c r="L5519" s="444">
        <f t="shared" ca="1" si="207"/>
        <v>766809511831240.88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766809511831240.88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3195039632630.1704</v>
      </c>
      <c r="L5520" s="444">
        <f t="shared" ca="1" si="207"/>
        <v>770004551463871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770004551463871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3208352297766.1289</v>
      </c>
      <c r="L5521" s="444">
        <f t="shared" ca="1" si="207"/>
        <v>773212903761637.13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773212903761637.13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3221720432340.1548</v>
      </c>
      <c r="L5522" s="444">
        <f t="shared" ca="1" si="207"/>
        <v>776434624193977.25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776434624193977.25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3235144267474.9053</v>
      </c>
      <c r="L5523" s="444">
        <f t="shared" ca="1" si="207"/>
        <v>779669768461452.13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779669768461452.13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3248624035256.0503</v>
      </c>
      <c r="L5524" s="444">
        <f t="shared" ca="1" si="207"/>
        <v>782918392496708.13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782918392496708.13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3262159968736.2837</v>
      </c>
      <c r="L5525" s="444">
        <f t="shared" ca="1" si="207"/>
        <v>786180552465444.38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786180552465444.38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3275752301939.3516</v>
      </c>
      <c r="L5526" s="444">
        <f t="shared" ca="1" si="207"/>
        <v>789456304767383.75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789456304767383.75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3289401269864.0991</v>
      </c>
      <c r="L5527" s="444">
        <f t="shared" ca="1" si="207"/>
        <v>792745706037247.88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792745706037247.88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3303107108488.5327</v>
      </c>
      <c r="L5528" s="444">
        <f t="shared" ca="1" si="207"/>
        <v>796048813145736.38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796048813145736.38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3316870054773.9014</v>
      </c>
      <c r="L5529" s="444">
        <f t="shared" ca="1" si="207"/>
        <v>799365683200510.25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799365683200510.25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3330690346668.7925</v>
      </c>
      <c r="L5530" s="444">
        <f t="shared" ca="1" si="207"/>
        <v>802696373547179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802696373547179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3344568223113.2456</v>
      </c>
      <c r="L5531" s="444">
        <f t="shared" ca="1" si="207"/>
        <v>806040941770292.25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806040941770292.25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3358503924042.8843</v>
      </c>
      <c r="L5532" s="444">
        <f t="shared" ca="1" si="207"/>
        <v>809399445694335.13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809399445694335.13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3372497690393.063</v>
      </c>
      <c r="L5533" s="444">
        <f t="shared" ca="1" si="207"/>
        <v>812771943384728.25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812771943384728.25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3386549764103.0342</v>
      </c>
      <c r="L5534" s="444">
        <f t="shared" ca="1" si="207"/>
        <v>816158493148831.25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816158493148831.25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3400660388120.1304</v>
      </c>
      <c r="L5535" s="444">
        <f t="shared" ca="1" si="207"/>
        <v>819559153536951.38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819559153536951.38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3414829806403.9639</v>
      </c>
      <c r="L5536" s="444">
        <f t="shared" ca="1" si="207"/>
        <v>822973983343355.38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822973983343355.38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3429058263930.6475</v>
      </c>
      <c r="L5537" s="444">
        <f t="shared" ca="1" si="207"/>
        <v>826403041607286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826403041607286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3443346006697.0249</v>
      </c>
      <c r="L5538" s="444">
        <f t="shared" ca="1" si="207"/>
        <v>829846387613983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829846387613983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3457693281724.9292</v>
      </c>
      <c r="L5539" s="444">
        <f t="shared" ca="1" si="207"/>
        <v>833304080895707.88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833304080895707.88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3472100337065.4492</v>
      </c>
      <c r="L5540" s="444">
        <f t="shared" ca="1" si="207"/>
        <v>836776181232773.38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836776181232773.38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3486567421803.2222</v>
      </c>
      <c r="L5541" s="444">
        <f t="shared" ca="1" si="207"/>
        <v>840262748654576.63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840262748654576.63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3501094786060.7358</v>
      </c>
      <c r="L5542" s="444">
        <f t="shared" ca="1" si="207"/>
        <v>843763843440637.38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843763843440637.38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3515682681002.6558</v>
      </c>
      <c r="L5543" s="444">
        <f t="shared" ca="1" si="207"/>
        <v>847279526121640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847279526121640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3530331358840.1665</v>
      </c>
      <c r="L5544" s="444">
        <f t="shared" ca="1" si="207"/>
        <v>850809857480480.13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850809857480480.13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3545041072835.334</v>
      </c>
      <c r="L5545" s="444">
        <f t="shared" ca="1" si="207"/>
        <v>854354898553315.5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854354898553315.5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3559812077305.481</v>
      </c>
      <c r="L5546" s="444">
        <f t="shared" ca="1" si="207"/>
        <v>857914710630621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857914710630621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3574644627627.5874</v>
      </c>
      <c r="L5547" s="444">
        <f t="shared" ca="1" si="207"/>
        <v>861489355258248.63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861489355258248.63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3589538980242.7026</v>
      </c>
      <c r="L5548" s="444">
        <f t="shared" ca="1" si="207"/>
        <v>865078894238491.38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865078894238491.38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3604495392660.3809</v>
      </c>
      <c r="L5549" s="444">
        <f t="shared" ca="1" si="207"/>
        <v>868683389631151.75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868683389631151.75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3619514123463.1323</v>
      </c>
      <c r="L5550" s="444">
        <f t="shared" ca="1" si="207"/>
        <v>872302903754614.88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872302903754614.88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3634595432310.895</v>
      </c>
      <c r="L5551" s="444">
        <f t="shared" ca="1" si="207"/>
        <v>875937499186925.75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875937499186925.75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3649739579945.5239</v>
      </c>
      <c r="L5552" s="444">
        <f t="shared" ca="1" si="207"/>
        <v>879587238766871.25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879587238766871.25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3664946828195.2969</v>
      </c>
      <c r="L5553" s="444">
        <f t="shared" ca="1" si="207"/>
        <v>883252185595066.5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883252185595066.5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3680217439979.4443</v>
      </c>
      <c r="L5554" s="444">
        <f t="shared" ca="1" si="207"/>
        <v>886932403035046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886932403035046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3695551679312.6914</v>
      </c>
      <c r="L5555" s="444">
        <f t="shared" ca="1" si="207"/>
        <v>890627954714358.75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890627954714358.75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3710949811309.8286</v>
      </c>
      <c r="L5556" s="444">
        <f t="shared" ca="1" si="207"/>
        <v>894338904525668.63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894338904525668.63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3726412102190.2856</v>
      </c>
      <c r="L5557" s="444">
        <f t="shared" ca="1" si="207"/>
        <v>898065316627858.88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898065316627858.88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3741938819282.7451</v>
      </c>
      <c r="L5558" s="444">
        <f t="shared" ca="1" si="207"/>
        <v>901807255447141.63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901807255447141.63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3757530231029.7568</v>
      </c>
      <c r="L5559" s="444">
        <f t="shared" ca="1" si="207"/>
        <v>905564785678171.38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905564785678171.38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3773186606992.3809</v>
      </c>
      <c r="L5560" s="444">
        <f t="shared" ca="1" si="207"/>
        <v>909337972285163.75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909337972285163.75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3788908217854.8491</v>
      </c>
      <c r="L5561" s="444">
        <f t="shared" ca="1" si="207"/>
        <v>913126880503018.63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913126880503018.63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3804695335429.2441</v>
      </c>
      <c r="L5562" s="444">
        <f t="shared" ca="1" si="207"/>
        <v>916931575838447.88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916931575838447.88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3820548232660.1997</v>
      </c>
      <c r="L5563" s="444">
        <f t="shared" ca="1" si="207"/>
        <v>920752124071108.13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920752124071108.13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3836467183629.6172</v>
      </c>
      <c r="L5564" s="444">
        <f t="shared" ca="1" si="207"/>
        <v>924588591254737.75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924588591254737.75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3852452463561.4067</v>
      </c>
      <c r="L5565" s="444">
        <f t="shared" ca="1" si="207"/>
        <v>928441043718299.13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928441043718299.13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3868504348826.2456</v>
      </c>
      <c r="L5566" s="444">
        <f t="shared" ca="1" si="207"/>
        <v>932309548067125.38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932309548067125.38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3884623116946.355</v>
      </c>
      <c r="L5567" s="444">
        <f t="shared" ca="1" si="207"/>
        <v>936194171184071.75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936194171184071.75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3900809046600.2988</v>
      </c>
      <c r="L5568" s="444">
        <f t="shared" ca="1" si="207"/>
        <v>940094980230672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940094980230672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3917062417627.7998</v>
      </c>
      <c r="L5569" s="444">
        <f t="shared" ca="1" si="207"/>
        <v>944012042648299.75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944012042648299.75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3933383511034.5825</v>
      </c>
      <c r="L5570" s="444">
        <f t="shared" ca="1" si="207"/>
        <v>947945426159334.38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947945426159334.38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3949772608997.2266</v>
      </c>
      <c r="L5571" s="444">
        <f t="shared" ca="1" si="207"/>
        <v>951895198768331.63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951895198768331.63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3966229994868.0483</v>
      </c>
      <c r="L5572" s="444">
        <f t="shared" ca="1" si="207"/>
        <v>955861428763199.63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955861428763199.63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3982755953179.9985</v>
      </c>
      <c r="L5573" s="444">
        <f t="shared" ca="1" si="207"/>
        <v>959844184716379.63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959844184716379.63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3999350769651.5815</v>
      </c>
      <c r="L5574" s="444">
        <f t="shared" ca="1" si="207"/>
        <v>963843535486031.25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963843535486031.25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4016014731191.7964</v>
      </c>
      <c r="L5575" s="444">
        <f t="shared" ca="1" si="207"/>
        <v>967859550217223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967859550217223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4032748125905.0957</v>
      </c>
      <c r="L5576" s="444">
        <f t="shared" ca="1" si="207"/>
        <v>971892298343128.13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971892298343128.13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4049551243096.3672</v>
      </c>
      <c r="L5577" s="444">
        <f t="shared" ca="1" si="207"/>
        <v>975941849586224.5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975941849586224.5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4066424373275.9351</v>
      </c>
      <c r="L5578" s="444">
        <f t="shared" ca="1" si="207"/>
        <v>980008273959500.38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980008273959500.38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4083367808164.585</v>
      </c>
      <c r="L5579" s="444">
        <f t="shared" ca="1" si="207"/>
        <v>984091641767665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984091641767665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4100381840698.604</v>
      </c>
      <c r="L5580" s="444">
        <f t="shared" ca="1" si="207"/>
        <v>988192023608363.63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988192023608363.63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4117466765034.8481</v>
      </c>
      <c r="L5581" s="444">
        <f t="shared" ca="1" si="207"/>
        <v>992309490373398.5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992309490373398.5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4134622876555.8276</v>
      </c>
      <c r="L5582" s="444">
        <f t="shared" ca="1" si="207"/>
        <v>996444113249954.38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996444113249954.38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4151850471874.8101</v>
      </c>
      <c r="L5583" s="444">
        <f t="shared" ca="1" si="207"/>
        <v>1000595963721829.1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1000595963721829.1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4169149848840.9546</v>
      </c>
      <c r="L5584" s="444">
        <f t="shared" ca="1" si="207"/>
        <v>1004765113570670.1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1004765113570670.1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4186521306544.459</v>
      </c>
      <c r="L5585" s="444">
        <f t="shared" ca="1" si="207"/>
        <v>1008951634877214.6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1008951634877214.6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4203965145321.7275</v>
      </c>
      <c r="L5586" s="444">
        <f t="shared" ca="1" si="207"/>
        <v>1013155600022536.4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1013155600022536.4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4221481666760.5684</v>
      </c>
      <c r="L5587" s="444">
        <f t="shared" ca="1" si="207"/>
        <v>1017377081689297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1017377081689297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4239071173705.4048</v>
      </c>
      <c r="L5588" s="444">
        <f t="shared" ca="1" si="207"/>
        <v>1021616152863002.4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1021616152863002.4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4256733970262.5103</v>
      </c>
      <c r="L5589" s="444">
        <f t="shared" ca="1" si="207"/>
        <v>1025872886833264.9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1025872886833264.9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4274470361805.2695</v>
      </c>
      <c r="L5590" s="444">
        <f t="shared" ca="1" si="207"/>
        <v>1030147357195070.1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1030147357195070.1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4292280654979.4595</v>
      </c>
      <c r="L5591" s="444">
        <f t="shared" ca="1" si="207"/>
        <v>1034439637850049.6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1034439637850049.6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4310165157708.5396</v>
      </c>
      <c r="L5592" s="444">
        <f t="shared" ca="1" si="207"/>
        <v>1038749803007758.1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1038749803007758.1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4328124179198.9922</v>
      </c>
      <c r="L5593" s="444">
        <f t="shared" ca="1" si="207"/>
        <v>1043077927186957.1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1043077927186957.1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4346158029945.6543</v>
      </c>
      <c r="L5594" s="444">
        <f t="shared" ca="1" si="207"/>
        <v>1047424085216902.8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1047424085216902.8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4364267021737.0947</v>
      </c>
      <c r="L5595" s="444">
        <f t="shared" ca="1" si="207"/>
        <v>1051788352238639.9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1051788352238639.9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4382451467660.9995</v>
      </c>
      <c r="L5596" s="444">
        <f t="shared" ca="1" si="207"/>
        <v>1056170803706300.9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1056170803706300.9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4400711682109.5879</v>
      </c>
      <c r="L5597" s="444">
        <f t="shared" ca="1" si="207"/>
        <v>1060571515388410.5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1060571515388410.5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4419047980785.0439</v>
      </c>
      <c r="L5598" s="444">
        <f t="shared" ca="1" si="207"/>
        <v>1064990563369195.5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1064990563369195.5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4437460680704.9814</v>
      </c>
      <c r="L5599" s="444">
        <f t="shared" ca="1" si="207"/>
        <v>1069428024049900.5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1069428024049900.5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4455950100207.9189</v>
      </c>
      <c r="L5600" s="444">
        <f t="shared" ca="1" si="207"/>
        <v>1073883974150108.4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1073883974150108.4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4474516558958.7842</v>
      </c>
      <c r="L5601" s="444">
        <f t="shared" ca="1" si="207"/>
        <v>1078358490709067.1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1078358490709067.1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4493160377954.4463</v>
      </c>
      <c r="L5602" s="444">
        <f t="shared" ca="1" si="207"/>
        <v>1082851651087021.6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1082851651087021.6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4511881879529.2568</v>
      </c>
      <c r="L5603" s="444">
        <f t="shared" ca="1" si="207"/>
        <v>1087363532966550.9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1087363532966550.9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4530681387360.6289</v>
      </c>
      <c r="L5604" s="444">
        <f t="shared" ca="1" si="207"/>
        <v>1091894214353911.5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1091894214353911.5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4549559226474.6309</v>
      </c>
      <c r="L5605" s="444">
        <f t="shared" ca="1" si="207"/>
        <v>1096443773580386.1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1096443773580386.1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4568515723251.6084</v>
      </c>
      <c r="L5606" s="444">
        <f t="shared" ca="1" si="207"/>
        <v>1101012289303637.8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1101012289303637.8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4587551205431.8242</v>
      </c>
      <c r="L5607" s="444">
        <f t="shared" ca="1" si="207"/>
        <v>1105599840509069.6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1105599840509069.6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4606666002121.123</v>
      </c>
      <c r="L5608" s="444">
        <f t="shared" ca="1" si="207"/>
        <v>1110206506511190.8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1110206506511190.8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4625860443796.6289</v>
      </c>
      <c r="L5609" s="444">
        <f t="shared" ca="1" si="207"/>
        <v>1114832366954987.4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1114832366954987.4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4645134862312.4473</v>
      </c>
      <c r="L5610" s="444">
        <f t="shared" ca="1" si="207"/>
        <v>1119477501817299.9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1119477501817299.9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4664489590905.417</v>
      </c>
      <c r="L5611" s="444">
        <f t="shared" ca="1" si="207"/>
        <v>1124141991408205.3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1124141991408205.3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4683924964200.8555</v>
      </c>
      <c r="L5612" s="444">
        <f t="shared" ca="1" si="207"/>
        <v>1128825916372406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1128825916372406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4703441318218.3584</v>
      </c>
      <c r="L5613" s="444">
        <f t="shared" ca="1" si="207"/>
        <v>1133529357690624.3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1133529357690624.3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4723038990377.6006</v>
      </c>
      <c r="L5614" s="444">
        <f t="shared" ca="1" si="207"/>
        <v>1138252396681001.8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1138252396681001.8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4742718319504.1738</v>
      </c>
      <c r="L5615" s="444">
        <f t="shared" ca="1" si="207"/>
        <v>1142995115000506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1142995115000506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4762479645835.4414</v>
      </c>
      <c r="L5616" s="444">
        <f t="shared" ca="1" si="207"/>
        <v>1147757594646341.5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1147757594646341.5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4782323311026.4229</v>
      </c>
      <c r="L5617" s="444">
        <f t="shared" ca="1" si="207"/>
        <v>1152539917957368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1152539917957368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4802249658155.7002</v>
      </c>
      <c r="L5618" s="444">
        <f t="shared" ref="L5618:L5872" ca="1" si="212">I5618-J5618+K5618</f>
        <v>1157342167615523.8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1157342167615523.8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4822259031731.3486</v>
      </c>
      <c r="L5619" s="444">
        <f t="shared" ca="1" si="212"/>
        <v>1162164426647255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1162164426647255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4842351777696.8955</v>
      </c>
      <c r="L5620" s="444">
        <f t="shared" ca="1" si="212"/>
        <v>1167006778424952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1167006778424952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4862528243437.2998</v>
      </c>
      <c r="L5621" s="444">
        <f t="shared" ca="1" si="212"/>
        <v>1171869306668389.3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1171869306668389.3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4882788777784.9551</v>
      </c>
      <c r="L5622" s="444">
        <f t="shared" ca="1" si="212"/>
        <v>1176752095446174.3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1176752095446174.3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4903133731025.7256</v>
      </c>
      <c r="L5623" s="444">
        <f t="shared" ca="1" si="212"/>
        <v>1181655229177200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1181655229177200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4923563454905</v>
      </c>
      <c r="L5624" s="444">
        <f t="shared" ca="1" si="212"/>
        <v>1186578792632105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1186578792632105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4944078302633.7705</v>
      </c>
      <c r="L5625" s="444">
        <f t="shared" ca="1" si="212"/>
        <v>1191522870934738.8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1191522870934738.8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4964678628894.7451</v>
      </c>
      <c r="L5626" s="444">
        <f t="shared" ca="1" si="212"/>
        <v>1196487549563633.5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1196487549563633.5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4985364789848.4727</v>
      </c>
      <c r="L5627" s="444">
        <f t="shared" ca="1" si="212"/>
        <v>1201472914353482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1201472914353482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5006137143139.5078</v>
      </c>
      <c r="L5628" s="444">
        <f t="shared" ca="1" si="212"/>
        <v>1206479051496621.5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1206479051496621.5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5026996047902.5898</v>
      </c>
      <c r="L5629" s="444">
        <f t="shared" ca="1" si="212"/>
        <v>1211506047544524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1211506047544524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5047941864768.8496</v>
      </c>
      <c r="L5630" s="444">
        <f t="shared" ca="1" si="212"/>
        <v>1216553989409292.8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1216553989409292.8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5068974955872.0527</v>
      </c>
      <c r="L5631" s="444">
        <f t="shared" ca="1" si="212"/>
        <v>1221622964365164.8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1221622964365164.8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5090095684854.8535</v>
      </c>
      <c r="L5632" s="444">
        <f t="shared" ca="1" si="212"/>
        <v>1226713060050019.5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1226713060050019.5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5111304416875.0811</v>
      </c>
      <c r="L5633" s="444">
        <f t="shared" ca="1" si="212"/>
        <v>1231824364466894.5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1231824364466894.5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5132601518612.0605</v>
      </c>
      <c r="L5634" s="444">
        <f t="shared" ca="1" si="212"/>
        <v>1236956965985506.5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1236956965985506.5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5153987358272.9434</v>
      </c>
      <c r="L5635" s="444">
        <f t="shared" ca="1" si="212"/>
        <v>1242110953343779.5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1242110953343779.5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5175462305599.0811</v>
      </c>
      <c r="L5636" s="444">
        <f t="shared" ca="1" si="212"/>
        <v>1247286415649378.5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1247286415649378.5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5197026731872.4102</v>
      </c>
      <c r="L5637" s="444">
        <f t="shared" ca="1" si="212"/>
        <v>1252483442381251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1252483442381251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5218681009921.8789</v>
      </c>
      <c r="L5638" s="444">
        <f t="shared" ca="1" si="212"/>
        <v>1257702123391173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1257702123391173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5240425514129.8877</v>
      </c>
      <c r="L5639" s="444">
        <f t="shared" ca="1" si="212"/>
        <v>1262942548905303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1262942548905303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5262260620438.7627</v>
      </c>
      <c r="L5640" s="444">
        <f t="shared" ca="1" si="212"/>
        <v>1268204809525741.8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1268204809525741.8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5284186706357.2568</v>
      </c>
      <c r="L5641" s="444">
        <f t="shared" ca="1" si="212"/>
        <v>1273488996232099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1273488996232099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5306204150967.0791</v>
      </c>
      <c r="L5642" s="444">
        <f t="shared" ca="1" si="212"/>
        <v>1278795200383066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1278795200383066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5328313334929.4414</v>
      </c>
      <c r="L5643" s="444">
        <f t="shared" ca="1" si="212"/>
        <v>1284123513717995.5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1284123513717995.5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5350514640491.6475</v>
      </c>
      <c r="L5644" s="444">
        <f t="shared" ca="1" si="212"/>
        <v>1289474028358487.3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1289474028358487.3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5372808451493.6973</v>
      </c>
      <c r="L5645" s="444">
        <f t="shared" ca="1" si="212"/>
        <v>1294846836809981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1294846836809981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5395195153374.9209</v>
      </c>
      <c r="L5646" s="444">
        <f t="shared" ca="1" si="212"/>
        <v>1300242031963356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1300242031963356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5417675133180.6504</v>
      </c>
      <c r="L5647" s="444">
        <f t="shared" ca="1" si="212"/>
        <v>1305659707096536.8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1305659707096536.8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5440248779568.9033</v>
      </c>
      <c r="L5648" s="444">
        <f t="shared" ca="1" si="212"/>
        <v>1311099955876105.8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1311099955876105.8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5462916482817.1074</v>
      </c>
      <c r="L5649" s="444">
        <f t="shared" ca="1" si="212"/>
        <v>1316562872358922.8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1316562872358922.8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5485678634828.8447</v>
      </c>
      <c r="L5650" s="444">
        <f t="shared" ca="1" si="212"/>
        <v>1322048550993751.5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1322048550993751.5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5508535629140.6309</v>
      </c>
      <c r="L5651" s="444">
        <f t="shared" ca="1" si="212"/>
        <v>1327557086622892.3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1327557086622892.3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5531487860928.7178</v>
      </c>
      <c r="L5652" s="444">
        <f t="shared" ca="1" si="212"/>
        <v>1333088574483821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1333088574483821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5554535727015.9209</v>
      </c>
      <c r="L5653" s="444">
        <f t="shared" ca="1" si="212"/>
        <v>1338643110210837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1338643110210837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5577679625878.4873</v>
      </c>
      <c r="L5654" s="444">
        <f t="shared" ca="1" si="212"/>
        <v>1344220789836715.5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1344220789836715.5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5600919957652.9814</v>
      </c>
      <c r="L5655" s="444">
        <f t="shared" ca="1" si="212"/>
        <v>1349821709794368.5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1349821709794368.5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5624257124143.2021</v>
      </c>
      <c r="L5656" s="444">
        <f t="shared" ca="1" si="212"/>
        <v>1355445966918511.8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1355445966918511.8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5647691528827.1318</v>
      </c>
      <c r="L5657" s="444">
        <f t="shared" ca="1" si="212"/>
        <v>1361093658447339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1361093658447339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5671223576863.9121</v>
      </c>
      <c r="L5658" s="444">
        <f t="shared" ca="1" si="212"/>
        <v>1366764882024203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1366764882024203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5694853675100.8457</v>
      </c>
      <c r="L5659" s="444">
        <f t="shared" ca="1" si="212"/>
        <v>1372459735699303.8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1372459735699303.8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5718582232080.4326</v>
      </c>
      <c r="L5660" s="444">
        <f t="shared" ca="1" si="212"/>
        <v>1378178317931384.3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1378178317931384.3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5742409658047.4346</v>
      </c>
      <c r="L5661" s="444">
        <f t="shared" ca="1" si="212"/>
        <v>1383920727589431.8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1383920727589431.8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5766336364955.9658</v>
      </c>
      <c r="L5662" s="444">
        <f t="shared" ca="1" si="212"/>
        <v>1389687063954387.8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1389687063954387.8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5790362766476.6152</v>
      </c>
      <c r="L5663" s="444">
        <f t="shared" ca="1" si="212"/>
        <v>1395477426720864.3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1395477426720864.3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5814489278003.6006</v>
      </c>
      <c r="L5664" s="444">
        <f t="shared" ca="1" si="212"/>
        <v>1401291915998867.8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1401291915998867.8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5838716316661.9492</v>
      </c>
      <c r="L5665" s="444">
        <f t="shared" ca="1" si="212"/>
        <v>1407130632315529.8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1407130632315529.8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5863044301314.707</v>
      </c>
      <c r="L5666" s="444">
        <f t="shared" ca="1" si="212"/>
        <v>1412993676616844.5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1412993676616844.5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5887473652570.1855</v>
      </c>
      <c r="L5667" s="444">
        <f t="shared" ca="1" si="212"/>
        <v>1418881150269414.8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1418881150269414.8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5912004792789.2285</v>
      </c>
      <c r="L5668" s="444">
        <f t="shared" ca="1" si="212"/>
        <v>1424793155062204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1424793155062204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5936638146092.5166</v>
      </c>
      <c r="L5669" s="444">
        <f t="shared" ca="1" si="212"/>
        <v>1430729793208296.5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1430729793208296.5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5961374138367.9023</v>
      </c>
      <c r="L5670" s="444">
        <f t="shared" ca="1" si="212"/>
        <v>1436691167346664.5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1436691167346664.5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5986213197277.7686</v>
      </c>
      <c r="L5671" s="444">
        <f t="shared" ca="1" si="212"/>
        <v>1442677380543942.3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1442677380543942.3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6011155752266.4258</v>
      </c>
      <c r="L5672" s="444">
        <f t="shared" ca="1" si="212"/>
        <v>1448688536296208.8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1448688536296208.8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6036202234567.5361</v>
      </c>
      <c r="L5673" s="444">
        <f t="shared" ca="1" si="212"/>
        <v>1454724738530776.3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1454724738530776.3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6061353077211.5674</v>
      </c>
      <c r="L5674" s="444">
        <f t="shared" ca="1" si="212"/>
        <v>1460786091607987.8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1460786091607987.8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6086608715033.2822</v>
      </c>
      <c r="L5675" s="444">
        <f t="shared" ca="1" si="212"/>
        <v>1466872700323021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1466872700323021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6111969584679.2539</v>
      </c>
      <c r="L5676" s="444">
        <f t="shared" ca="1" si="212"/>
        <v>1472984669907700.3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1472984669907700.3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6137436124615.418</v>
      </c>
      <c r="L5677" s="444">
        <f t="shared" ca="1" si="212"/>
        <v>1479122106032315.8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1479122106032315.8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6163008775134.6484</v>
      </c>
      <c r="L5678" s="444">
        <f t="shared" ca="1" si="212"/>
        <v>1485285114807450.5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1485285114807450.5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6188687978364.377</v>
      </c>
      <c r="L5679" s="444">
        <f t="shared" ca="1" si="212"/>
        <v>1491473802785815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1491473802785815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6214474178274.2295</v>
      </c>
      <c r="L5680" s="444">
        <f t="shared" ca="1" si="212"/>
        <v>1497688276964089.3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1497688276964089.3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6240367820683.7051</v>
      </c>
      <c r="L5681" s="444">
        <f t="shared" ca="1" si="212"/>
        <v>1503928644784773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1503928644784773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6266369353269.8877</v>
      </c>
      <c r="L5682" s="444">
        <f t="shared" ca="1" si="212"/>
        <v>1510195014138043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1510195014138043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6292479225575.1787</v>
      </c>
      <c r="L5683" s="444">
        <f t="shared" ca="1" si="212"/>
        <v>1516487493363618.3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1516487493363618.3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6318697889015.0762</v>
      </c>
      <c r="L5684" s="444">
        <f t="shared" ca="1" si="212"/>
        <v>1522806191252633.3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1522806191252633.3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6345025796885.9717</v>
      </c>
      <c r="L5685" s="444">
        <f t="shared" ca="1" si="212"/>
        <v>1529151217049519.3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1529151217049519.3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6371463404372.9971</v>
      </c>
      <c r="L5686" s="444">
        <f t="shared" ca="1" si="212"/>
        <v>1535522680453892.3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1535522680453892.3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6398011168557.8848</v>
      </c>
      <c r="L5687" s="444">
        <f t="shared" ca="1" si="212"/>
        <v>1541920691622450.3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1541920691622450.3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6424669548426.876</v>
      </c>
      <c r="L5688" s="444">
        <f t="shared" ca="1" si="212"/>
        <v>1548345361170877.3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1548345361170877.3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6451439004878.6553</v>
      </c>
      <c r="L5689" s="444">
        <f t="shared" ca="1" si="212"/>
        <v>1554796800175756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1554796800175756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6478320000732.3164</v>
      </c>
      <c r="L5690" s="444">
        <f t="shared" ca="1" si="212"/>
        <v>1561275120176488.3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1561275120176488.3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6505313000735.3672</v>
      </c>
      <c r="L5691" s="444">
        <f t="shared" ca="1" si="212"/>
        <v>1567780433177223.5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1567780433177223.5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6532418471571.7646</v>
      </c>
      <c r="L5692" s="444">
        <f t="shared" ca="1" si="212"/>
        <v>1574312851648795.3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1574312851648795.3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6559636881869.9805</v>
      </c>
      <c r="L5693" s="444">
        <f t="shared" ca="1" si="212"/>
        <v>1580872488530665.3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1580872488530665.3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6586968702211.1055</v>
      </c>
      <c r="L5694" s="444">
        <f t="shared" ca="1" si="212"/>
        <v>1587459457232876.3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1587459457232876.3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6614414405136.9844</v>
      </c>
      <c r="L5695" s="444">
        <f t="shared" ca="1" si="212"/>
        <v>1594073871638013.3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1594073871638013.3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6641974465158.3887</v>
      </c>
      <c r="L5696" s="444">
        <f t="shared" ca="1" si="212"/>
        <v>1600715846103171.8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1600715846103171.8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6669649358763.2158</v>
      </c>
      <c r="L5697" s="444">
        <f t="shared" ca="1" si="212"/>
        <v>1607385495461935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1607385495461935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6697439564424.7295</v>
      </c>
      <c r="L5698" s="444">
        <f t="shared" ca="1" si="212"/>
        <v>1614082935026359.8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1614082935026359.8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6725345562609.832</v>
      </c>
      <c r="L5699" s="444">
        <f t="shared" ca="1" si="212"/>
        <v>1620808280588969.5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1620808280588969.5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6753367835787.373</v>
      </c>
      <c r="L5700" s="444">
        <f t="shared" ca="1" si="212"/>
        <v>1627561648424756.8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1627561648424756.8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6781506868436.4863</v>
      </c>
      <c r="L5701" s="444">
        <f t="shared" ca="1" si="212"/>
        <v>1634343155293193.3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1634343155293193.3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6809763147054.9717</v>
      </c>
      <c r="L5702" s="444">
        <f t="shared" ca="1" si="212"/>
        <v>1641152918440248.3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1641152918440248.3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6838137160167.7012</v>
      </c>
      <c r="L5703" s="444">
        <f t="shared" ca="1" si="212"/>
        <v>1647991055600416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1647991055600416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6866629398335.0664</v>
      </c>
      <c r="L5704" s="444">
        <f t="shared" ca="1" si="212"/>
        <v>1654857684998751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1654857684998751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6895240354161.4629</v>
      </c>
      <c r="L5705" s="444">
        <f t="shared" ca="1" si="212"/>
        <v>1661752925352912.5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1661752925352912.5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6923970522303.8018</v>
      </c>
      <c r="L5706" s="444">
        <f t="shared" ca="1" si="212"/>
        <v>1668676895875216.3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1668676895875216.3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6952820399480.0674</v>
      </c>
      <c r="L5707" s="444">
        <f t="shared" ca="1" si="212"/>
        <v>1675629716274696.3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1675629716274696.3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6981790484477.9014</v>
      </c>
      <c r="L5708" s="444">
        <f t="shared" ca="1" si="212"/>
        <v>1682611506759174.3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1682611506759174.3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7010881278163.2256</v>
      </c>
      <c r="L5709" s="444">
        <f t="shared" ca="1" si="212"/>
        <v>1689622388037337.5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1689622388037337.5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7040093283488.9063</v>
      </c>
      <c r="L5710" s="444">
        <f t="shared" ca="1" si="212"/>
        <v>1696662481320826.5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1696662481320826.5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7069427005503.4434</v>
      </c>
      <c r="L5711" s="444">
        <f t="shared" ca="1" si="212"/>
        <v>1703731908326330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1703731908326330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7098882951359.708</v>
      </c>
      <c r="L5712" s="444">
        <f t="shared" ca="1" si="212"/>
        <v>1710830791277689.8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1710830791277689.8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7128461630323.707</v>
      </c>
      <c r="L5713" s="444">
        <f t="shared" ca="1" si="212"/>
        <v>1717959252908013.5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1717959252908013.5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7158163553783.3896</v>
      </c>
      <c r="L5714" s="444">
        <f t="shared" ca="1" si="212"/>
        <v>1725117416461797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1725117416461797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7187989235257.4873</v>
      </c>
      <c r="L5715" s="444">
        <f t="shared" ca="1" si="212"/>
        <v>1732305405697054.5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1732305405697054.5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7217939190404.3936</v>
      </c>
      <c r="L5716" s="444">
        <f t="shared" ca="1" si="212"/>
        <v>1739523344887459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1739523344887459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7248013937031.0791</v>
      </c>
      <c r="L5717" s="444">
        <f t="shared" ca="1" si="212"/>
        <v>1746771358824490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1746771358824490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7278213995102.042</v>
      </c>
      <c r="L5718" s="444">
        <f t="shared" ca="1" si="212"/>
        <v>1754049572819592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1754049572819592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7308539886748.2998</v>
      </c>
      <c r="L5719" s="444">
        <f t="shared" ca="1" si="212"/>
        <v>1761358112706340.3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1761358112706340.3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7338992136276.418</v>
      </c>
      <c r="L5720" s="444">
        <f t="shared" ca="1" si="212"/>
        <v>1768697104842616.8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1768697104842616.8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7369571270177.5703</v>
      </c>
      <c r="L5721" s="444">
        <f t="shared" ca="1" si="212"/>
        <v>1776066676112794.3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1776066676112794.3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7400277817136.6416</v>
      </c>
      <c r="L5722" s="444">
        <f t="shared" ca="1" si="212"/>
        <v>1783466953929931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1783466953929931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7431112308041.3779</v>
      </c>
      <c r="L5723" s="444">
        <f t="shared" ca="1" si="212"/>
        <v>1790898066237972.5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1790898066237972.5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7462075275991.5518</v>
      </c>
      <c r="L5724" s="444">
        <f t="shared" ca="1" si="212"/>
        <v>1798360141513964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1798360141513964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7493167256308.1836</v>
      </c>
      <c r="L5725" s="444">
        <f t="shared" ca="1" si="212"/>
        <v>1805853308770272.3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1805853308770272.3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7524388786542.8008</v>
      </c>
      <c r="L5726" s="444">
        <f t="shared" ca="1" si="212"/>
        <v>1813377697556815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1813377697556815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7555740406486.7295</v>
      </c>
      <c r="L5727" s="444">
        <f t="shared" ca="1" si="212"/>
        <v>1820933437963301.8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1820933437963301.8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7587222658180.4238</v>
      </c>
      <c r="L5728" s="444">
        <f t="shared" ca="1" si="212"/>
        <v>1828520660621482.3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1828520660621482.3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7618836085922.8428</v>
      </c>
      <c r="L5729" s="444">
        <f t="shared" ca="1" si="212"/>
        <v>1836139496707405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1836139496707405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7650581236280.8545</v>
      </c>
      <c r="L5730" s="444">
        <f t="shared" ca="1" si="212"/>
        <v>1843790077943685.8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1843790077943685.8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7682458658098.6904</v>
      </c>
      <c r="L5731" s="444">
        <f t="shared" ca="1" si="212"/>
        <v>1851472536601784.5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1851472536601784.5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7714468902507.4355</v>
      </c>
      <c r="L5732" s="444">
        <f t="shared" ca="1" si="212"/>
        <v>1859187005504292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1859187005504292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7746612522934.5488</v>
      </c>
      <c r="L5733" s="444">
        <f t="shared" ca="1" si="212"/>
        <v>1866933618027226.5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1866933618027226.5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7778890075113.4434</v>
      </c>
      <c r="L5734" s="444">
        <f t="shared" ca="1" si="212"/>
        <v>1874712508102340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1874712508102340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7811302117093.083</v>
      </c>
      <c r="L5735" s="444">
        <f t="shared" ca="1" si="212"/>
        <v>1882523810219433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1882523810219433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7843849209247.6377</v>
      </c>
      <c r="L5736" s="444">
        <f t="shared" ca="1" si="212"/>
        <v>1890367659428680.8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1890367659428680.8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7876531914286.1709</v>
      </c>
      <c r="L5737" s="444">
        <f t="shared" ca="1" si="212"/>
        <v>1898244191342967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1898244191342967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7909350797262.3623</v>
      </c>
      <c r="L5738" s="444">
        <f t="shared" ca="1" si="212"/>
        <v>1906153542140229.3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1906153542140229.3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7942306425584.2891</v>
      </c>
      <c r="L5739" s="444">
        <f t="shared" ca="1" si="212"/>
        <v>1914095848565813.5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1914095848565813.5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7975399369024.2217</v>
      </c>
      <c r="L5740" s="444">
        <f t="shared" ca="1" si="212"/>
        <v>1922071247934837.8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1922071247934837.8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8008630199728.4893</v>
      </c>
      <c r="L5741" s="444">
        <f t="shared" ca="1" si="212"/>
        <v>1930079878134566.3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1930079878134566.3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8041999492227.3594</v>
      </c>
      <c r="L5742" s="444">
        <f t="shared" ca="1" si="212"/>
        <v>1938121877626793.5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1938121877626793.5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8075507823444.9727</v>
      </c>
      <c r="L5743" s="444">
        <f t="shared" ca="1" si="212"/>
        <v>1946197385450238.5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1946197385450238.5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8109155772709.3271</v>
      </c>
      <c r="L5744" s="444">
        <f t="shared" ca="1" si="212"/>
        <v>1954306541222947.8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1954306541222947.8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8142943921762.2832</v>
      </c>
      <c r="L5745" s="444">
        <f t="shared" ca="1" si="212"/>
        <v>1962449485144710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1962449485144710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8176872854769.626</v>
      </c>
      <c r="L5746" s="444">
        <f t="shared" ca="1" si="212"/>
        <v>1970626357999479.8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1970626357999479.8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8210943158331.165</v>
      </c>
      <c r="L5747" s="444">
        <f t="shared" ca="1" si="212"/>
        <v>1978837301157811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1978837301157811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8245155421490.8779</v>
      </c>
      <c r="L5748" s="444">
        <f t="shared" ca="1" si="212"/>
        <v>1987082456579302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1987082456579302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8279510235747.0928</v>
      </c>
      <c r="L5749" s="444">
        <f t="shared" ca="1" si="212"/>
        <v>1995361966815049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1995361966815049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8314008195062.7041</v>
      </c>
      <c r="L5750" s="444">
        <f t="shared" ca="1" si="212"/>
        <v>2003675975010111.8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2003675975010111.8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8348649895875.4658</v>
      </c>
      <c r="L5751" s="444">
        <f t="shared" ca="1" si="212"/>
        <v>2012024624905987.3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2012024624905987.3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8383435937108.2803</v>
      </c>
      <c r="L5752" s="444">
        <f t="shared" ca="1" si="212"/>
        <v>2020408060843095.5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2020408060843095.5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8418366920179.5654</v>
      </c>
      <c r="L5753" s="444">
        <f t="shared" ca="1" si="212"/>
        <v>2028826427763275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2028826427763275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8453443449013.6465</v>
      </c>
      <c r="L5754" s="444">
        <f t="shared" ca="1" si="212"/>
        <v>2037279871212288.8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2037279871212288.8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8488666130051.2031</v>
      </c>
      <c r="L5755" s="444">
        <f t="shared" ca="1" si="212"/>
        <v>2045768537342340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2045768537342340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8524035572259.75</v>
      </c>
      <c r="L5756" s="444">
        <f t="shared" ca="1" si="212"/>
        <v>2054292572914599.8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2054292572914599.8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8559552387144.1641</v>
      </c>
      <c r="L5757" s="444">
        <f t="shared" ca="1" si="212"/>
        <v>2062852125301744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2062852125301744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8595217188757.2666</v>
      </c>
      <c r="L5758" s="444">
        <f t="shared" ca="1" si="212"/>
        <v>2071447342490501.3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2071447342490501.3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8631030593710.4229</v>
      </c>
      <c r="L5759" s="444">
        <f t="shared" ca="1" si="212"/>
        <v>2080078373084211.8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2080078373084211.8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8666993221184.2158</v>
      </c>
      <c r="L5760" s="444">
        <f t="shared" ca="1" si="212"/>
        <v>2088745366305396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2088745366305396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8703105692939.1494</v>
      </c>
      <c r="L5761" s="444">
        <f t="shared" ca="1" si="212"/>
        <v>2097448471998335.3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2097448471998335.3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8739368633326.3965</v>
      </c>
      <c r="L5762" s="444">
        <f t="shared" ca="1" si="212"/>
        <v>2106187840631661.8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2106187840631661.8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8775782669298.5908</v>
      </c>
      <c r="L5763" s="444">
        <f t="shared" ca="1" si="212"/>
        <v>2114963623300960.3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2114963623300960.3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8812348430420.668</v>
      </c>
      <c r="L5764" s="444">
        <f t="shared" ca="1" si="212"/>
        <v>2123775971731381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2123775971731381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8849066548880.7539</v>
      </c>
      <c r="L5765" s="444">
        <f t="shared" ca="1" si="212"/>
        <v>2132625038280261.8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2132625038280261.8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8885937659501.0918</v>
      </c>
      <c r="L5766" s="444">
        <f t="shared" ca="1" si="212"/>
        <v>2141510975939762.8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2141510975939762.8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8922962399749.0117</v>
      </c>
      <c r="L5767" s="444">
        <f t="shared" ca="1" si="212"/>
        <v>2150433938339511.8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2150433938339511.8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8960141409747.9648</v>
      </c>
      <c r="L5768" s="444">
        <f t="shared" ca="1" si="212"/>
        <v>2159394079749259.8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2159394079749259.8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8997475332288.582</v>
      </c>
      <c r="L5769" s="444">
        <f t="shared" ca="1" si="212"/>
        <v>2168391555081548.3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2168391555081548.3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9034964812839.7852</v>
      </c>
      <c r="L5770" s="444">
        <f t="shared" ca="1" si="212"/>
        <v>2177426519894388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2177426519894388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9072610499559.9492</v>
      </c>
      <c r="L5771" s="444">
        <f t="shared" ca="1" si="212"/>
        <v>2186499130393948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2186499130393948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9110413043308.1172</v>
      </c>
      <c r="L5772" s="444">
        <f t="shared" ca="1" si="212"/>
        <v>2195609543437256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2195609543437256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9148373097655.2344</v>
      </c>
      <c r="L5773" s="444">
        <f t="shared" ca="1" si="212"/>
        <v>2204757916534911.3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2204757916534911.3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9186491318895.4629</v>
      </c>
      <c r="L5774" s="444">
        <f t="shared" ca="1" si="212"/>
        <v>2213944407853806.8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2213944407853806.8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9224768366057.5273</v>
      </c>
      <c r="L5775" s="444">
        <f t="shared" ca="1" si="212"/>
        <v>2223169176219864.3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2223169176219864.3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9263204900916.1016</v>
      </c>
      <c r="L5776" s="444">
        <f t="shared" ca="1" si="212"/>
        <v>2232432381120780.3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2232432381120780.3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9301801588003.25</v>
      </c>
      <c r="L5777" s="444">
        <f t="shared" ca="1" si="212"/>
        <v>2241734182708783.5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2241734182708783.5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9340559094619.9316</v>
      </c>
      <c r="L5778" s="444">
        <f t="shared" ca="1" si="212"/>
        <v>2251074741803403.5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2251074741803403.5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9379478090847.5137</v>
      </c>
      <c r="L5779" s="444">
        <f t="shared" ca="1" si="212"/>
        <v>2260454219894251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2260454219894251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9418559249559.3789</v>
      </c>
      <c r="L5780" s="444">
        <f t="shared" ca="1" si="212"/>
        <v>2269872779143810.5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2269872779143810.5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9457803246432.543</v>
      </c>
      <c r="L5781" s="444">
        <f t="shared" ca="1" si="212"/>
        <v>2279330582390243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2279330582390243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9497210759959.3457</v>
      </c>
      <c r="L5782" s="444">
        <f t="shared" ca="1" si="212"/>
        <v>2288827793150202.5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2288827793150202.5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9536782471459.1777</v>
      </c>
      <c r="L5783" s="444">
        <f t="shared" ca="1" si="212"/>
        <v>2298364575621661.5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2298364575621661.5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9576519065090.2559</v>
      </c>
      <c r="L5784" s="444">
        <f t="shared" ca="1" si="212"/>
        <v>2307941094686752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2307941094686752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9616421227861.4668</v>
      </c>
      <c r="L5785" s="444">
        <f t="shared" ca="1" si="212"/>
        <v>2317557515914613.5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2317557515914613.5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9656489649644.2227</v>
      </c>
      <c r="L5786" s="444">
        <f t="shared" ca="1" si="212"/>
        <v>2327214005564257.5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2327214005564257.5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9696725023184.4063</v>
      </c>
      <c r="L5787" s="444">
        <f t="shared" ca="1" si="212"/>
        <v>2336910730587442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2336910730587442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9737128044114.3418</v>
      </c>
      <c r="L5788" s="444">
        <f t="shared" ca="1" si="212"/>
        <v>2346647858631556.5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2346647858631556.5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9777699410964.8184</v>
      </c>
      <c r="L5789" s="444">
        <f t="shared" ca="1" si="212"/>
        <v>2356425558042521.5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2356425558042521.5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9818439825177.1719</v>
      </c>
      <c r="L5790" s="444">
        <f t="shared" ca="1" si="212"/>
        <v>2366243997867698.5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2366243997867698.5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9859349991115.4102</v>
      </c>
      <c r="L5791" s="444">
        <f t="shared" ca="1" si="212"/>
        <v>2376103347858814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2376103347858814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9900430616078.3906</v>
      </c>
      <c r="L5792" s="444">
        <f t="shared" ca="1" si="212"/>
        <v>2386003778474892.5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2386003778474892.5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9941682410312.0527</v>
      </c>
      <c r="L5793" s="444">
        <f t="shared" ca="1" si="212"/>
        <v>2395945460885204.5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2395945460885204.5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9983106087021.6855</v>
      </c>
      <c r="L5794" s="444">
        <f t="shared" ca="1" si="212"/>
        <v>2405928566972226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2405928566972226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10024702362384.275</v>
      </c>
      <c r="L5795" s="444">
        <f t="shared" ca="1" si="212"/>
        <v>2415953269334610.5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2415953269334610.5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10066471955560.877</v>
      </c>
      <c r="L5796" s="444">
        <f t="shared" ca="1" si="212"/>
        <v>2426019741290171.5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2426019741290171.5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10108415588709.047</v>
      </c>
      <c r="L5797" s="444">
        <f t="shared" ca="1" si="212"/>
        <v>2436128156878880.5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2436128156878880.5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10150533986995.336</v>
      </c>
      <c r="L5798" s="444">
        <f t="shared" ca="1" si="212"/>
        <v>2446278690865876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2446278690865876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10192827878607.816</v>
      </c>
      <c r="L5799" s="444">
        <f t="shared" ca="1" si="212"/>
        <v>2456471518744484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2456471518744484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10235297994768.684</v>
      </c>
      <c r="L5800" s="444">
        <f t="shared" ca="1" si="212"/>
        <v>2466706816739252.5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2466706816739252.5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10277945069746.885</v>
      </c>
      <c r="L5801" s="444">
        <f t="shared" ca="1" si="212"/>
        <v>2476984761808999.5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2476984761808999.5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10320769840870.832</v>
      </c>
      <c r="L5802" s="444">
        <f t="shared" ca="1" si="212"/>
        <v>2487305531649870.5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2487305531649870.5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10363773048541.127</v>
      </c>
      <c r="L5803" s="444">
        <f t="shared" ca="1" si="212"/>
        <v>2497669304698411.5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2497669304698411.5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10406955436243.381</v>
      </c>
      <c r="L5804" s="444">
        <f t="shared" ca="1" si="212"/>
        <v>2508076260134655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2508076260134655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10450317750561.063</v>
      </c>
      <c r="L5805" s="444">
        <f t="shared" ca="1" si="212"/>
        <v>2518526577885216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2518526577885216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10493860741188.4</v>
      </c>
      <c r="L5806" s="444">
        <f t="shared" ca="1" si="212"/>
        <v>2529020438626404.5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2529020438626404.5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10537585160943.352</v>
      </c>
      <c r="L5807" s="444">
        <f t="shared" ca="1" si="212"/>
        <v>2539558023787348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2539558023787348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10581491765780.617</v>
      </c>
      <c r="L5808" s="444">
        <f t="shared" ca="1" si="212"/>
        <v>2550139515553128.5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2550139515553128.5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10625581314804.701</v>
      </c>
      <c r="L5809" s="444">
        <f t="shared" ca="1" si="212"/>
        <v>2560765096867933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2560765096867933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10669854570283.055</v>
      </c>
      <c r="L5810" s="444">
        <f t="shared" ca="1" si="212"/>
        <v>2571434951438216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2571434951438216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10714312297659.232</v>
      </c>
      <c r="L5811" s="444">
        <f t="shared" ca="1" si="212"/>
        <v>2582149263735875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2582149263735875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10758955265566.146</v>
      </c>
      <c r="L5812" s="444">
        <f t="shared" ca="1" si="212"/>
        <v>2592908219001441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2592908219001441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10803784245839.338</v>
      </c>
      <c r="L5813" s="444">
        <f t="shared" ca="1" si="212"/>
        <v>2603712003247280.5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2603712003247280.5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10848800013530.336</v>
      </c>
      <c r="L5814" s="444">
        <f t="shared" ca="1" si="212"/>
        <v>2614560803260811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2614560803260811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10894003346920.045</v>
      </c>
      <c r="L5815" s="444">
        <f t="shared" ca="1" si="212"/>
        <v>2625454806607731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2625454806607731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10939395027532.213</v>
      </c>
      <c r="L5816" s="444">
        <f t="shared" ca="1" si="212"/>
        <v>2636394201635263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2636394201635263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10984975840146.93</v>
      </c>
      <c r="L5817" s="444">
        <f t="shared" ca="1" si="212"/>
        <v>2647379177475410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2647379177475410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11030746572814.209</v>
      </c>
      <c r="L5818" s="444">
        <f t="shared" ca="1" si="212"/>
        <v>2658409924048224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2658409924048224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11076708016867.6</v>
      </c>
      <c r="L5819" s="444">
        <f t="shared" ca="1" si="212"/>
        <v>2669486632065091.5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2669486632065091.5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11122860966937.881</v>
      </c>
      <c r="L5820" s="444">
        <f t="shared" ca="1" si="212"/>
        <v>2680609493032029.5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2680609493032029.5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11169206220966.789</v>
      </c>
      <c r="L5821" s="444">
        <f t="shared" ca="1" si="212"/>
        <v>2691778699252996.5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2691778699252996.5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11215744580220.818</v>
      </c>
      <c r="L5822" s="444">
        <f t="shared" ca="1" si="212"/>
        <v>2702994443833217.5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2702994443833217.5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11262476849305.072</v>
      </c>
      <c r="L5823" s="444">
        <f t="shared" ca="1" si="212"/>
        <v>2714256920682522.5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2714256920682522.5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11309403836177.178</v>
      </c>
      <c r="L5824" s="444">
        <f t="shared" ca="1" si="212"/>
        <v>2725566324518699.5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2725566324518699.5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11356526352161.248</v>
      </c>
      <c r="L5825" s="444">
        <f t="shared" ca="1" si="212"/>
        <v>2736922850870860.5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2736922850870860.5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11403845211961.918</v>
      </c>
      <c r="L5826" s="444">
        <f t="shared" ca="1" si="212"/>
        <v>2748326696082822.5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2748326696082822.5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11451361233678.428</v>
      </c>
      <c r="L5827" s="444">
        <f t="shared" ca="1" si="212"/>
        <v>2759778057316501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2759778057316501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11499075238818.754</v>
      </c>
      <c r="L5828" s="444">
        <f t="shared" ca="1" si="212"/>
        <v>2771277132555320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2771277132555320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11546988052313.834</v>
      </c>
      <c r="L5829" s="444">
        <f t="shared" ca="1" si="212"/>
        <v>2782824120607634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2782824120607634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11595100502531.809</v>
      </c>
      <c r="L5830" s="444">
        <f t="shared" ca="1" si="212"/>
        <v>2794419221110166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2794419221110166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11643413421292.357</v>
      </c>
      <c r="L5831" s="444">
        <f t="shared" ca="1" si="212"/>
        <v>2806062634531458.5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2806062634531458.5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11691927643881.076</v>
      </c>
      <c r="L5832" s="444">
        <f t="shared" ca="1" si="212"/>
        <v>2817754562175339.5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2817754562175339.5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11740644009063.914</v>
      </c>
      <c r="L5833" s="444">
        <f t="shared" ca="1" si="212"/>
        <v>2829495206184403.5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2829495206184403.5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11789563359101.682</v>
      </c>
      <c r="L5834" s="444">
        <f t="shared" ca="1" si="212"/>
        <v>2841284769543505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2841284769543505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11838686539764.604</v>
      </c>
      <c r="L5835" s="444">
        <f t="shared" ca="1" si="212"/>
        <v>2853123456083269.5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2853123456083269.5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11888014400346.957</v>
      </c>
      <c r="L5836" s="444">
        <f t="shared" ca="1" si="212"/>
        <v>2865011470483616.5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2865011470483616.5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11937547793681.734</v>
      </c>
      <c r="L5837" s="444">
        <f t="shared" ca="1" si="212"/>
        <v>2876949018277298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2876949018277298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11987287576155.408</v>
      </c>
      <c r="L5838" s="444">
        <f t="shared" ca="1" si="212"/>
        <v>2888936305853453.5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2888936305853453.5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12037234607722.723</v>
      </c>
      <c r="L5839" s="444">
        <f t="shared" ca="1" si="212"/>
        <v>2900973540461176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2900973540461176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12087389751921.566</v>
      </c>
      <c r="L5840" s="444">
        <f t="shared" ca="1" si="212"/>
        <v>2913060930213097.5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2913060930213097.5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12137753875887.906</v>
      </c>
      <c r="L5841" s="444">
        <f t="shared" ca="1" si="212"/>
        <v>2925198684088985.5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2925198684088985.5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12188327850370.773</v>
      </c>
      <c r="L5842" s="444">
        <f t="shared" ca="1" si="212"/>
        <v>2937387011939356.5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2937387011939356.5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12239112549747.318</v>
      </c>
      <c r="L5843" s="444">
        <f t="shared" ca="1" si="212"/>
        <v>2949626124489104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2949626124489104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12290108852037.934</v>
      </c>
      <c r="L5844" s="444">
        <f t="shared" ca="1" si="212"/>
        <v>2961916233341142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2961916233341142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12341317638921.426</v>
      </c>
      <c r="L5845" s="444">
        <f t="shared" ca="1" si="212"/>
        <v>2974257550980063.5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2974257550980063.5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12392739795750.264</v>
      </c>
      <c r="L5846" s="444">
        <f t="shared" ca="1" si="212"/>
        <v>2986650290775814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2986650290775814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12444376211565.891</v>
      </c>
      <c r="L5847" s="444">
        <f t="shared" ca="1" si="212"/>
        <v>2999094666987380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2999094666987380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12496227779114.084</v>
      </c>
      <c r="L5848" s="444">
        <f t="shared" ca="1" si="212"/>
        <v>3011590894766494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3011590894766494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12548295394860.391</v>
      </c>
      <c r="L5849" s="444">
        <f t="shared" ca="1" si="212"/>
        <v>3024139190161354.5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3024139190161354.5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12600579959005.645</v>
      </c>
      <c r="L5850" s="444">
        <f t="shared" ca="1" si="212"/>
        <v>3036739770120360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3036739770120360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12653082375501.5</v>
      </c>
      <c r="L5851" s="444">
        <f t="shared" ca="1" si="212"/>
        <v>3049392852495861.5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3049392852495861.5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12705803552066.09</v>
      </c>
      <c r="L5852" s="444">
        <f t="shared" ca="1" si="212"/>
        <v>3062098656047927.5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3062098656047927.5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12758744400199.697</v>
      </c>
      <c r="L5853" s="444">
        <f t="shared" ca="1" si="212"/>
        <v>3074857400448127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3074857400448127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12811905835200.529</v>
      </c>
      <c r="L5854" s="444">
        <f t="shared" ca="1" si="212"/>
        <v>3087669306283327.5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3087669306283327.5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12865288776180.531</v>
      </c>
      <c r="L5855" s="444">
        <f t="shared" ca="1" si="212"/>
        <v>3100534595059508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3100534595059508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12918894146081.283</v>
      </c>
      <c r="L5856" s="444">
        <f t="shared" ca="1" si="212"/>
        <v>3113453489205589.5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3113453489205589.5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12972722871689.957</v>
      </c>
      <c r="L5857" s="444">
        <f t="shared" ca="1" si="212"/>
        <v>3126426212077279.5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3126426212077279.5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13026775883655.332</v>
      </c>
      <c r="L5858" s="444">
        <f t="shared" ca="1" si="212"/>
        <v>3139452987960935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3139452987960935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13081054116503.896</v>
      </c>
      <c r="L5859" s="444">
        <f t="shared" ca="1" si="212"/>
        <v>3152534042077439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3152534042077439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13135558508655.996</v>
      </c>
      <c r="L5860" s="444">
        <f t="shared" ca="1" si="212"/>
        <v>3165669600586095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3165669600586095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13190290002442.063</v>
      </c>
      <c r="L5861" s="444">
        <f t="shared" ca="1" si="212"/>
        <v>3178859890588537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3178859890588537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13245249544118.904</v>
      </c>
      <c r="L5862" s="444">
        <f t="shared" ca="1" si="212"/>
        <v>3192105140132656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3192105140132656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13300438083886.066</v>
      </c>
      <c r="L5863" s="444">
        <f t="shared" ca="1" si="212"/>
        <v>3205405578216542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3205405578216542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13355856575902.258</v>
      </c>
      <c r="L5864" s="444">
        <f t="shared" ca="1" si="212"/>
        <v>3218761434792444.5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3218761434792444.5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13411505978301.852</v>
      </c>
      <c r="L5865" s="444">
        <f t="shared" ca="1" si="212"/>
        <v>3232172940770746.5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3232172940770746.5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13467387253211.443</v>
      </c>
      <c r="L5866" s="444">
        <f t="shared" ca="1" si="212"/>
        <v>3245640328023958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3245640328023958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13523501366766.492</v>
      </c>
      <c r="L5867" s="444">
        <f t="shared" ca="1" si="212"/>
        <v>3259163829390724.5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3259163829390724.5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13579849289128.02</v>
      </c>
      <c r="L5868" s="444">
        <f t="shared" ca="1" si="212"/>
        <v>3272743678679852.5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3272743678679852.5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13636431994499.385</v>
      </c>
      <c r="L5869" s="444">
        <f t="shared" ca="1" si="212"/>
        <v>3286380110674352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3286380110674352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13693250461143.133</v>
      </c>
      <c r="L5870" s="444">
        <f t="shared" ca="1" si="212"/>
        <v>3300073361135495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3300073361135495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13750305671397.896</v>
      </c>
      <c r="L5871" s="444">
        <f t="shared" ca="1" si="212"/>
        <v>3313823666806893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3313823666806893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13807598611695.387</v>
      </c>
      <c r="L5872" s="444">
        <f t="shared" ca="1" si="212"/>
        <v>3327631265418588.5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3327631265418588.5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13865130272577.451</v>
      </c>
      <c r="L5873" s="444">
        <f t="shared" ref="L5873:L6127" ca="1" si="217">I5873-J5873+K5873</f>
        <v>3341496395691166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3341496395691166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13922901648713.191</v>
      </c>
      <c r="L5874" s="444">
        <f t="shared" ca="1" si="217"/>
        <v>3355419297339879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3355419297339879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13980913738916.162</v>
      </c>
      <c r="L5875" s="444">
        <f t="shared" ca="1" si="217"/>
        <v>3369400211078795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3369400211078795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14039167546161.646</v>
      </c>
      <c r="L5876" s="444">
        <f t="shared" ca="1" si="217"/>
        <v>3383439378624956.5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3383439378624956.5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14097664077603.984</v>
      </c>
      <c r="L5877" s="444">
        <f t="shared" ca="1" si="217"/>
        <v>3397537042702560.5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3397537042702560.5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14156404344594.002</v>
      </c>
      <c r="L5878" s="444">
        <f t="shared" ca="1" si="217"/>
        <v>3411693447047154.5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3411693447047154.5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14215389362696.477</v>
      </c>
      <c r="L5879" s="444">
        <f t="shared" ca="1" si="217"/>
        <v>3425908836409851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3425908836409851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14274620151707.713</v>
      </c>
      <c r="L5880" s="444">
        <f t="shared" ca="1" si="217"/>
        <v>3440183456561558.5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3440183456561558.5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14334097735673.16</v>
      </c>
      <c r="L5881" s="444">
        <f t="shared" ca="1" si="217"/>
        <v>3454517554297231.5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3454517554297231.5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14393823142905.131</v>
      </c>
      <c r="L5882" s="444">
        <f t="shared" ca="1" si="217"/>
        <v>3468911377440136.5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3468911377440136.5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14453797406000.568</v>
      </c>
      <c r="L5883" s="444">
        <f t="shared" ca="1" si="217"/>
        <v>3483365174846137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3483365174846137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14514021561858.904</v>
      </c>
      <c r="L5884" s="444">
        <f t="shared" ca="1" si="217"/>
        <v>3497879196407996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3497879196407996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14574496651699.982</v>
      </c>
      <c r="L5885" s="444">
        <f t="shared" ca="1" si="217"/>
        <v>3512453693059696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3512453693059696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14635223721082.068</v>
      </c>
      <c r="L5886" s="444">
        <f t="shared" ca="1" si="217"/>
        <v>3527088916780778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3527088916780778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14696203819919.91</v>
      </c>
      <c r="L5887" s="444">
        <f t="shared" ca="1" si="217"/>
        <v>3541785120600698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3541785120600698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14757438002502.91</v>
      </c>
      <c r="L5888" s="444">
        <f t="shared" ca="1" si="217"/>
        <v>3556542558603201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3556542558603201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14818927327513.338</v>
      </c>
      <c r="L5889" s="444">
        <f t="shared" ca="1" si="217"/>
        <v>3571361485930714.5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3571361485930714.5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14880672858044.643</v>
      </c>
      <c r="L5890" s="444">
        <f t="shared" ca="1" si="217"/>
        <v>3586242158788759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3586242158788759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14942675661619.828</v>
      </c>
      <c r="L5891" s="444">
        <f t="shared" ca="1" si="217"/>
        <v>3601184834450379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3601184834450379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15004936810209.914</v>
      </c>
      <c r="L5892" s="444">
        <f t="shared" ca="1" si="217"/>
        <v>3616189771260589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3616189771260589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15067457380252.453</v>
      </c>
      <c r="L5893" s="444">
        <f t="shared" ca="1" si="217"/>
        <v>3631257228640841.5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3631257228640841.5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15130238452670.172</v>
      </c>
      <c r="L5894" s="444">
        <f t="shared" ca="1" si="217"/>
        <v>3646387467093511.5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3646387467093511.5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15193281112889.633</v>
      </c>
      <c r="L5895" s="444">
        <f t="shared" ca="1" si="217"/>
        <v>3661580748206401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3661580748206401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15256586450860.004</v>
      </c>
      <c r="L5896" s="444">
        <f t="shared" ca="1" si="217"/>
        <v>3676837334657261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3676837334657261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15320155561071.918</v>
      </c>
      <c r="L5897" s="444">
        <f t="shared" ca="1" si="217"/>
        <v>3692157490218333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3692157490218333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15383989542576.387</v>
      </c>
      <c r="L5898" s="444">
        <f t="shared" ca="1" si="217"/>
        <v>3707541479760909.5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3707541479760909.5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15448089499003.789</v>
      </c>
      <c r="L5899" s="444">
        <f t="shared" ca="1" si="217"/>
        <v>3722989569259913.5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3722989569259913.5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15512456538582.973</v>
      </c>
      <c r="L5900" s="444">
        <f t="shared" ca="1" si="217"/>
        <v>3738502025798496.5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3738502025798496.5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15577091774160.402</v>
      </c>
      <c r="L5901" s="444">
        <f t="shared" ca="1" si="217"/>
        <v>3754079117572657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3754079117572657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15641996323219.404</v>
      </c>
      <c r="L5902" s="444">
        <f t="shared" ca="1" si="217"/>
        <v>3769721113895876.5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3769721113895876.5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15707171307899.484</v>
      </c>
      <c r="L5903" s="444">
        <f t="shared" ca="1" si="217"/>
        <v>3785428285203776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3785428285203776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15772617855015.732</v>
      </c>
      <c r="L5904" s="444">
        <f t="shared" ca="1" si="217"/>
        <v>3801200903058791.5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3801200903058791.5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15838337096078.295</v>
      </c>
      <c r="L5905" s="444">
        <f t="shared" ca="1" si="217"/>
        <v>3817039240154870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3817039240154870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15904330167311.961</v>
      </c>
      <c r="L5906" s="444">
        <f t="shared" ca="1" si="217"/>
        <v>3832943570322182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3832943570322182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15970598209675.76</v>
      </c>
      <c r="L5907" s="444">
        <f t="shared" ca="1" si="217"/>
        <v>3848914168531858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3848914168531858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16037142368882.742</v>
      </c>
      <c r="L5908" s="444">
        <f t="shared" ca="1" si="217"/>
        <v>3864951310900740.5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3864951310900740.5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16103963795419.754</v>
      </c>
      <c r="L5909" s="444">
        <f t="shared" ca="1" si="217"/>
        <v>3881055274696160.5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3881055274696160.5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16171063644567.336</v>
      </c>
      <c r="L5910" s="444">
        <f t="shared" ca="1" si="217"/>
        <v>3897226338340728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3897226338340728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16238443076419.701</v>
      </c>
      <c r="L5911" s="444">
        <f t="shared" ca="1" si="217"/>
        <v>3913464781417147.5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3913464781417147.5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16306103255904.781</v>
      </c>
      <c r="L5912" s="444">
        <f t="shared" ca="1" si="217"/>
        <v>3929770884673052.5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3929770884673052.5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16374045352804.387</v>
      </c>
      <c r="L5913" s="444">
        <f t="shared" ca="1" si="217"/>
        <v>3946144930025857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3946144930025857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16442270541774.404</v>
      </c>
      <c r="L5914" s="444">
        <f t="shared" ca="1" si="217"/>
        <v>3962587200567631.5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3962587200567631.5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16510780002365.131</v>
      </c>
      <c r="L5915" s="444">
        <f t="shared" ca="1" si="217"/>
        <v>3979097980569996.5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3979097980569996.5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16579574919041.654</v>
      </c>
      <c r="L5916" s="444">
        <f t="shared" ca="1" si="217"/>
        <v>3995677555489038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3995677555489038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16648656481204.324</v>
      </c>
      <c r="L5917" s="444">
        <f t="shared" ca="1" si="217"/>
        <v>4012326211970242.5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4012326211970242.5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16718025883209.346</v>
      </c>
      <c r="L5918" s="444">
        <f t="shared" ca="1" si="217"/>
        <v>4029044237853452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4029044237853452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16787684324389.383</v>
      </c>
      <c r="L5919" s="444">
        <f t="shared" ca="1" si="217"/>
        <v>4045831922177841.5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4045831922177841.5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16857633009074.34</v>
      </c>
      <c r="L5920" s="444">
        <f t="shared" ca="1" si="217"/>
        <v>4062689555186916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4062689555186916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16927873146612.15</v>
      </c>
      <c r="L5921" s="444">
        <f t="shared" ca="1" si="217"/>
        <v>4079617428333528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4079617428333528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16998405951389.699</v>
      </c>
      <c r="L5922" s="444">
        <f t="shared" ca="1" si="217"/>
        <v>4096615834284917.5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4096615834284917.5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17069232642853.822</v>
      </c>
      <c r="L5923" s="444">
        <f t="shared" ca="1" si="217"/>
        <v>4113685066927771.5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4113685066927771.5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17140354445532.381</v>
      </c>
      <c r="L5924" s="444">
        <f t="shared" ca="1" si="217"/>
        <v>4130825421373304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4130825421373304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17211772589055.436</v>
      </c>
      <c r="L5925" s="444">
        <f t="shared" ca="1" si="217"/>
        <v>4148037193962359.5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4148037193962359.5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17283488308176.498</v>
      </c>
      <c r="L5926" s="444">
        <f t="shared" ca="1" si="217"/>
        <v>4165320682270536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4165320682270536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17355502842793.9</v>
      </c>
      <c r="L5927" s="444">
        <f t="shared" ca="1" si="217"/>
        <v>4182676185113330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4182676185113330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17427817437972.205</v>
      </c>
      <c r="L5928" s="444">
        <f t="shared" ca="1" si="217"/>
        <v>4200104002551302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4200104002551302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17500433343963.758</v>
      </c>
      <c r="L5929" s="444">
        <f t="shared" ca="1" si="217"/>
        <v>4217604435895266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4217604435895266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17573351816230.273</v>
      </c>
      <c r="L5930" s="444">
        <f t="shared" ca="1" si="217"/>
        <v>4235177787711496.5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4235177787711496.5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17646574115464.57</v>
      </c>
      <c r="L5931" s="444">
        <f t="shared" ca="1" si="217"/>
        <v>4252824361826961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4252824361826961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17720101507612.34</v>
      </c>
      <c r="L5932" s="444">
        <f t="shared" ca="1" si="217"/>
        <v>4270544463334573.5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4270544463334573.5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17793935263894.055</v>
      </c>
      <c r="L5933" s="444">
        <f t="shared" ca="1" si="217"/>
        <v>4288338398598467.5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4288338398598467.5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17868076660826.949</v>
      </c>
      <c r="L5934" s="444">
        <f t="shared" ca="1" si="217"/>
        <v>4306206475259294.5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4306206475259294.5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17942526980247.059</v>
      </c>
      <c r="L5935" s="444">
        <f t="shared" ca="1" si="217"/>
        <v>4324149002239541.5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4324149002239541.5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18017287509331.422</v>
      </c>
      <c r="L5936" s="444">
        <f t="shared" ca="1" si="217"/>
        <v>4342166289748873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4342166289748873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18092359540620.305</v>
      </c>
      <c r="L5937" s="444">
        <f t="shared" ca="1" si="217"/>
        <v>4360258649289493.5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4360258649289493.5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18167744372039.555</v>
      </c>
      <c r="L5938" s="444">
        <f t="shared" ca="1" si="217"/>
        <v>4378426393661533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4378426393661533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18243443306923.051</v>
      </c>
      <c r="L5939" s="444">
        <f t="shared" ca="1" si="217"/>
        <v>4396669836968456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4396669836968456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18319457654035.234</v>
      </c>
      <c r="L5940" s="444">
        <f t="shared" ca="1" si="217"/>
        <v>4414989294622491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4414989294622491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18395788727593.715</v>
      </c>
      <c r="L5941" s="444">
        <f t="shared" ca="1" si="217"/>
        <v>4433385083350084.5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4433385083350084.5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18472437847292.02</v>
      </c>
      <c r="L5942" s="444">
        <f t="shared" ca="1" si="217"/>
        <v>4451857521197376.5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4451857521197376.5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18549406338322.398</v>
      </c>
      <c r="L5943" s="444">
        <f t="shared" ca="1" si="217"/>
        <v>4470406927535699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4470406927535699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18626695531398.746</v>
      </c>
      <c r="L5944" s="444">
        <f t="shared" ca="1" si="217"/>
        <v>4489033623067097.5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4489033623067097.5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18704306762779.57</v>
      </c>
      <c r="L5945" s="444">
        <f t="shared" ca="1" si="217"/>
        <v>4507737929829877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4507737929829877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18782241374291.152</v>
      </c>
      <c r="L5946" s="444">
        <f t="shared" ca="1" si="217"/>
        <v>4526520171204168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4526520171204168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18860500713350.699</v>
      </c>
      <c r="L5947" s="444">
        <f t="shared" ca="1" si="217"/>
        <v>4545380671917519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4545380671917519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18939086132989.664</v>
      </c>
      <c r="L5948" s="444">
        <f t="shared" ca="1" si="217"/>
        <v>4564319758050509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4564319758050509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19017998991877.121</v>
      </c>
      <c r="L5949" s="444">
        <f t="shared" ca="1" si="217"/>
        <v>4583337757042386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4583337757042386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19097240654343.273</v>
      </c>
      <c r="L5950" s="444">
        <f t="shared" ca="1" si="217"/>
        <v>4602434997696729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4602434997696729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19176812490403.039</v>
      </c>
      <c r="L5951" s="444">
        <f t="shared" ca="1" si="217"/>
        <v>4621611810187132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4621611810187132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19256715875779.715</v>
      </c>
      <c r="L5952" s="444">
        <f t="shared" ca="1" si="217"/>
        <v>4640868526062912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4640868526062912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19336952191928.801</v>
      </c>
      <c r="L5953" s="444">
        <f t="shared" ca="1" si="217"/>
        <v>4660205478254841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4660205478254841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19417522826061.836</v>
      </c>
      <c r="L5954" s="444">
        <f t="shared" ca="1" si="217"/>
        <v>4679623001080903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4679623001080903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19498429171170.43</v>
      </c>
      <c r="L5955" s="444">
        <f t="shared" ca="1" si="217"/>
        <v>4699121430252073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4699121430252073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19579672626050.305</v>
      </c>
      <c r="L5956" s="444">
        <f t="shared" ca="1" si="217"/>
        <v>4718701102878123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4718701102878123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19661254595325.512</v>
      </c>
      <c r="L5957" s="444">
        <f t="shared" ca="1" si="217"/>
        <v>4738362357473449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4738362357473449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19743176489472.703</v>
      </c>
      <c r="L5958" s="444">
        <f t="shared" ca="1" si="217"/>
        <v>4758105533962922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4758105533962922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19825439724845.508</v>
      </c>
      <c r="L5959" s="444">
        <f t="shared" ca="1" si="217"/>
        <v>4777930973687768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4777930973687768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19908045723699.031</v>
      </c>
      <c r="L5960" s="444">
        <f t="shared" ca="1" si="217"/>
        <v>4797839019411467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4797839019411467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19990995914214.445</v>
      </c>
      <c r="L5961" s="444">
        <f t="shared" ca="1" si="217"/>
        <v>4817830015325681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4817830015325681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20074291730523.672</v>
      </c>
      <c r="L5962" s="444">
        <f t="shared" ca="1" si="217"/>
        <v>4837904307056205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4837904307056205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20157934612734.188</v>
      </c>
      <c r="L5963" s="444">
        <f t="shared" ca="1" si="217"/>
        <v>4858062241668939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4858062241668939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20241926006953.914</v>
      </c>
      <c r="L5964" s="444">
        <f t="shared" ca="1" si="217"/>
        <v>4878304167675893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4878304167675893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20326267365316.219</v>
      </c>
      <c r="L5965" s="444">
        <f t="shared" ca="1" si="217"/>
        <v>4898630435041209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4898630435041209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20410960146005.039</v>
      </c>
      <c r="L5966" s="444">
        <f t="shared" ca="1" si="217"/>
        <v>4919041395187214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4919041395187214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20496005813280.059</v>
      </c>
      <c r="L5967" s="444">
        <f t="shared" ca="1" si="217"/>
        <v>4939537401000494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4939537401000494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20581405837502.059</v>
      </c>
      <c r="L5968" s="444">
        <f t="shared" ca="1" si="217"/>
        <v>4960118806837996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4960118806837996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20667161695158.316</v>
      </c>
      <c r="L5969" s="444">
        <f t="shared" ca="1" si="217"/>
        <v>4980785968533154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4980785968533154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20753274868888.141</v>
      </c>
      <c r="L5970" s="444">
        <f t="shared" ca="1" si="217"/>
        <v>5001539243402042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5001539243402042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20839746847508.508</v>
      </c>
      <c r="L5971" s="444">
        <f t="shared" ca="1" si="217"/>
        <v>5022378990249551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5022378990249551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20926579126039.797</v>
      </c>
      <c r="L5972" s="444">
        <f t="shared" ca="1" si="217"/>
        <v>5043305569375591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5043305569375591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21013773205731.629</v>
      </c>
      <c r="L5973" s="444">
        <f t="shared" ca="1" si="217"/>
        <v>5064319342581323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5064319342581323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21101330594088.844</v>
      </c>
      <c r="L5974" s="444">
        <f t="shared" ca="1" si="217"/>
        <v>5085420673175412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5085420673175412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21189252804897.551</v>
      </c>
      <c r="L5975" s="444">
        <f t="shared" ca="1" si="217"/>
        <v>5106609925980310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5106609925980310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21277541358251.293</v>
      </c>
      <c r="L5976" s="444">
        <f t="shared" ca="1" si="217"/>
        <v>5127887467338561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5127887467338561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21366197780577.336</v>
      </c>
      <c r="L5977" s="444">
        <f t="shared" ca="1" si="217"/>
        <v>5149253665119138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5149253665119138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21455223604663.074</v>
      </c>
      <c r="L5978" s="444">
        <f t="shared" ca="1" si="217"/>
        <v>5170708888723801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5170708888723801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21544620369682.504</v>
      </c>
      <c r="L5979" s="444">
        <f t="shared" ca="1" si="217"/>
        <v>5192253509093484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5192253509093484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21634389621222.852</v>
      </c>
      <c r="L5980" s="444">
        <f t="shared" ca="1" si="217"/>
        <v>5213887898714707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5213887898714707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21724532911311.277</v>
      </c>
      <c r="L5981" s="444">
        <f t="shared" ca="1" si="217"/>
        <v>5235612431626018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5235612431626018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21815051798441.742</v>
      </c>
      <c r="L5982" s="444">
        <f t="shared" ca="1" si="217"/>
        <v>5257427483424460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5257427483424460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21905947847601.918</v>
      </c>
      <c r="L5983" s="444">
        <f t="shared" ca="1" si="217"/>
        <v>5279333431272062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5279333431272062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21997222630300.258</v>
      </c>
      <c r="L5984" s="444">
        <f t="shared" ca="1" si="217"/>
        <v>5301330653902362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5301330653902362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22088877724593.176</v>
      </c>
      <c r="L5985" s="444">
        <f t="shared" ca="1" si="217"/>
        <v>5323419531626955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5323419531626955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22180914715112.313</v>
      </c>
      <c r="L5986" s="444">
        <f t="shared" ca="1" si="217"/>
        <v>5345600446342067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5345600446342067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22273335193091.945</v>
      </c>
      <c r="L5987" s="444">
        <f t="shared" ca="1" si="217"/>
        <v>5367873781535159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5367873781535159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22366140756396.496</v>
      </c>
      <c r="L5988" s="444">
        <f t="shared" ca="1" si="217"/>
        <v>5390239922291555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5390239922291555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22459333009548.145</v>
      </c>
      <c r="L5989" s="444">
        <f t="shared" ca="1" si="217"/>
        <v>5412699255301103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5412699255301103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22552913563754.594</v>
      </c>
      <c r="L5990" s="444">
        <f t="shared" ca="1" si="217"/>
        <v>5435252168864858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5435252168864858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22646884036936.906</v>
      </c>
      <c r="L5991" s="444">
        <f t="shared" ca="1" si="217"/>
        <v>5457899052901795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5457899052901795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22741246053757.48</v>
      </c>
      <c r="L5992" s="444">
        <f t="shared" ca="1" si="217"/>
        <v>5480640298955552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5480640298955552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22836001245648.133</v>
      </c>
      <c r="L5993" s="444">
        <f t="shared" ca="1" si="217"/>
        <v>5503476300201200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5503476300201200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22931151250838.332</v>
      </c>
      <c r="L5994" s="444">
        <f t="shared" ca="1" si="217"/>
        <v>5526407451452038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5526407451452038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23026697714383.492</v>
      </c>
      <c r="L5995" s="444">
        <f t="shared" ca="1" si="217"/>
        <v>5549434149166421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5549434149166421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23122642288193.422</v>
      </c>
      <c r="L5996" s="444">
        <f t="shared" ca="1" si="217"/>
        <v>5572556791454614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5572556791454614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23218986631060.891</v>
      </c>
      <c r="L5997" s="444">
        <f t="shared" ca="1" si="217"/>
        <v>5595775778085675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5595775778085675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23315732408690.313</v>
      </c>
      <c r="L5998" s="444">
        <f t="shared" ca="1" si="217"/>
        <v>5619091510494365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5619091510494365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23412881293726.52</v>
      </c>
      <c r="L5999" s="444">
        <f t="shared" ca="1" si="217"/>
        <v>5642504391788092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5642504391788092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23510434965783.715</v>
      </c>
      <c r="L6000" s="444">
        <f t="shared" ca="1" si="217"/>
        <v>5666014826753876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5666014826753876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23608395111474.484</v>
      </c>
      <c r="L6001" s="444">
        <f t="shared" ca="1" si="217"/>
        <v>5689623221865350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5689623221865350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23706763424438.957</v>
      </c>
      <c r="L6002" s="444">
        <f t="shared" ca="1" si="217"/>
        <v>5713329985289789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5713329985289789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23805541605374.121</v>
      </c>
      <c r="L6003" s="444">
        <f t="shared" ca="1" si="217"/>
        <v>5737135526895163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5737135526895163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23904731362063.18</v>
      </c>
      <c r="L6004" s="444">
        <f t="shared" ca="1" si="217"/>
        <v>5761040258257226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5761040258257226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24004334409405.109</v>
      </c>
      <c r="L6005" s="444">
        <f t="shared" ca="1" si="217"/>
        <v>5785044592666631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5785044592666631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24104352469444.297</v>
      </c>
      <c r="L6006" s="444">
        <f t="shared" ca="1" si="217"/>
        <v>5809148945136075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5809148945136075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24204787271400.313</v>
      </c>
      <c r="L6007" s="444">
        <f t="shared" ca="1" si="217"/>
        <v>5833353732407475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5833353732407475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24305640551697.813</v>
      </c>
      <c r="L6008" s="444">
        <f t="shared" ca="1" si="217"/>
        <v>5857659372959173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5857659372959173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24406914053996.555</v>
      </c>
      <c r="L6009" s="444">
        <f t="shared" ca="1" si="217"/>
        <v>5882066287013170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5882066287013170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24508609529221.543</v>
      </c>
      <c r="L6010" s="444">
        <f t="shared" ca="1" si="217"/>
        <v>5906574896542392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5906574896542392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24610728735593.301</v>
      </c>
      <c r="L6011" s="444">
        <f t="shared" ca="1" si="217"/>
        <v>5931185625277985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5931185625277985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24713273438658.27</v>
      </c>
      <c r="L6012" s="444">
        <f t="shared" ca="1" si="217"/>
        <v>5955898898716643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5955898898716643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24816245411319.344</v>
      </c>
      <c r="L6013" s="444">
        <f t="shared" ca="1" si="217"/>
        <v>5980715144127962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5980715144127962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24919646433866.508</v>
      </c>
      <c r="L6014" s="444">
        <f t="shared" ca="1" si="217"/>
        <v>6005634790561829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6005634790561829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25023478294007.621</v>
      </c>
      <c r="L6015" s="444">
        <f t="shared" ca="1" si="217"/>
        <v>6030658268855837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6030658268855837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25127742786899.32</v>
      </c>
      <c r="L6016" s="444">
        <f t="shared" ca="1" si="217"/>
        <v>6055786011642736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6055786011642736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25232441715178.066</v>
      </c>
      <c r="L6017" s="444">
        <f t="shared" ca="1" si="217"/>
        <v>6081018453357914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6081018453357914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25337576888991.309</v>
      </c>
      <c r="L6018" s="444">
        <f t="shared" ca="1" si="217"/>
        <v>6106356030246905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6106356030246905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25443150126028.77</v>
      </c>
      <c r="L6019" s="444">
        <f t="shared" ca="1" si="217"/>
        <v>6131799180372934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6131799180372934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25549163251553.891</v>
      </c>
      <c r="L6020" s="444">
        <f t="shared" ca="1" si="217"/>
        <v>6157348343624488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6157348343624488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25655618098435.367</v>
      </c>
      <c r="L6021" s="444">
        <f t="shared" ca="1" si="217"/>
        <v>6183003961722923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6183003961722923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25762516507178.844</v>
      </c>
      <c r="L6022" s="444">
        <f t="shared" ca="1" si="217"/>
        <v>6208766478230102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6208766478230102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25869860325958.758</v>
      </c>
      <c r="L6023" s="444">
        <f t="shared" ca="1" si="217"/>
        <v>6234636338556061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6234636338556061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25977651410650.254</v>
      </c>
      <c r="L6024" s="444">
        <f t="shared" ca="1" si="217"/>
        <v>6260613989966711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6260613989966711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26085891624861.297</v>
      </c>
      <c r="L6025" s="444">
        <f t="shared" ca="1" si="217"/>
        <v>6286699881591572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6286699881591572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26194582839964.883</v>
      </c>
      <c r="L6026" s="444">
        <f t="shared" ca="1" si="217"/>
        <v>6312894464431537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6312894464431537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26303726935131.402</v>
      </c>
      <c r="L6027" s="444">
        <f t="shared" ca="1" si="217"/>
        <v>6339198191366668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6339198191366668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26413325797361.117</v>
      </c>
      <c r="L6028" s="444">
        <f t="shared" ca="1" si="217"/>
        <v>6365611517164029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6365611517164029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26523381321516.789</v>
      </c>
      <c r="L6029" s="444">
        <f t="shared" ca="1" si="217"/>
        <v>6392134898485546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6392134898485546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26633895410356.441</v>
      </c>
      <c r="L6030" s="444">
        <f t="shared" ca="1" si="217"/>
        <v>6418768793895902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6418768793895902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26744869974566.258</v>
      </c>
      <c r="L6031" s="444">
        <f t="shared" ca="1" si="217"/>
        <v>6445513663870468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6445513663870468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26856306932793.617</v>
      </c>
      <c r="L6032" s="444">
        <f t="shared" ca="1" si="217"/>
        <v>6472369970803262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6472369970803262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26968208211680.258</v>
      </c>
      <c r="L6033" s="444">
        <f t="shared" ca="1" si="217"/>
        <v>6499338179014942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6499338179014942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27080575745895.59</v>
      </c>
      <c r="L6034" s="444">
        <f t="shared" ca="1" si="217"/>
        <v>6526418754760838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6526418754760838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27193411478170.156</v>
      </c>
      <c r="L6035" s="444">
        <f t="shared" ca="1" si="217"/>
        <v>6553612166239008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6553612166239008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27306717359329.199</v>
      </c>
      <c r="L6036" s="444">
        <f t="shared" ca="1" si="217"/>
        <v>6580918883598337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6580918883598337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27420495348326.402</v>
      </c>
      <c r="L6037" s="444">
        <f t="shared" ca="1" si="217"/>
        <v>6608339378946663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6608339378946663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27534747412277.762</v>
      </c>
      <c r="L6038" s="444">
        <f t="shared" ca="1" si="217"/>
        <v>6635874126358941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6635874126358941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27649475526495.586</v>
      </c>
      <c r="L6039" s="444">
        <f t="shared" ca="1" si="217"/>
        <v>6663523601885437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6663523601885437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27764681674522.652</v>
      </c>
      <c r="L6040" s="444">
        <f t="shared" ca="1" si="217"/>
        <v>6691288283559960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6691288283559960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27880367848166.5</v>
      </c>
      <c r="L6041" s="444">
        <f t="shared" ca="1" si="217"/>
        <v>6719168651408126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6719168651408126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27996536047533.859</v>
      </c>
      <c r="L6042" s="444">
        <f t="shared" ca="1" si="217"/>
        <v>6747165187455660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6747165187455660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28113188281065.25</v>
      </c>
      <c r="L6043" s="444">
        <f t="shared" ca="1" si="217"/>
        <v>6775278375736725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6775278375736725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28230326565569.688</v>
      </c>
      <c r="L6044" s="444">
        <f t="shared" ca="1" si="217"/>
        <v>6803508702302295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6803508702302295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28347952926259.563</v>
      </c>
      <c r="L6045" s="444">
        <f t="shared" ca="1" si="217"/>
        <v>6831856655228555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6831856655228555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28466069396785.645</v>
      </c>
      <c r="L6046" s="444">
        <f t="shared" ca="1" si="217"/>
        <v>6860322724625341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6860322724625341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28584678019272.254</v>
      </c>
      <c r="L6047" s="444">
        <f t="shared" ca="1" si="217"/>
        <v>6888907402644613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6888907402644613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28703780844352.555</v>
      </c>
      <c r="L6048" s="444">
        <f t="shared" ca="1" si="217"/>
        <v>6917611183488966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6917611183488966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28823379931204.023</v>
      </c>
      <c r="L6049" s="444">
        <f t="shared" ca="1" si="217"/>
        <v>6946434563420170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6946434563420170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28943477347584.043</v>
      </c>
      <c r="L6050" s="444">
        <f t="shared" ca="1" si="217"/>
        <v>6975378040767754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6975378040767754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29064075169865.641</v>
      </c>
      <c r="L6051" s="444">
        <f t="shared" ca="1" si="217"/>
        <v>7004442115937620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7004442115937620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29185175483073.418</v>
      </c>
      <c r="L6052" s="444">
        <f t="shared" ca="1" si="217"/>
        <v>7033627291420693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7033627291420693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29306780380919.555</v>
      </c>
      <c r="L6053" s="444">
        <f t="shared" ca="1" si="217"/>
        <v>7062934071801613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7062934071801613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29428891965840.055</v>
      </c>
      <c r="L6054" s="444">
        <f t="shared" ca="1" si="217"/>
        <v>7092362963767453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7092362963767453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29551512349031.051</v>
      </c>
      <c r="L6055" s="444">
        <f t="shared" ca="1" si="217"/>
        <v>7121914476116484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7121914476116484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29674643650485.344</v>
      </c>
      <c r="L6056" s="444">
        <f t="shared" ca="1" si="217"/>
        <v>7151589119766969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7151589119766969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29798287999029.043</v>
      </c>
      <c r="L6057" s="444">
        <f t="shared" ca="1" si="217"/>
        <v>7181387407765998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7181387407765998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29922447532358.324</v>
      </c>
      <c r="L6058" s="444">
        <f t="shared" ca="1" si="217"/>
        <v>7211309855298356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7211309855298356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30047124397076.488</v>
      </c>
      <c r="L6059" s="444">
        <f t="shared" ca="1" si="217"/>
        <v>7241356979695432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7241356979695432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30172320748730.965</v>
      </c>
      <c r="L6060" s="444">
        <f t="shared" ca="1" si="217"/>
        <v>7271529300444163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7271529300444163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30298038751850.68</v>
      </c>
      <c r="L6061" s="444">
        <f t="shared" ca="1" si="217"/>
        <v>7301827339196014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7301827339196014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30424280579983.391</v>
      </c>
      <c r="L6062" s="444">
        <f t="shared" ca="1" si="217"/>
        <v>7332251619775997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7332251619775997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30551048415733.32</v>
      </c>
      <c r="L6063" s="444">
        <f t="shared" ca="1" si="217"/>
        <v>7362802668191730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7362802668191730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30678344450798.871</v>
      </c>
      <c r="L6064" s="444">
        <f t="shared" ca="1" si="217"/>
        <v>7393481012642529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7393481012642529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30806170886010.535</v>
      </c>
      <c r="L6065" s="444">
        <f t="shared" ca="1" si="217"/>
        <v>7424287183528540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7424287183528540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30934529931368.922</v>
      </c>
      <c r="L6066" s="444">
        <f t="shared" ca="1" si="217"/>
        <v>7455221713459909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7455221713459909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31063423806082.953</v>
      </c>
      <c r="L6067" s="444">
        <f t="shared" ca="1" si="217"/>
        <v>7486285137265992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7486285137265992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31192854738608.301</v>
      </c>
      <c r="L6068" s="444">
        <f t="shared" ca="1" si="217"/>
        <v>7517477992004600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7517477992004600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31322824966685.832</v>
      </c>
      <c r="L6069" s="444">
        <f t="shared" ca="1" si="217"/>
        <v>7548800816971286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7548800816971286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31453336737380.363</v>
      </c>
      <c r="L6070" s="444">
        <f t="shared" ca="1" si="217"/>
        <v>7580254153708666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7580254153708666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31584392307119.441</v>
      </c>
      <c r="L6071" s="444">
        <f t="shared" ca="1" si="217"/>
        <v>7611838546015785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7611838546015785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31715993941732.438</v>
      </c>
      <c r="L6072" s="444">
        <f t="shared" ca="1" si="217"/>
        <v>7643554539957517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7643554539957517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31848143916489.652</v>
      </c>
      <c r="L6073" s="444">
        <f t="shared" ca="1" si="217"/>
        <v>7675402683874007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7675402683874007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31980844516141.691</v>
      </c>
      <c r="L6074" s="444">
        <f t="shared" ca="1" si="217"/>
        <v>7707383528390149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7707383528390149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32114098034958.953</v>
      </c>
      <c r="L6075" s="444">
        <f t="shared" ca="1" si="217"/>
        <v>7739497626425108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7739497626425108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32247906776771.281</v>
      </c>
      <c r="L6076" s="444">
        <f t="shared" ca="1" si="217"/>
        <v>7771745533201879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7771745533201879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32382273055007.832</v>
      </c>
      <c r="L6077" s="444">
        <f t="shared" ca="1" si="217"/>
        <v>7804127806256887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7804127806256887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32517199192737.027</v>
      </c>
      <c r="L6078" s="444">
        <f t="shared" ca="1" si="217"/>
        <v>7836645005449624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7836645005449624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32652687522706.766</v>
      </c>
      <c r="L6079" s="444">
        <f t="shared" ca="1" si="217"/>
        <v>7869297692972331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7869297692972331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32788740387384.711</v>
      </c>
      <c r="L6080" s="444">
        <f t="shared" ca="1" si="217"/>
        <v>7902086433359716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7902086433359716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32925360138998.816</v>
      </c>
      <c r="L6081" s="444">
        <f t="shared" ca="1" si="217"/>
        <v>7935011793498715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7935011793498715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33062549139577.984</v>
      </c>
      <c r="L6082" s="444">
        <f t="shared" ca="1" si="217"/>
        <v>7968074342638293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7968074342638293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33200309760992.887</v>
      </c>
      <c r="L6083" s="444">
        <f t="shared" ca="1" si="217"/>
        <v>8001274652399286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8001274652399286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33338644384997.027</v>
      </c>
      <c r="L6084" s="444">
        <f t="shared" ca="1" si="217"/>
        <v>8034613296784283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8034613296784283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33477555403267.848</v>
      </c>
      <c r="L6085" s="444">
        <f t="shared" ca="1" si="217"/>
        <v>8068090852187551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8068090852187551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33617045217448.129</v>
      </c>
      <c r="L6086" s="444">
        <f t="shared" ca="1" si="217"/>
        <v>8101707897404999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8101707897404999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33757116239187.496</v>
      </c>
      <c r="L6087" s="444">
        <f t="shared" ca="1" si="217"/>
        <v>8135465013644186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8135465013644186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33897770890184.109</v>
      </c>
      <c r="L6088" s="444">
        <f t="shared" ca="1" si="217"/>
        <v>8169362784534370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8169362784534370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34039011602226.543</v>
      </c>
      <c r="L6089" s="444">
        <f t="shared" ca="1" si="217"/>
        <v>8203401796136597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8203401796136597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34180840817235.82</v>
      </c>
      <c r="L6090" s="444">
        <f t="shared" ca="1" si="217"/>
        <v>8237582636953833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8237582636953833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34323260987307.637</v>
      </c>
      <c r="L6091" s="444">
        <f t="shared" ca="1" si="217"/>
        <v>8271905897941141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8271905897941141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34466274574754.75</v>
      </c>
      <c r="L6092" s="444">
        <f t="shared" ca="1" si="217"/>
        <v>8306372172515896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8306372172515896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34609884052149.563</v>
      </c>
      <c r="L6093" s="444">
        <f t="shared" ca="1" si="217"/>
        <v>8340982056568046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8340982056568046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34754091902366.859</v>
      </c>
      <c r="L6094" s="444">
        <f t="shared" ca="1" si="217"/>
        <v>8375736148470413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8375736148470413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34898900618626.719</v>
      </c>
      <c r="L6095" s="444">
        <f t="shared" ca="1" si="217"/>
        <v>8410635049089040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8410635049089040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35044312704537.668</v>
      </c>
      <c r="L6096" s="444">
        <f t="shared" ca="1" si="217"/>
        <v>8445679361793578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8445679361793578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35190330674139.906</v>
      </c>
      <c r="L6097" s="444">
        <f t="shared" ca="1" si="217"/>
        <v>8480869692467718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8480869692467718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35336957051948.82</v>
      </c>
      <c r="L6098" s="444">
        <f t="shared" ca="1" si="217"/>
        <v>8516206649519667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8516206649519667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35484194372998.609</v>
      </c>
      <c r="L6099" s="444">
        <f t="shared" ca="1" si="217"/>
        <v>8551690843892666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8551690843892666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35632045182886.109</v>
      </c>
      <c r="L6100" s="444">
        <f t="shared" ca="1" si="217"/>
        <v>8587322889075552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8587322889075552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35780512037814.797</v>
      </c>
      <c r="L6101" s="444">
        <f t="shared" ca="1" si="217"/>
        <v>8623103401113367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8623103401113367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35929597504639.023</v>
      </c>
      <c r="L6102" s="444">
        <f t="shared" ca="1" si="217"/>
        <v>8659032998618006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8659032998618006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36079304160908.359</v>
      </c>
      <c r="L6103" s="444">
        <f t="shared" ca="1" si="217"/>
        <v>8695112302778914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8695112302778914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36229634594912.141</v>
      </c>
      <c r="L6104" s="444">
        <f t="shared" ca="1" si="217"/>
        <v>8731341937373826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8731341937373826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36380591405724.273</v>
      </c>
      <c r="L6105" s="444">
        <f t="shared" ca="1" si="217"/>
        <v>8767722528779550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8767722528779550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36532177203248.125</v>
      </c>
      <c r="L6106" s="444">
        <f t="shared" ca="1" si="217"/>
        <v>8804254705982798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8804254705982798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36684394608261.656</v>
      </c>
      <c r="L6107" s="444">
        <f t="shared" ca="1" si="217"/>
        <v>8840939100591060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8840939100591060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36837246252462.75</v>
      </c>
      <c r="L6108" s="444">
        <f t="shared" ca="1" si="217"/>
        <v>8877776346843523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8877776346843523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36990734778514.68</v>
      </c>
      <c r="L6109" s="444">
        <f t="shared" ca="1" si="217"/>
        <v>8914767081622038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8914767081622038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37144862840091.828</v>
      </c>
      <c r="L6110" s="444">
        <f t="shared" ca="1" si="217"/>
        <v>8951911944462130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8951911944462130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37299633101925.539</v>
      </c>
      <c r="L6111" s="444">
        <f t="shared" ca="1" si="217"/>
        <v>8989211577564056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8989211577564056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37455048239850.234</v>
      </c>
      <c r="L6112" s="444">
        <f t="shared" ca="1" si="217"/>
        <v>9026666625803906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9026666625803906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37611110940849.609</v>
      </c>
      <c r="L6113" s="444">
        <f t="shared" ca="1" si="217"/>
        <v>9064277736744756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9064277736744756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37767823903103.148</v>
      </c>
      <c r="L6114" s="444">
        <f t="shared" ca="1" si="217"/>
        <v>9102045560647860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9102045560647860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37925189836032.75</v>
      </c>
      <c r="L6115" s="444">
        <f t="shared" ca="1" si="217"/>
        <v>9139970750483892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9139970750483892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38083211460349.547</v>
      </c>
      <c r="L6116" s="444">
        <f t="shared" ca="1" si="217"/>
        <v>9178053961944242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9178053961944242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38241891508101.008</v>
      </c>
      <c r="L6117" s="444">
        <f t="shared" ca="1" si="217"/>
        <v>9216295853452344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9216295853452344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38401232722718.102</v>
      </c>
      <c r="L6118" s="444">
        <f t="shared" ca="1" si="217"/>
        <v>9254697086175062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9254697086175062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38561237859062.758</v>
      </c>
      <c r="L6119" s="444">
        <f t="shared" ca="1" si="217"/>
        <v>9293258324034124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9293258324034124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38721909683475.516</v>
      </c>
      <c r="L6120" s="444">
        <f t="shared" ca="1" si="217"/>
        <v>9331980233717600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9331980233717600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38883250973823.336</v>
      </c>
      <c r="L6121" s="444">
        <f t="shared" ca="1" si="217"/>
        <v>9370863484691424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9370863484691424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39045264519547.602</v>
      </c>
      <c r="L6122" s="444">
        <f t="shared" ca="1" si="217"/>
        <v>9409908749210972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9409908749210972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39207953121712.383</v>
      </c>
      <c r="L6123" s="444">
        <f t="shared" ca="1" si="217"/>
        <v>9449116702332684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9449116702332684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39371319593052.852</v>
      </c>
      <c r="L6124" s="444">
        <f t="shared" ca="1" si="217"/>
        <v>9488488021925736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9488488021925736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39535366758023.898</v>
      </c>
      <c r="L6125" s="444">
        <f t="shared" ca="1" si="217"/>
        <v>9528023388683760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9528023388683760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39700097452849</v>
      </c>
      <c r="L6126" s="444">
        <f t="shared" ca="1" si="217"/>
        <v>9567723486136608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9567723486136608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39865514525569.203</v>
      </c>
      <c r="L6127" s="444">
        <f t="shared" ca="1" si="217"/>
        <v>9607589000662178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9607589000662178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40031620836092.406</v>
      </c>
      <c r="L6128" s="444">
        <f t="shared" ref="L6128:L6250" ca="1" si="222">I6128-J6128+K6128</f>
        <v>9647620621498270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9647620621498270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40198419256242.789</v>
      </c>
      <c r="L6129" s="444">
        <f t="shared" ca="1" si="222"/>
        <v>9687819040754512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9687819040754512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40365912669810.469</v>
      </c>
      <c r="L6130" s="444">
        <f t="shared" ca="1" si="222"/>
        <v>9728184953424322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9728184953424322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40534103972601.344</v>
      </c>
      <c r="L6131" s="444">
        <f t="shared" ca="1" si="222"/>
        <v>9768719057396924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9768719057396924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40702996072487.18</v>
      </c>
      <c r="L6132" s="444">
        <f t="shared" ca="1" si="222"/>
        <v>9809422053469412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9809422053469412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40872591889455.883</v>
      </c>
      <c r="L6133" s="444">
        <f t="shared" ca="1" si="222"/>
        <v>9850294645358868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9850294645358868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41042894355661.953</v>
      </c>
      <c r="L6134" s="444">
        <f t="shared" ca="1" si="222"/>
        <v>9891337539714530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9891337539714530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41213906415477.211</v>
      </c>
      <c r="L6135" s="444">
        <f t="shared" ca="1" si="222"/>
        <v>9932551446130008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9932551446130008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41385631025541.703</v>
      </c>
      <c r="L6136" s="444">
        <f t="shared" ca="1" si="222"/>
        <v>9973937077155550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9973937077155550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41558071154814.789</v>
      </c>
      <c r="L6137" s="444">
        <f t="shared" ca="1" si="222"/>
        <v>1.0015495148310364E+16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1.0015495148310364E+16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41731229784626.516</v>
      </c>
      <c r="L6138" s="444">
        <f t="shared" ca="1" si="222"/>
        <v>1.005722637809499E+16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1.005722637809499E+16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41905109908729.125</v>
      </c>
      <c r="L6139" s="444">
        <f t="shared" ca="1" si="222"/>
        <v>1.009913148800372E+16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1.009913148800372E+16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42079714533348.836</v>
      </c>
      <c r="L6140" s="444">
        <f t="shared" ca="1" si="222"/>
        <v>1.0141211202537068E+16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1.0141211202537068E+16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42255046677237.781</v>
      </c>
      <c r="L6141" s="444">
        <f t="shared" ca="1" si="222"/>
        <v>1.0183466249214306E+16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1.0183466249214306E+16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42431109371726.273</v>
      </c>
      <c r="L6142" s="444">
        <f t="shared" ca="1" si="222"/>
        <v>1.0225897358586032E+16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1.0225897358586032E+16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42607905660775.133</v>
      </c>
      <c r="L6143" s="444">
        <f t="shared" ca="1" si="222"/>
        <v>1.0268505264246808E+16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1.0268505264246808E+16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42785438601028.367</v>
      </c>
      <c r="L6144" s="444">
        <f t="shared" ca="1" si="222"/>
        <v>1.0311290702847836E+16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1.0311290702847836E+16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42963711261865.984</v>
      </c>
      <c r="L6145" s="444">
        <f t="shared" ca="1" si="222"/>
        <v>1.0354254414109702E+16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1.0354254414109702E+16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43142726725457.094</v>
      </c>
      <c r="L6146" s="444">
        <f t="shared" ca="1" si="222"/>
        <v>1.039739714083516E+16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1.039739714083516E+16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43322488086813.164</v>
      </c>
      <c r="L6147" s="444">
        <f t="shared" ca="1" si="222"/>
        <v>1.0440719628921974E+16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1.0440719628921974E+16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43502998453841.555</v>
      </c>
      <c r="L6148" s="444">
        <f t="shared" ca="1" si="222"/>
        <v>1.0484222627375816E+16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1.0484222627375816E+16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43684260947399.234</v>
      </c>
      <c r="L6149" s="444">
        <f t="shared" ca="1" si="222"/>
        <v>1.0527906888323216E+16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1.0527906888323216E+16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43866278701346.734</v>
      </c>
      <c r="L6150" s="444">
        <f t="shared" ca="1" si="222"/>
        <v>1.0571773167024562E+16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1.0571773167024562E+16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44049054862602.344</v>
      </c>
      <c r="L6151" s="444">
        <f t="shared" ca="1" si="222"/>
        <v>1.0615822221887164E+16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1.0615822221887164E+16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44232592591196.516</v>
      </c>
      <c r="L6152" s="444">
        <f t="shared" ca="1" si="222"/>
        <v>1.066005481447836E+16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1.066005481447836E+16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44416895060326.5</v>
      </c>
      <c r="L6153" s="444">
        <f t="shared" ca="1" si="222"/>
        <v>1.0704471709538686E+16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1.0704471709538686E+16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44601965456411.188</v>
      </c>
      <c r="L6154" s="444">
        <f t="shared" ca="1" si="222"/>
        <v>1.0749073674995098E+16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1.0749073674995098E+16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44787806979146.242</v>
      </c>
      <c r="L6155" s="444">
        <f t="shared" ca="1" si="222"/>
        <v>1.0793861481974244E+16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1.0793861481974244E+16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44974422841559.352</v>
      </c>
      <c r="L6156" s="444">
        <f t="shared" ca="1" si="222"/>
        <v>1.0838835904815804E+16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1.0838835904815804E+16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45161816270065.852</v>
      </c>
      <c r="L6157" s="444">
        <f t="shared" ca="1" si="222"/>
        <v>1.088399772108587E+16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1.088399772108587E+16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45349990504524.461</v>
      </c>
      <c r="L6158" s="444">
        <f t="shared" ca="1" si="222"/>
        <v>1.0929347711590394E+16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1.0929347711590394E+16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45538948798293.305</v>
      </c>
      <c r="L6159" s="444">
        <f t="shared" ca="1" si="222"/>
        <v>1.0974886660388688E+16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1.0974886660388688E+16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45728694418286.203</v>
      </c>
      <c r="L6160" s="444">
        <f t="shared" ca="1" si="222"/>
        <v>1.1020615354806974E+16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1.1020615354806974E+16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45919230645029.055</v>
      </c>
      <c r="L6161" s="444">
        <f t="shared" ca="1" si="222"/>
        <v>1.1066534585452004E+16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1.1066534585452004E+16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46110560772716.68</v>
      </c>
      <c r="L6162" s="444">
        <f t="shared" ca="1" si="222"/>
        <v>1.111264514622472E+16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1.111264514622472E+16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46302688109269.664</v>
      </c>
      <c r="L6163" s="444">
        <f t="shared" ca="1" si="222"/>
        <v>1.115894783433399E+16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1.115894783433399E+16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46495615976391.625</v>
      </c>
      <c r="L6164" s="444">
        <f t="shared" ca="1" si="222"/>
        <v>1.1205443450310382E+16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1.1205443450310382E+16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46689347709626.594</v>
      </c>
      <c r="L6165" s="444">
        <f t="shared" ca="1" si="222"/>
        <v>1.1252132798020008E+16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1.1252132798020008E+16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46883886658416.703</v>
      </c>
      <c r="L6166" s="444">
        <f t="shared" ca="1" si="222"/>
        <v>1.1299016684678424E+16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1.1299016684678424E+16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47079236186160.102</v>
      </c>
      <c r="L6167" s="444">
        <f t="shared" ca="1" si="222"/>
        <v>1.1346095920864584E+16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1.1346095920864584E+16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47275399670269.102</v>
      </c>
      <c r="L6168" s="444">
        <f t="shared" ca="1" si="222"/>
        <v>1.1393371320534854E+16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1.1393371320534854E+16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47472380502228.555</v>
      </c>
      <c r="L6169" s="444">
        <f t="shared" ca="1" si="222"/>
        <v>1.1440843701037082E+16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1.1440843701037082E+16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47670182087654.508</v>
      </c>
      <c r="L6170" s="444">
        <f t="shared" ca="1" si="222"/>
        <v>1.1488513883124736E+16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1.1488513883124736E+16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47868807846353.063</v>
      </c>
      <c r="L6171" s="444">
        <f t="shared" ca="1" si="222"/>
        <v>1.153638269097109E+16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1.153638269097109E+16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48068261212379.539</v>
      </c>
      <c r="L6172" s="444">
        <f t="shared" ca="1" si="222"/>
        <v>1.158445095218347E+16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1.158445095218347E+16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48268545634097.789</v>
      </c>
      <c r="L6173" s="444">
        <f t="shared" ca="1" si="222"/>
        <v>1.1632719497817568E+16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1.1632719497817568E+16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48469664574239.867</v>
      </c>
      <c r="L6174" s="444">
        <f t="shared" ca="1" si="222"/>
        <v>1.1681189162391808E+16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1.1681189162391808E+16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48671621509965.867</v>
      </c>
      <c r="L6175" s="444">
        <f t="shared" ca="1" si="222"/>
        <v>1.1729860783901774E+16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1.1729860783901774E+16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48874419932924.055</v>
      </c>
      <c r="L6176" s="444">
        <f t="shared" ca="1" si="222"/>
        <v>1.1778735203834698E+16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1.1778735203834698E+16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49078063349311.242</v>
      </c>
      <c r="L6177" s="444">
        <f t="shared" ca="1" si="222"/>
        <v>1.182781326718401E+16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1.182781326718401E+16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49282555279933.375</v>
      </c>
      <c r="L6178" s="444">
        <f t="shared" ca="1" si="222"/>
        <v>1.1877095822463944E+16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1.1877095822463944E+16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49487899260266.43</v>
      </c>
      <c r="L6179" s="444">
        <f t="shared" ca="1" si="222"/>
        <v>1.192658372172421E+16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1.192658372172421E+16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49694098840517.539</v>
      </c>
      <c r="L6180" s="444">
        <f t="shared" ca="1" si="222"/>
        <v>1.1976277820564728E+16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1.1976277820564728E+16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49901157585686.367</v>
      </c>
      <c r="L6181" s="444">
        <f t="shared" ca="1" si="222"/>
        <v>1.2026178978150414E+16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1.2026178978150414E+16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50109079075626.727</v>
      </c>
      <c r="L6182" s="444">
        <f t="shared" ca="1" si="222"/>
        <v>1.207628805722604E+16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1.207628805722604E+16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50317866905108.5</v>
      </c>
      <c r="L6183" s="444">
        <f t="shared" ca="1" si="222"/>
        <v>1.2126605924131148E+16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1.2126605924131148E+16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50527524683879.781</v>
      </c>
      <c r="L6184" s="444">
        <f t="shared" ca="1" si="222"/>
        <v>1.2177133448815028E+16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1.2177133448815028E+16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50738056036729.281</v>
      </c>
      <c r="L6185" s="444">
        <f t="shared" ca="1" si="222"/>
        <v>1.2227871504851758E+16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1.2227871504851758E+16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50949464603548.992</v>
      </c>
      <c r="L6186" s="444">
        <f t="shared" ca="1" si="222"/>
        <v>1.2278820969455306E+16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1.2278820969455306E+16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51161754039397.109</v>
      </c>
      <c r="L6187" s="444">
        <f t="shared" ca="1" si="222"/>
        <v>1.2329982723494704E+16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1.2329982723494704E+16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51374928014561.266</v>
      </c>
      <c r="L6188" s="444">
        <f t="shared" ca="1" si="222"/>
        <v>1.2381357651509266E+16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1.2381357651509266E+16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51588990214621.938</v>
      </c>
      <c r="L6189" s="444">
        <f t="shared" ca="1" si="222"/>
        <v>1.2432946641723888E+16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1.2432946641723888E+16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51803944340516.203</v>
      </c>
      <c r="L6190" s="444">
        <f t="shared" ca="1" si="222"/>
        <v>1.2484750586064404E+16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1.2484750586064404E+16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52019794108601.68</v>
      </c>
      <c r="L6191" s="444">
        <f t="shared" ca="1" si="222"/>
        <v>1.2536770380173006E+16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1.2536770380173006E+16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52236543250720.859</v>
      </c>
      <c r="L6192" s="444">
        <f t="shared" ca="1" si="222"/>
        <v>1.2589006923423726E+16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1.2589006923423726E+16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52454195514265.523</v>
      </c>
      <c r="L6193" s="444">
        <f t="shared" ca="1" si="222"/>
        <v>1.2641461118937992E+16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1.2641461118937992E+16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52672754662241.633</v>
      </c>
      <c r="L6194" s="444">
        <f t="shared" ca="1" si="222"/>
        <v>1.2694133873600234E+16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1.2694133873600234E+16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52892224473334.305</v>
      </c>
      <c r="L6195" s="444">
        <f t="shared" ca="1" si="222"/>
        <v>1.2747026098073568E+16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1.2747026098073568E+16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53112608741973.203</v>
      </c>
      <c r="L6196" s="444">
        <f t="shared" ca="1" si="222"/>
        <v>1.2800138706815542E+16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1.2800138706815542E+16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53333911278398.094</v>
      </c>
      <c r="L6197" s="444">
        <f t="shared" ca="1" si="222"/>
        <v>1.285347261809394E+16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1.285347261809394E+16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53556135908724.75</v>
      </c>
      <c r="L6198" s="444">
        <f t="shared" ca="1" si="222"/>
        <v>1.2907028754002664E+16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1.2907028754002664E+16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53779286475011.102</v>
      </c>
      <c r="L6199" s="444">
        <f t="shared" ca="1" si="222"/>
        <v>1.2960808040477676E+16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1.2960808040477676E+16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54003366835323.648</v>
      </c>
      <c r="L6200" s="444">
        <f t="shared" ca="1" si="222"/>
        <v>1.3014811407313E+16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1.3014811407313E+16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54228380863804.164</v>
      </c>
      <c r="L6201" s="444">
        <f t="shared" ca="1" si="222"/>
        <v>1.3069039788176804E+16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1.3069039788176804E+16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54454332450736.68</v>
      </c>
      <c r="L6202" s="444">
        <f t="shared" ca="1" si="222"/>
        <v>1.312349412062754E+16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1.312349412062754E+16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54681225502614.75</v>
      </c>
      <c r="L6203" s="444">
        <f t="shared" ca="1" si="222"/>
        <v>1.3178175346130154E+16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1.3178175346130154E+16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54909063942208.977</v>
      </c>
      <c r="L6204" s="444">
        <f t="shared" ca="1" si="222"/>
        <v>1.3233084410072362E+16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1.3233084410072362E+16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55137851708634.844</v>
      </c>
      <c r="L6205" s="444">
        <f t="shared" ca="1" si="222"/>
        <v>1.3288222261780996E+16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1.3288222261780996E+16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55367592757420.813</v>
      </c>
      <c r="L6206" s="444">
        <f t="shared" ca="1" si="222"/>
        <v>1.3343589854538416E+16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1.3343589854538416E+16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55598291060576.734</v>
      </c>
      <c r="L6207" s="444">
        <f t="shared" ca="1" si="222"/>
        <v>1.3399188145598992E+16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1.3399188145598992E+16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55829950606662.469</v>
      </c>
      <c r="L6208" s="444">
        <f t="shared" ca="1" si="222"/>
        <v>1.3455018096205654E+16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1.3455018096205654E+16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56062575400856.891</v>
      </c>
      <c r="L6209" s="444">
        <f t="shared" ca="1" si="222"/>
        <v>1.351108067160651E+16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1.351108067160651E+16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56296169465027.125</v>
      </c>
      <c r="L6210" s="444">
        <f t="shared" ca="1" si="222"/>
        <v>1.3567376841071538E+16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1.3567376841071538E+16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56530736837798.07</v>
      </c>
      <c r="L6211" s="444">
        <f t="shared" ca="1" si="222"/>
        <v>1.3623907577909336E+16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1.3623907577909336E+16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56766281574622.234</v>
      </c>
      <c r="L6212" s="444">
        <f t="shared" ca="1" si="222"/>
        <v>1.3680673859483958E+16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1.3680673859483958E+16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57002807747849.82</v>
      </c>
      <c r="L6213" s="444">
        <f t="shared" ca="1" si="222"/>
        <v>1.3737676667231808E+16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1.3737676667231808E+16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57240319446799.195</v>
      </c>
      <c r="L6214" s="444">
        <f t="shared" ca="1" si="222"/>
        <v>1.3794916986678608E+16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1.3794916986678608E+16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57478820777827.531</v>
      </c>
      <c r="L6215" s="444">
        <f t="shared" ca="1" si="222"/>
        <v>1.3852395807456436E+16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1.3852395807456436E+16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57718315864401.813</v>
      </c>
      <c r="L6216" s="444">
        <f t="shared" ca="1" si="222"/>
        <v>1.3910114123320838E+16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1.3910114123320838E+16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57958808847170.156</v>
      </c>
      <c r="L6217" s="444">
        <f t="shared" ca="1" si="222"/>
        <v>1.3968072932168008E+16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1.3968072932168008E+16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58200303884033.367</v>
      </c>
      <c r="L6218" s="444">
        <f t="shared" ca="1" si="222"/>
        <v>1.4026273236052042E+16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1.4026273236052042E+16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58442805150216.844</v>
      </c>
      <c r="L6219" s="444">
        <f t="shared" ca="1" si="222"/>
        <v>1.4084716041202258E+16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1.4084716041202258E+16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58686316838342.742</v>
      </c>
      <c r="L6220" s="444">
        <f t="shared" ca="1" si="222"/>
        <v>1.41434023580406E+16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1.41434023580406E+16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58930843158502.5</v>
      </c>
      <c r="L6221" s="444">
        <f t="shared" ca="1" si="222"/>
        <v>1.4202333201199102E+16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1.4202333201199102E+16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59176388338329.594</v>
      </c>
      <c r="L6222" s="444">
        <f t="shared" ca="1" si="222"/>
        <v>1.4261509589537432E+16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1.4261509589537432E+16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59422956623072.625</v>
      </c>
      <c r="L6223" s="444">
        <f t="shared" ca="1" si="222"/>
        <v>1.4320932546160504E+16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1.4320932546160504E+16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59670552275668.766</v>
      </c>
      <c r="L6224" s="444">
        <f t="shared" ca="1" si="222"/>
        <v>1.4380603098436172E+16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1.4380603098436172E+16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59919179576817.383</v>
      </c>
      <c r="L6225" s="444">
        <f t="shared" ca="1" si="222"/>
        <v>1.444052227801299E+16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1.444052227801299E+16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60168842825054.125</v>
      </c>
      <c r="L6226" s="444">
        <f t="shared" ca="1" si="222"/>
        <v>1.4500691120838044E+16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1.4500691120838044E+16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60419546336825.18</v>
      </c>
      <c r="L6227" s="444">
        <f t="shared" ca="1" si="222"/>
        <v>1.456111066717487E+16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1.456111066717487E+16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60671294446561.961</v>
      </c>
      <c r="L6228" s="444">
        <f t="shared" ca="1" si="222"/>
        <v>1.4621781961621432E+16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1.4621781961621432E+16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60924091506755.969</v>
      </c>
      <c r="L6229" s="444">
        <f t="shared" ca="1" si="222"/>
        <v>1.4682706053128188E+16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1.4682706053128188E+16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61177941888034.117</v>
      </c>
      <c r="L6230" s="444">
        <f t="shared" ca="1" si="222"/>
        <v>1.4743883995016222E+16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1.4743883995016222E+16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61432849979234.258</v>
      </c>
      <c r="L6231" s="444">
        <f t="shared" ca="1" si="222"/>
        <v>1.4805316844995456E+16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1.4805316844995456E+16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61688820187481.063</v>
      </c>
      <c r="L6232" s="444">
        <f t="shared" ca="1" si="222"/>
        <v>1.4867005665182938E+16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1.4867005665182938E+16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61945856938262.25</v>
      </c>
      <c r="L6233" s="444">
        <f t="shared" ca="1" si="222"/>
        <v>1.49289515221212E+16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1.49289515221212E+16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62203964675505</v>
      </c>
      <c r="L6234" s="444">
        <f t="shared" ca="1" si="222"/>
        <v>1.4991155486796704E+16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1.4991155486796704E+16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62463147861652.93</v>
      </c>
      <c r="L6235" s="444">
        <f t="shared" ca="1" si="222"/>
        <v>1.5053618634658356E+16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1.5053618634658356E+16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62723410977743.141</v>
      </c>
      <c r="L6236" s="444">
        <f t="shared" ca="1" si="222"/>
        <v>1.51163420456361E+16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1.51163420456361E+16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62984758523483.742</v>
      </c>
      <c r="L6237" s="444">
        <f t="shared" ca="1" si="222"/>
        <v>1.5179326804159584E+16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1.5179326804159584E+16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63247195017331.609</v>
      </c>
      <c r="L6238" s="444">
        <f t="shared" ca="1" si="222"/>
        <v>1.5242573999176916E+16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1.5242573999176916E+16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63510724996570.492</v>
      </c>
      <c r="L6239" s="444">
        <f t="shared" ca="1" si="222"/>
        <v>1.5306084724173486E+16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1.5306084724173486E+16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63775353017389.516</v>
      </c>
      <c r="L6240" s="444">
        <f t="shared" ca="1" si="222"/>
        <v>1.5369860077190876E+16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1.5369860077190876E+16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64041083654961.984</v>
      </c>
      <c r="L6241" s="444">
        <f t="shared" ca="1" si="222"/>
        <v>1.5433901160845838E+16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1.5433901160845838E+16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64307921503524.32</v>
      </c>
      <c r="L6242" s="444">
        <f t="shared" ca="1" si="222"/>
        <v>1.5498209082349362E+16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1.5498209082349362E+16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64575871176455.672</v>
      </c>
      <c r="L6243" s="444">
        <f t="shared" ca="1" si="222"/>
        <v>1.5562784953525818E+16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1.5562784953525818E+16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64844937306357.57</v>
      </c>
      <c r="L6244" s="444">
        <f t="shared" ca="1" si="222"/>
        <v>1.5627629890832176E+16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1.5627629890832176E+16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65115124545134.063</v>
      </c>
      <c r="L6245" s="444">
        <f t="shared" ca="1" si="222"/>
        <v>1.569274501537731E+16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1.569274501537731E+16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65386437564072.125</v>
      </c>
      <c r="L6246" s="444">
        <f t="shared" ca="1" si="222"/>
        <v>1.5758131452941382E+16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1.5758131452941382E+16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65658881053922.422</v>
      </c>
      <c r="L6247" s="444">
        <f t="shared" ca="1" si="222"/>
        <v>1.5823790333995304E+16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1.5823790333995304E+16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65932459724980.422</v>
      </c>
      <c r="L6248" s="444">
        <f t="shared" ca="1" si="222"/>
        <v>1.5889722793720284E+16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1.5889722793720284E+16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66207178307167.852</v>
      </c>
      <c r="L6249" s="444">
        <f t="shared" ca="1" si="222"/>
        <v>1.5955929972027452E+16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1.5955929972027452E+16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66483041550114.375</v>
      </c>
      <c r="L6250" s="444">
        <f t="shared" ca="1" si="222"/>
        <v>1.6022413013577566E+16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3482007.4974371712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58.166666666666664</v>
      </c>
      <c r="C4" s="463">
        <f ca="1">(SUMIFS(H:H,I:I,"&gt;0",L:L,"&lt;0"))</f>
        <v>698</v>
      </c>
      <c r="D4" s="456">
        <f t="array" aca="1" ref="D4" ca="1">INDEX(N:N,MATCH(C4,H:H,0),0)</f>
        <v>72502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3482007.4974371712</v>
      </c>
      <c r="C8" s="447">
        <f t="shared" ref="C8:C71" si="0">SUMIF(G:G,A8,J:J)</f>
        <v>0</v>
      </c>
      <c r="D8" s="447">
        <f ca="1">SUMIF(G:G,1,K:K)</f>
        <v>178146.11200730989</v>
      </c>
      <c r="E8" s="447">
        <f t="shared" ref="E8:E71" ca="1" si="1">B8-C8+D8</f>
        <v>3660153.6094444809</v>
      </c>
      <c r="F8" s="431"/>
      <c r="G8" s="459">
        <v>1</v>
      </c>
      <c r="H8" s="459">
        <v>1</v>
      </c>
      <c r="I8" s="444">
        <f ca="1">B1</f>
        <v>3482007.4974371712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14508.364572654878</v>
      </c>
      <c r="L8" s="444">
        <f t="shared" ref="L8:L262" ca="1" si="3">I8-J8+K8</f>
        <v>3496515.8620098261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3660153.6094444809</v>
      </c>
      <c r="C9" s="447">
        <f t="shared" si="0"/>
        <v>0</v>
      </c>
      <c r="D9" s="447">
        <f ca="1">SUMIF(G:G,2,K:K)</f>
        <v>187260.40519785561</v>
      </c>
      <c r="E9" s="447">
        <f t="shared" ca="1" si="1"/>
        <v>3847414.0146423364</v>
      </c>
      <c r="F9" s="431"/>
      <c r="G9" s="459">
        <v>1</v>
      </c>
      <c r="H9" s="459">
        <v>2</v>
      </c>
      <c r="I9" s="444">
        <f t="shared" ref="I9:I263" ca="1" si="5">L8</f>
        <v>3496515.8620098261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14568.816091707609</v>
      </c>
      <c r="L9" s="444">
        <f t="shared" ca="1" si="3"/>
        <v>3511084.6781015336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3847414.0146423364</v>
      </c>
      <c r="C10" s="447">
        <f t="shared" si="0"/>
        <v>0</v>
      </c>
      <c r="D10" s="447">
        <f ca="1">SUMIF(G:G,3,K:K)</f>
        <v>196841.00292588028</v>
      </c>
      <c r="E10" s="447">
        <f t="shared" ca="1" si="1"/>
        <v>4044255.0175682167</v>
      </c>
      <c r="F10" s="431"/>
      <c r="G10" s="459">
        <v>1</v>
      </c>
      <c r="H10" s="459">
        <v>3</v>
      </c>
      <c r="I10" s="444">
        <f t="shared" ca="1" si="5"/>
        <v>3511084.6781015336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14629.519492089723</v>
      </c>
      <c r="L10" s="444">
        <f t="shared" ca="1" si="3"/>
        <v>3525714.1975936233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4044255.0175682167</v>
      </c>
      <c r="C11" s="447">
        <f t="shared" si="0"/>
        <v>0</v>
      </c>
      <c r="D11" s="447">
        <f ca="1">SUMIF(G:G,4,K:K)</f>
        <v>206911.76221651211</v>
      </c>
      <c r="E11" s="447">
        <f t="shared" ca="1" si="1"/>
        <v>4251166.7797847288</v>
      </c>
      <c r="F11" s="431"/>
      <c r="G11" s="459">
        <v>1</v>
      </c>
      <c r="H11" s="459">
        <v>4</v>
      </c>
      <c r="I11" s="444">
        <f t="shared" ca="1" si="5"/>
        <v>3525714.1975936233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14690.475823306762</v>
      </c>
      <c r="L11" s="444">
        <f t="shared" ca="1" si="3"/>
        <v>3540404.6734169303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4251166.7797847288</v>
      </c>
      <c r="C12" s="447">
        <f t="shared" si="0"/>
        <v>0</v>
      </c>
      <c r="D12" s="447">
        <f ca="1">SUMIF(G:G,5,K:K)</f>
        <v>217497.76066556279</v>
      </c>
      <c r="E12" s="447">
        <f t="shared" ca="1" si="1"/>
        <v>4468664.5404502917</v>
      </c>
      <c r="F12" s="431"/>
      <c r="G12" s="459">
        <v>1</v>
      </c>
      <c r="H12" s="459">
        <v>5</v>
      </c>
      <c r="I12" s="444">
        <f t="shared" ca="1" si="5"/>
        <v>3540404.6734169303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14751.686139237208</v>
      </c>
      <c r="L12" s="444">
        <f t="shared" ca="1" si="3"/>
        <v>3555156.3595561674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4468664.5404502917</v>
      </c>
      <c r="C13" s="447">
        <f t="shared" si="0"/>
        <v>110555.47832289393</v>
      </c>
      <c r="D13" s="447">
        <f ca="1">SUMIF(G:G,6,K:K)</f>
        <v>227235.71391134252</v>
      </c>
      <c r="E13" s="447">
        <f t="shared" ca="1" si="1"/>
        <v>4585344.7760387398</v>
      </c>
      <c r="F13" s="431"/>
      <c r="G13" s="459">
        <v>1</v>
      </c>
      <c r="H13" s="459">
        <v>6</v>
      </c>
      <c r="I13" s="444">
        <f t="shared" ca="1" si="5"/>
        <v>3555156.3595561674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14813.151498150697</v>
      </c>
      <c r="L13" s="444">
        <f t="shared" ca="1" si="3"/>
        <v>3569969.5110543179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4585344.7760387398</v>
      </c>
      <c r="C14" s="447">
        <f t="shared" si="0"/>
        <v>265333.14797494543</v>
      </c>
      <c r="D14" s="447">
        <f ca="1">SUMIF(G:G,7,K:K)</f>
        <v>227297.89511407466</v>
      </c>
      <c r="E14" s="447">
        <f t="shared" ca="1" si="1"/>
        <v>4547309.5231778687</v>
      </c>
      <c r="F14" s="431"/>
      <c r="G14" s="459">
        <v>1</v>
      </c>
      <c r="H14" s="459">
        <v>7</v>
      </c>
      <c r="I14" s="444">
        <f t="shared" ca="1" si="5"/>
        <v>3569969.5110543179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14874.872962726324</v>
      </c>
      <c r="L14" s="444">
        <f t="shared" ca="1" si="3"/>
        <v>3584844.3840170442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4547309.5231778687</v>
      </c>
      <c r="C15" s="447">
        <f t="shared" si="0"/>
        <v>265333.14797494543</v>
      </c>
      <c r="D15" s="447">
        <f ca="1">SUMIF(G:G,8,K:K)</f>
        <v>225351.9393913011</v>
      </c>
      <c r="E15" s="447">
        <f t="shared" ca="1" si="1"/>
        <v>4507328.3145942241</v>
      </c>
      <c r="F15" s="431"/>
      <c r="G15" s="459">
        <v>1</v>
      </c>
      <c r="H15" s="459">
        <v>8</v>
      </c>
      <c r="I15" s="444">
        <f t="shared" ca="1" si="5"/>
        <v>3584844.3840170442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14936.851600071017</v>
      </c>
      <c r="L15" s="444">
        <f t="shared" ca="1" si="3"/>
        <v>3599781.2356171152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4507328.3145942241</v>
      </c>
      <c r="C16" s="447">
        <f t="shared" si="0"/>
        <v>246150.24357494549</v>
      </c>
      <c r="D16" s="447">
        <f ca="1">SUMIF(G:G,9,K:K)</f>
        <v>223792.72108392781</v>
      </c>
      <c r="E16" s="447">
        <f t="shared" ca="1" si="1"/>
        <v>4484970.7921032067</v>
      </c>
      <c r="F16" s="431"/>
      <c r="G16" s="459">
        <v>1</v>
      </c>
      <c r="H16" s="459">
        <v>9</v>
      </c>
      <c r="I16" s="444">
        <f t="shared" ca="1" si="5"/>
        <v>3599781.2356171152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14999.088481737979</v>
      </c>
      <c r="L16" s="444">
        <f t="shared" ca="1" si="3"/>
        <v>3614780.3240988529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4484970.7921032067</v>
      </c>
      <c r="C17" s="447">
        <f t="shared" si="0"/>
        <v>244406.34317494548</v>
      </c>
      <c r="D17" s="447">
        <f ca="1">SUMIF(G:G,10,K:K)</f>
        <v>222738.08905553448</v>
      </c>
      <c r="E17" s="447">
        <f t="shared" ca="1" si="1"/>
        <v>4463302.5379837956</v>
      </c>
      <c r="F17" s="431"/>
      <c r="G17" s="459">
        <v>1</v>
      </c>
      <c r="H17" s="459">
        <v>10</v>
      </c>
      <c r="I17" s="444">
        <f t="shared" ca="1" si="5"/>
        <v>3614780.3240988529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15061.584683745219</v>
      </c>
      <c r="L17" s="444">
        <f t="shared" ca="1" si="3"/>
        <v>3629841.9087825981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4463302.5379837956</v>
      </c>
      <c r="C18" s="447">
        <f t="shared" si="0"/>
        <v>244406.34317494548</v>
      </c>
      <c r="D18" s="447">
        <f ca="1">SUMIF(G:G,11,K:K)</f>
        <v>221629.50005100176</v>
      </c>
      <c r="E18" s="447">
        <f t="shared" ca="1" si="1"/>
        <v>4440525.6948598521</v>
      </c>
      <c r="F18" s="431"/>
      <c r="G18" s="459">
        <v>1</v>
      </c>
      <c r="H18" s="459">
        <v>11</v>
      </c>
      <c r="I18" s="444">
        <f t="shared" ca="1" si="5"/>
        <v>3629841.9087825981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15124.341286594159</v>
      </c>
      <c r="L18" s="444">
        <f t="shared" ca="1" si="3"/>
        <v>3644966.2500691921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4440525.6948598521</v>
      </c>
      <c r="C19" s="447">
        <f t="shared" si="0"/>
        <v>244406.34317494548</v>
      </c>
      <c r="D19" s="447">
        <f ca="1">SUMIF(G:G,12,K:K)</f>
        <v>220464.19352902629</v>
      </c>
      <c r="E19" s="447">
        <f t="shared" ca="1" si="1"/>
        <v>4416583.5452139331</v>
      </c>
      <c r="F19" s="431"/>
      <c r="G19" s="459">
        <v>1</v>
      </c>
      <c r="H19" s="459">
        <v>12</v>
      </c>
      <c r="I19" s="444">
        <f t="shared" ca="1" si="5"/>
        <v>3644966.2500691921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15187.359375288301</v>
      </c>
      <c r="L19" s="444">
        <f t="shared" ca="1" si="3"/>
        <v>3660153.6094444804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4416583.5452139331</v>
      </c>
      <c r="C20" s="447">
        <f t="shared" si="0"/>
        <v>244406.34317494548</v>
      </c>
      <c r="D20" s="447">
        <f ca="1">SUMIF(G:G,13,K:K)</f>
        <v>219239.26771377254</v>
      </c>
      <c r="E20" s="447">
        <f t="shared" ca="1" si="1"/>
        <v>4391416.4697527597</v>
      </c>
      <c r="F20" s="431"/>
      <c r="G20" s="459">
        <v>2</v>
      </c>
      <c r="H20" s="459">
        <v>13</v>
      </c>
      <c r="I20" s="444">
        <f t="shared" ca="1" si="5"/>
        <v>3660153.6094444804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15250.640039352</v>
      </c>
      <c r="L20" s="444">
        <f t="shared" ca="1" si="3"/>
        <v>3675404.2494838322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4391416.4697527597</v>
      </c>
      <c r="C21" s="447">
        <f t="shared" si="0"/>
        <v>244406.34317494548</v>
      </c>
      <c r="D21" s="447">
        <f ca="1">SUMIF(G:G,14,K:K)</f>
        <v>217951.67236904614</v>
      </c>
      <c r="E21" s="447">
        <f t="shared" ca="1" si="1"/>
        <v>4364961.7989468602</v>
      </c>
      <c r="F21" s="431"/>
      <c r="G21" s="459">
        <v>2</v>
      </c>
      <c r="H21" s="459">
        <v>14</v>
      </c>
      <c r="I21" s="444">
        <f t="shared" ca="1" si="5"/>
        <v>3675404.2494838322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15314.1843728493</v>
      </c>
      <c r="L21" s="444">
        <f t="shared" ca="1" si="3"/>
        <v>3690718.4338566815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4364961.7989468602</v>
      </c>
      <c r="C22" s="447">
        <f t="shared" si="0"/>
        <v>244406.34317494548</v>
      </c>
      <c r="D22" s="447">
        <f ca="1">SUMIF(G:G,15,K:K)</f>
        <v>216598.20120277989</v>
      </c>
      <c r="E22" s="447">
        <f t="shared" ca="1" si="1"/>
        <v>4337153.6569746947</v>
      </c>
      <c r="F22" s="431"/>
      <c r="G22" s="459">
        <v>2</v>
      </c>
      <c r="H22" s="459">
        <v>15</v>
      </c>
      <c r="I22" s="444">
        <f t="shared" ca="1" si="5"/>
        <v>3690718.4338566815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15377.99347440284</v>
      </c>
      <c r="L22" s="444">
        <f t="shared" ca="1" si="3"/>
        <v>3706096.4273310844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4337153.6569746947</v>
      </c>
      <c r="C23" s="447">
        <f t="shared" si="0"/>
        <v>244406.34317494548</v>
      </c>
      <c r="D23" s="447">
        <f ca="1">SUMIF(G:G,16,K:K)</f>
        <v>215175.4838829193</v>
      </c>
      <c r="E23" s="447">
        <f t="shared" ca="1" si="1"/>
        <v>4307922.7976826681</v>
      </c>
      <c r="F23" s="431"/>
      <c r="G23" s="459">
        <v>2</v>
      </c>
      <c r="H23" s="459">
        <v>16</v>
      </c>
      <c r="I23" s="444">
        <f t="shared" ca="1" si="5"/>
        <v>3706096.4273310844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15442.068447212851</v>
      </c>
      <c r="L23" s="444">
        <f t="shared" ca="1" si="3"/>
        <v>3721538.4957782971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4307922.7976826681</v>
      </c>
      <c r="C24" s="447">
        <f t="shared" si="0"/>
        <v>244406.34317494548</v>
      </c>
      <c r="D24" s="447">
        <f ca="1">SUMIF(G:G,17,K:K)</f>
        <v>213679.97764482533</v>
      </c>
      <c r="E24" s="447">
        <f t="shared" ca="1" si="1"/>
        <v>4277196.4321525479</v>
      </c>
      <c r="F24" s="431"/>
      <c r="G24" s="459">
        <v>2</v>
      </c>
      <c r="H24" s="459">
        <v>17</v>
      </c>
      <c r="I24" s="444">
        <f t="shared" ca="1" si="5"/>
        <v>3721538.4957782971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15506.41039907624</v>
      </c>
      <c r="L24" s="444">
        <f t="shared" ca="1" si="3"/>
        <v>3737044.9061773731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4277196.4321525479</v>
      </c>
      <c r="C25" s="447">
        <f t="shared" si="0"/>
        <v>244406.34317494548</v>
      </c>
      <c r="D25" s="447">
        <f ca="1">SUMIF(G:G,18,K:K)</f>
        <v>212107.95846929643</v>
      </c>
      <c r="E25" s="447">
        <f t="shared" ca="1" si="1"/>
        <v>4244898.0474468991</v>
      </c>
      <c r="F25" s="431"/>
      <c r="G25" s="459">
        <v>2</v>
      </c>
      <c r="H25" s="459">
        <v>18</v>
      </c>
      <c r="I25" s="444">
        <f t="shared" ca="1" si="5"/>
        <v>3737044.9061773731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15571.020442405719</v>
      </c>
      <c r="L25" s="444">
        <f t="shared" ca="1" si="3"/>
        <v>3752615.9266197789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4244898.0474468991</v>
      </c>
      <c r="C26" s="447">
        <f t="shared" si="0"/>
        <v>244406.34317494548</v>
      </c>
      <c r="D26" s="447">
        <f ca="1">SUMIF(G:G,19,K:K)</f>
        <v>210455.51180924114</v>
      </c>
      <c r="E26" s="447">
        <f t="shared" ca="1" si="1"/>
        <v>4210947.2160811946</v>
      </c>
      <c r="F26" s="431"/>
      <c r="G26" s="459">
        <v>2</v>
      </c>
      <c r="H26" s="459">
        <v>19</v>
      </c>
      <c r="I26" s="444">
        <f t="shared" ca="1" si="5"/>
        <v>3752615.9266197789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15635.899694249078</v>
      </c>
      <c r="L26" s="444">
        <f t="shared" ca="1" si="3"/>
        <v>3768251.8263140279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4210947.2160811946</v>
      </c>
      <c r="C27" s="447">
        <f t="shared" si="0"/>
        <v>244406.34317494548</v>
      </c>
      <c r="D27" s="447">
        <f ca="1">SUMIF(G:G,20,K:K)</f>
        <v>208718.52284190903</v>
      </c>
      <c r="E27" s="447">
        <f t="shared" ca="1" si="1"/>
        <v>4175259.395748158</v>
      </c>
      <c r="F27" s="431"/>
      <c r="G27" s="459">
        <v>2</v>
      </c>
      <c r="H27" s="459">
        <v>20</v>
      </c>
      <c r="I27" s="444">
        <f t="shared" ca="1" si="5"/>
        <v>3768251.8263140279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15701.049276308451</v>
      </c>
      <c r="L27" s="444">
        <f t="shared" ca="1" si="3"/>
        <v>3783952.8755903365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4175259.395748158</v>
      </c>
      <c r="C28" s="447">
        <f t="shared" si="0"/>
        <v>244406.34317494548</v>
      </c>
      <c r="D28" s="447">
        <f ca="1">SUMIF(G:G,21,K:K)</f>
        <v>206892.66622240859</v>
      </c>
      <c r="E28" s="447">
        <f t="shared" ca="1" si="1"/>
        <v>4137745.7187956208</v>
      </c>
      <c r="F28" s="431"/>
      <c r="G28" s="459">
        <v>2</v>
      </c>
      <c r="H28" s="459">
        <v>21</v>
      </c>
      <c r="I28" s="444">
        <f t="shared" ca="1" si="5"/>
        <v>3783952.8755903365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15766.470314959735</v>
      </c>
      <c r="L28" s="444">
        <f t="shared" ca="1" si="3"/>
        <v>3799719.345905296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4137745.7187956208</v>
      </c>
      <c r="C29" s="447">
        <f t="shared" si="0"/>
        <v>244406.34317494548</v>
      </c>
      <c r="D29" s="447">
        <f ca="1">SUMIF(G:G,22,K:K)</f>
        <v>204973.39531299449</v>
      </c>
      <c r="E29" s="447">
        <f t="shared" ca="1" si="1"/>
        <v>4098312.77093367</v>
      </c>
      <c r="F29" s="431"/>
      <c r="G29" s="459">
        <v>2</v>
      </c>
      <c r="H29" s="459">
        <v>22</v>
      </c>
      <c r="I29" s="444">
        <f t="shared" ca="1" si="5"/>
        <v>3799719.345905296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15832.163941272067</v>
      </c>
      <c r="L29" s="444">
        <f t="shared" ca="1" si="3"/>
        <v>3815551.5098465681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4098312.77093367</v>
      </c>
      <c r="C30" s="447">
        <f t="shared" si="0"/>
        <v>244406.34317494548</v>
      </c>
      <c r="D30" s="447">
        <f ca="1">SUMIF(G:G,23,K:K)</f>
        <v>202955.93086130562</v>
      </c>
      <c r="E30" s="447">
        <f t="shared" ca="1" si="1"/>
        <v>4056862.3586200299</v>
      </c>
      <c r="F30" s="431"/>
      <c r="G30" s="459">
        <v>2</v>
      </c>
      <c r="H30" s="459">
        <v>23</v>
      </c>
      <c r="I30" s="444">
        <f t="shared" ca="1" si="5"/>
        <v>3815551.5098465681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15898.131291027366</v>
      </c>
      <c r="L30" s="444">
        <f t="shared" ca="1" si="3"/>
        <v>3831449.6411375953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4056862.3586200299</v>
      </c>
      <c r="C31" s="447">
        <f t="shared" si="0"/>
        <v>244406.34317494548</v>
      </c>
      <c r="D31" s="447">
        <f ca="1">SUMIF(G:G,24,K:K)</f>
        <v>200835.24909935944</v>
      </c>
      <c r="E31" s="447">
        <f t="shared" ca="1" si="1"/>
        <v>4013291.2645444437</v>
      </c>
      <c r="F31" s="431"/>
      <c r="G31" s="459">
        <v>2</v>
      </c>
      <c r="H31" s="459">
        <v>24</v>
      </c>
      <c r="I31" s="444">
        <f t="shared" ca="1" si="5"/>
        <v>3831449.6411375953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15964.37350473998</v>
      </c>
      <c r="L31" s="444">
        <f t="shared" ca="1" si="3"/>
        <v>3847414.0146423355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4013291.2645444437</v>
      </c>
      <c r="C32" s="447">
        <f t="shared" si="0"/>
        <v>244406.34317494548</v>
      </c>
      <c r="D32" s="447">
        <f ca="1">SUMIF(G:G,25,K:K)</f>
        <v>198606.06923366897</v>
      </c>
      <c r="E32" s="447">
        <f t="shared" ca="1" si="1"/>
        <v>3967490.9906031671</v>
      </c>
      <c r="F32" s="431"/>
      <c r="G32" s="459">
        <v>3</v>
      </c>
      <c r="H32" s="459">
        <v>25</v>
      </c>
      <c r="I32" s="444">
        <f t="shared" ca="1" si="5"/>
        <v>3847414.0146423355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16030.891727676397</v>
      </c>
      <c r="L32" s="444">
        <f t="shared" ca="1" si="3"/>
        <v>3863444.9063700121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3967490.9906031671</v>
      </c>
      <c r="C33" s="447">
        <f t="shared" si="0"/>
        <v>244406.34317494548</v>
      </c>
      <c r="D33" s="447">
        <f ca="1">SUMIF(G:G,26,K:K)</f>
        <v>196262.84029532998</v>
      </c>
      <c r="E33" s="447">
        <f t="shared" ca="1" si="1"/>
        <v>3919347.4877235517</v>
      </c>
      <c r="F33" s="431"/>
      <c r="G33" s="459">
        <v>3</v>
      </c>
      <c r="H33" s="459">
        <v>26</v>
      </c>
      <c r="I33" s="444">
        <f t="shared" ca="1" si="5"/>
        <v>3863444.9063700121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16097.687109875051</v>
      </c>
      <c r="L33" s="444">
        <f t="shared" ca="1" si="3"/>
        <v>3879542.5934798871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3919347.4877235517</v>
      </c>
      <c r="C34" s="447">
        <f t="shared" si="0"/>
        <v>244406.34317494548</v>
      </c>
      <c r="D34" s="447">
        <f ca="1">SUMIF(G:G,27,K:K)</f>
        <v>193799.72731733415</v>
      </c>
      <c r="E34" s="447">
        <f t="shared" ca="1" si="1"/>
        <v>3868740.8718659403</v>
      </c>
      <c r="F34" s="431"/>
      <c r="G34" s="459">
        <v>3</v>
      </c>
      <c r="H34" s="459">
        <v>27</v>
      </c>
      <c r="I34" s="444">
        <f t="shared" ca="1" si="5"/>
        <v>3879542.5934798871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16164.760806166196</v>
      </c>
      <c r="L34" s="444">
        <f t="shared" ca="1" si="3"/>
        <v>3895707.3542860532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3868740.8718659403</v>
      </c>
      <c r="C35" s="447">
        <f t="shared" si="0"/>
        <v>244406.34317494548</v>
      </c>
      <c r="D35" s="447">
        <f ca="1">SUMIF(G:G,28,K:K)</f>
        <v>191210.59680468691</v>
      </c>
      <c r="E35" s="447">
        <f t="shared" ca="1" si="1"/>
        <v>3815545.1254956815</v>
      </c>
      <c r="F35" s="431"/>
      <c r="G35" s="459">
        <v>3</v>
      </c>
      <c r="H35" s="459">
        <v>28</v>
      </c>
      <c r="I35" s="444">
        <f t="shared" ca="1" si="5"/>
        <v>3895707.3542860532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16232.113976191886</v>
      </c>
      <c r="L35" s="444">
        <f t="shared" ca="1" si="3"/>
        <v>3911939.4682622449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3815545.1254956815</v>
      </c>
      <c r="C36" s="447">
        <f t="shared" si="0"/>
        <v>244406.34317494548</v>
      </c>
      <c r="D36" s="447">
        <f ca="1">SUMIF(G:G,29,K:K)</f>
        <v>188489.00146114911</v>
      </c>
      <c r="E36" s="447">
        <f t="shared" ca="1" si="1"/>
        <v>3759627.7837818852</v>
      </c>
      <c r="F36" s="431"/>
      <c r="G36" s="459">
        <v>3</v>
      </c>
      <c r="H36" s="459">
        <v>29</v>
      </c>
      <c r="I36" s="444">
        <f t="shared" ca="1" si="5"/>
        <v>3911939.4682622449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16299.747784426023</v>
      </c>
      <c r="L36" s="444">
        <f t="shared" ca="1" si="3"/>
        <v>3928239.2160466709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3759627.7837818852</v>
      </c>
      <c r="C37" s="447">
        <f t="shared" si="0"/>
        <v>244406.34317494548</v>
      </c>
      <c r="D37" s="447">
        <f ca="1">SUMIF(G:G,30,K:K)</f>
        <v>185628.16413456987</v>
      </c>
      <c r="E37" s="447">
        <f t="shared" ca="1" si="1"/>
        <v>3700849.6047415095</v>
      </c>
      <c r="F37" s="431"/>
      <c r="G37" s="459">
        <v>3</v>
      </c>
      <c r="H37" s="459">
        <v>30</v>
      </c>
      <c r="I37" s="444">
        <f t="shared" ca="1" si="5"/>
        <v>3928239.2160466709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16367.663400194462</v>
      </c>
      <c r="L37" s="444">
        <f t="shared" ca="1" si="3"/>
        <v>3944606.8794468655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3700849.6047415095</v>
      </c>
      <c r="C38" s="447">
        <f t="shared" si="0"/>
        <v>244406.34317494548</v>
      </c>
      <c r="D38" s="447">
        <f ca="1">SUMIF(G:G,31,K:K)</f>
        <v>182620.96094083198</v>
      </c>
      <c r="E38" s="447">
        <f t="shared" ca="1" si="1"/>
        <v>3639064.2225073958</v>
      </c>
      <c r="F38" s="431"/>
      <c r="G38" s="459">
        <v>3</v>
      </c>
      <c r="H38" s="459">
        <v>31</v>
      </c>
      <c r="I38" s="444">
        <f t="shared" ca="1" si="5"/>
        <v>3944606.8794468655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16435.861997695272</v>
      </c>
      <c r="L38" s="444">
        <f t="shared" ca="1" si="3"/>
        <v>3961042.7414445607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3639064.2225073958</v>
      </c>
      <c r="C39" s="447">
        <f t="shared" si="0"/>
        <v>244406.34317494548</v>
      </c>
      <c r="D39" s="447">
        <f ca="1">SUMIF(G:G,32,K:K)</f>
        <v>179459.90352438641</v>
      </c>
      <c r="E39" s="447">
        <f t="shared" ca="1" si="1"/>
        <v>3574117.7828568364</v>
      </c>
      <c r="F39" s="431"/>
      <c r="G39" s="459">
        <v>3</v>
      </c>
      <c r="H39" s="459">
        <v>32</v>
      </c>
      <c r="I39" s="444">
        <f t="shared" ca="1" si="5"/>
        <v>3961042.7414445607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16504.344756019003</v>
      </c>
      <c r="L39" s="444">
        <f t="shared" ca="1" si="3"/>
        <v>3977547.0862005795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3574117.7828568364</v>
      </c>
      <c r="C40" s="447">
        <f t="shared" si="0"/>
        <v>244406.34317494548</v>
      </c>
      <c r="D40" s="447">
        <f ca="1">SUMIF(G:G,33,K:K)</f>
        <v>176137.12041120231</v>
      </c>
      <c r="E40" s="447">
        <f t="shared" ca="1" si="1"/>
        <v>3505848.5600930932</v>
      </c>
      <c r="F40" s="431"/>
      <c r="G40" s="459">
        <v>3</v>
      </c>
      <c r="H40" s="459">
        <v>33</v>
      </c>
      <c r="I40" s="444">
        <f t="shared" ca="1" si="5"/>
        <v>3977547.0862005795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16573.112859169079</v>
      </c>
      <c r="L40" s="444">
        <f t="shared" ca="1" si="3"/>
        <v>3994120.1990597486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3505848.5600930932</v>
      </c>
      <c r="C41" s="447">
        <f t="shared" si="0"/>
        <v>244406.34317494548</v>
      </c>
      <c r="D41" s="447">
        <f ca="1">SUMIF(G:G,34,K:K)</f>
        <v>172644.33740769845</v>
      </c>
      <c r="E41" s="447">
        <f t="shared" ca="1" si="1"/>
        <v>3434086.554325846</v>
      </c>
      <c r="F41" s="431"/>
      <c r="G41" s="459">
        <v>3</v>
      </c>
      <c r="H41" s="459">
        <v>34</v>
      </c>
      <c r="I41" s="444">
        <f t="shared" ca="1" si="5"/>
        <v>3994120.1990597486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16642.167496082286</v>
      </c>
      <c r="L41" s="444">
        <f t="shared" ca="1" si="3"/>
        <v>4010762.3665558309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3434086.554325846</v>
      </c>
      <c r="C42" s="447">
        <f t="shared" si="0"/>
        <v>244406.34317494548</v>
      </c>
      <c r="D42" s="447">
        <f ca="1">SUMIF(G:G,35,K:K)</f>
        <v>168972.85699684621</v>
      </c>
      <c r="E42" s="447">
        <f t="shared" ca="1" si="1"/>
        <v>3358653.0681477468</v>
      </c>
      <c r="F42" s="431"/>
      <c r="G42" s="459">
        <v>3</v>
      </c>
      <c r="H42" s="459">
        <v>35</v>
      </c>
      <c r="I42" s="444">
        <f t="shared" ca="1" si="5"/>
        <v>4010762.3665558309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16711.509860649294</v>
      </c>
      <c r="L42" s="444">
        <f t="shared" ca="1" si="3"/>
        <v>4027473.8764164802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3358653.0681477468</v>
      </c>
      <c r="C43" s="447">
        <f t="shared" si="0"/>
        <v>244406.34317494548</v>
      </c>
      <c r="D43" s="447">
        <f ca="1">SUMIF(G:G,36,K:K)</f>
        <v>165113.53668013916</v>
      </c>
      <c r="E43" s="447">
        <f t="shared" ca="1" si="1"/>
        <v>3279360.2616529404</v>
      </c>
      <c r="F43" s="431"/>
      <c r="G43" s="459">
        <v>3</v>
      </c>
      <c r="H43" s="459">
        <v>36</v>
      </c>
      <c r="I43" s="444">
        <f t="shared" ca="1" si="5"/>
        <v>4027473.8764164802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16781.141151735334</v>
      </c>
      <c r="L43" s="444">
        <f t="shared" ca="1" si="3"/>
        <v>4044255.0175682157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3279360.2616529404</v>
      </c>
      <c r="C44" s="447">
        <f t="shared" si="0"/>
        <v>244406.34317494548</v>
      </c>
      <c r="D44" s="447">
        <f ca="1">SUMIF(G:G,37,K:K)</f>
        <v>161056.76621149585</v>
      </c>
      <c r="E44" s="447">
        <f t="shared" ca="1" si="1"/>
        <v>3196010.6846894906</v>
      </c>
      <c r="F44" s="431"/>
      <c r="G44" s="459">
        <v>4</v>
      </c>
      <c r="H44" s="459">
        <v>37</v>
      </c>
      <c r="I44" s="444">
        <f t="shared" ca="1" si="5"/>
        <v>4044255.0175682157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16851.062573200899</v>
      </c>
      <c r="L44" s="444">
        <f t="shared" ca="1" si="3"/>
        <v>4061106.0801414168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3196010.6846894906</v>
      </c>
      <c r="C45" s="447">
        <f t="shared" si="0"/>
        <v>244406.34317494548</v>
      </c>
      <c r="D45" s="447">
        <f ca="1">SUMIF(G:G,38,K:K)</f>
        <v>156792.44366640618</v>
      </c>
      <c r="E45" s="447">
        <f t="shared" ca="1" si="1"/>
        <v>3108396.785180951</v>
      </c>
      <c r="F45" s="431"/>
      <c r="G45" s="459">
        <v>4</v>
      </c>
      <c r="H45" s="459">
        <v>38</v>
      </c>
      <c r="I45" s="444">
        <f t="shared" ca="1" si="5"/>
        <v>4061106.0801414168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16921.275333922567</v>
      </c>
      <c r="L45" s="444">
        <f t="shared" ca="1" si="3"/>
        <v>4078027.3554753391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3108396.785180951</v>
      </c>
      <c r="C46" s="447">
        <f t="shared" si="0"/>
        <v>244406.34317494548</v>
      </c>
      <c r="D46" s="447">
        <f ca="1">SUMIF(G:G,39,K:K)</f>
        <v>152309.95028672987</v>
      </c>
      <c r="E46" s="447">
        <f t="shared" ca="1" si="1"/>
        <v>3016300.3922927352</v>
      </c>
      <c r="F46" s="431"/>
      <c r="G46" s="459">
        <v>4</v>
      </c>
      <c r="H46" s="459">
        <v>39</v>
      </c>
      <c r="I46" s="444">
        <f t="shared" ca="1" si="5"/>
        <v>4078027.3554753391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16991.780647813914</v>
      </c>
      <c r="L46" s="444">
        <f t="shared" ca="1" si="3"/>
        <v>4095019.1361231529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3016300.3922927352</v>
      </c>
      <c r="C47" s="447">
        <f t="shared" si="0"/>
        <v>244406.34317494548</v>
      </c>
      <c r="D47" s="447">
        <f ca="1">SUMIF(G:G,40,K:K)</f>
        <v>147598.12403850694</v>
      </c>
      <c r="E47" s="447">
        <f t="shared" ca="1" si="1"/>
        <v>2919492.1731562964</v>
      </c>
      <c r="F47" s="431"/>
      <c r="G47" s="459">
        <v>4</v>
      </c>
      <c r="H47" s="459">
        <v>40</v>
      </c>
      <c r="I47" s="444">
        <f t="shared" ca="1" si="5"/>
        <v>4095019.1361231529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17062.579733846469</v>
      </c>
      <c r="L47" s="444">
        <f t="shared" ca="1" si="3"/>
        <v>4112081.7158569992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2919492.1731562964</v>
      </c>
      <c r="C48" s="447">
        <f t="shared" si="0"/>
        <v>244406.34317494548</v>
      </c>
      <c r="D48" s="447">
        <f ca="1">SUMIF(G:G,41,K:K)</f>
        <v>142645.23181693602</v>
      </c>
      <c r="E48" s="447">
        <f t="shared" ca="1" si="1"/>
        <v>2817731.0617982866</v>
      </c>
      <c r="F48" s="431"/>
      <c r="G48" s="459">
        <v>4</v>
      </c>
      <c r="H48" s="459">
        <v>41</v>
      </c>
      <c r="I48" s="444">
        <f t="shared" ca="1" si="5"/>
        <v>4112081.7158569992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17133.67381607083</v>
      </c>
      <c r="L48" s="444">
        <f t="shared" ca="1" si="3"/>
        <v>4129215.3896730701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2817731.0617982866</v>
      </c>
      <c r="C49" s="447">
        <f t="shared" si="0"/>
        <v>244406.34317494548</v>
      </c>
      <c r="D49" s="447">
        <f ca="1">SUMIF(G:G,42,K:K)</f>
        <v>137438.94022930585</v>
      </c>
      <c r="E49" s="447">
        <f t="shared" ca="1" si="1"/>
        <v>2710763.6588526471</v>
      </c>
      <c r="F49" s="431"/>
      <c r="G49" s="459">
        <v>4</v>
      </c>
      <c r="H49" s="459">
        <v>42</v>
      </c>
      <c r="I49" s="444">
        <f t="shared" ca="1" si="5"/>
        <v>4129215.3896730701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17205.064123637792</v>
      </c>
      <c r="L49" s="444">
        <f t="shared" ca="1" si="3"/>
        <v>4146420.453796708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2710763.6588526471</v>
      </c>
      <c r="C50" s="447">
        <f t="shared" si="0"/>
        <v>244406.34317494548</v>
      </c>
      <c r="D50" s="447">
        <f ca="1">SUMIF(G:G,43,K:K)</f>
        <v>131966.28488312682</v>
      </c>
      <c r="E50" s="447">
        <f t="shared" ca="1" si="1"/>
        <v>2598323.6005608281</v>
      </c>
      <c r="F50" s="431"/>
      <c r="G50" s="459">
        <v>4</v>
      </c>
      <c r="H50" s="459">
        <v>43</v>
      </c>
      <c r="I50" s="444">
        <f t="shared" ca="1" si="5"/>
        <v>4146420.453796708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17276.751890819618</v>
      </c>
      <c r="L50" s="444">
        <f t="shared" ca="1" si="3"/>
        <v>4163697.2056875275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2598323.6005608281</v>
      </c>
      <c r="C51" s="447">
        <f t="shared" si="0"/>
        <v>244406.34317494548</v>
      </c>
      <c r="D51" s="447">
        <f ca="1">SUMIF(G:G,44,K:K)</f>
        <v>126213.63810298464</v>
      </c>
      <c r="E51" s="447">
        <f t="shared" ca="1" si="1"/>
        <v>2480130.8954888671</v>
      </c>
      <c r="F51" s="431"/>
      <c r="G51" s="459">
        <v>4</v>
      </c>
      <c r="H51" s="459">
        <v>44</v>
      </c>
      <c r="I51" s="444">
        <f t="shared" ca="1" si="5"/>
        <v>4163697.2056875275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17348.738357031365</v>
      </c>
      <c r="L51" s="444">
        <f t="shared" ca="1" si="3"/>
        <v>4181045.9440445588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2480130.8954888671</v>
      </c>
      <c r="C52" s="447">
        <f t="shared" si="0"/>
        <v>244406.34317494548</v>
      </c>
      <c r="D52" s="447">
        <f ca="1">SUMIF(G:G,45,K:K)</f>
        <v>120166.67499572723</v>
      </c>
      <c r="E52" s="447">
        <f t="shared" ca="1" si="1"/>
        <v>2355891.2273096489</v>
      </c>
      <c r="F52" s="431"/>
      <c r="G52" s="459">
        <v>4</v>
      </c>
      <c r="H52" s="459">
        <v>45</v>
      </c>
      <c r="I52" s="444">
        <f t="shared" ca="1" si="5"/>
        <v>4181045.9440445588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17421.02476685233</v>
      </c>
      <c r="L52" s="444">
        <f t="shared" ca="1" si="3"/>
        <v>4198466.9688114114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2355891.2273096489</v>
      </c>
      <c r="C53" s="447">
        <f t="shared" si="0"/>
        <v>244406.34317494548</v>
      </c>
      <c r="D53" s="447">
        <f ca="1">SUMIF(G:G,46,K:K)</f>
        <v>113810.33777948165</v>
      </c>
      <c r="E53" s="447">
        <f t="shared" ca="1" si="1"/>
        <v>2225295.2219141847</v>
      </c>
      <c r="F53" s="431"/>
      <c r="G53" s="459">
        <v>4</v>
      </c>
      <c r="H53" s="459">
        <v>46</v>
      </c>
      <c r="I53" s="444">
        <f t="shared" ca="1" si="5"/>
        <v>4198466.9688114114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17493.612370047547</v>
      </c>
      <c r="L53" s="444">
        <f t="shared" ca="1" si="3"/>
        <v>4215960.5811814591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2225295.2219141847</v>
      </c>
      <c r="C54" s="447">
        <f t="shared" si="0"/>
        <v>244406.34317494548</v>
      </c>
      <c r="D54" s="447">
        <f ca="1">SUMIF(G:G,47,K:K)</f>
        <v>107128.79828767665</v>
      </c>
      <c r="E54" s="447">
        <f t="shared" ca="1" si="1"/>
        <v>2088017.6770269158</v>
      </c>
      <c r="F54" s="431"/>
      <c r="G54" s="459">
        <v>4</v>
      </c>
      <c r="H54" s="459">
        <v>47</v>
      </c>
      <c r="I54" s="444">
        <f t="shared" ca="1" si="5"/>
        <v>4215960.5811814591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17566.502421589412</v>
      </c>
      <c r="L54" s="444">
        <f t="shared" ca="1" si="3"/>
        <v>4233527.0836030487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2088017.6770269158</v>
      </c>
      <c r="C55" s="447">
        <f t="shared" si="0"/>
        <v>244406.34317494548</v>
      </c>
      <c r="D55" s="447">
        <f ca="1">SUMIF(G:G,48,K:K)</f>
        <v>100105.41855469914</v>
      </c>
      <c r="E55" s="447">
        <f t="shared" ca="1" si="1"/>
        <v>1943716.7524066693</v>
      </c>
      <c r="F55" s="431"/>
      <c r="G55" s="459">
        <v>4</v>
      </c>
      <c r="H55" s="459">
        <v>48</v>
      </c>
      <c r="I55" s="444">
        <f t="shared" ca="1" si="5"/>
        <v>4233527.0836030487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17639.69618167937</v>
      </c>
      <c r="L55" s="444">
        <f t="shared" ca="1" si="3"/>
        <v>4251166.7797847278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1943716.7524066693</v>
      </c>
      <c r="C56" s="447">
        <f t="shared" si="0"/>
        <v>244406.34317494548</v>
      </c>
      <c r="D56" s="447">
        <f ca="1">SUMIF(G:G,49,K:K)</f>
        <v>92722.709385038426</v>
      </c>
      <c r="E56" s="447">
        <f t="shared" ca="1" si="1"/>
        <v>1792033.1186167621</v>
      </c>
      <c r="F56" s="431"/>
      <c r="G56" s="459">
        <f>G55+1</f>
        <v>5</v>
      </c>
      <c r="H56" s="459">
        <v>49</v>
      </c>
      <c r="I56" s="444">
        <f t="shared" ca="1" si="5"/>
        <v>4251166.7797847278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17713.194915769698</v>
      </c>
      <c r="L56" s="444">
        <f t="shared" ca="1" si="3"/>
        <v>4268879.9747004975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1792033.1186167621</v>
      </c>
      <c r="C57" s="447">
        <f t="shared" si="0"/>
        <v>244406.34317494548</v>
      </c>
      <c r="D57" s="447">
        <f ca="1">SUMIF(G:G,50,K:K)</f>
        <v>84962.286802748989</v>
      </c>
      <c r="E57" s="447">
        <f t="shared" ca="1" si="1"/>
        <v>1632589.0622445655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4268879.9747004975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17786.999894585406</v>
      </c>
      <c r="L57" s="444">
        <f t="shared" ca="1" si="3"/>
        <v>4286666.9745950829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1632589.0622445655</v>
      </c>
      <c r="C58" s="447">
        <f t="shared" si="0"/>
        <v>244406.34317494548</v>
      </c>
      <c r="D58" s="447">
        <f ca="1">SUMIF(G:G,51,K:K)</f>
        <v>76804.826272785373</v>
      </c>
      <c r="E58" s="447">
        <f t="shared" ca="1" si="1"/>
        <v>1464987.5453424053</v>
      </c>
      <c r="F58" s="431"/>
      <c r="G58" s="459">
        <f t="shared" si="8"/>
        <v>5</v>
      </c>
      <c r="H58" s="459">
        <v>51</v>
      </c>
      <c r="I58" s="444">
        <f t="shared" ca="1" si="5"/>
        <v>4286666.9745950829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17861.112394146177</v>
      </c>
      <c r="L58" s="444">
        <f t="shared" ca="1" si="3"/>
        <v>4304528.0869892295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1464987.5453424053</v>
      </c>
      <c r="C59" s="447">
        <f t="shared" si="0"/>
        <v>244406.34317494548</v>
      </c>
      <c r="D59" s="447">
        <f ca="1">SUMIF(G:G,52,K:K)</f>
        <v>68230.014580213465</v>
      </c>
      <c r="E59" s="447">
        <f t="shared" ca="1" si="1"/>
        <v>1288811.2167476732</v>
      </c>
      <c r="F59" s="431"/>
      <c r="G59" s="459">
        <f t="shared" si="8"/>
        <v>5</v>
      </c>
      <c r="H59" s="459">
        <v>52</v>
      </c>
      <c r="I59" s="444">
        <f t="shared" ca="1" si="5"/>
        <v>4304528.0869892295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17935.533695788457</v>
      </c>
      <c r="L59" s="444">
        <f t="shared" ca="1" si="3"/>
        <v>4322463.6206850177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1288811.2167476732</v>
      </c>
      <c r="C60" s="447">
        <f t="shared" si="0"/>
        <v>244406.34317494548</v>
      </c>
      <c r="D60" s="447">
        <f ca="1">SUMIF(G:G,53,K:K)</f>
        <v>59216.499247471103</v>
      </c>
      <c r="E60" s="447">
        <f t="shared" ca="1" si="1"/>
        <v>1103621.372820199</v>
      </c>
      <c r="F60" s="431"/>
      <c r="G60" s="459">
        <f t="shared" si="8"/>
        <v>5</v>
      </c>
      <c r="H60" s="459">
        <v>53</v>
      </c>
      <c r="I60" s="444">
        <f t="shared" ca="1" si="5"/>
        <v>4322463.6206850177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18010.265086187574</v>
      </c>
      <c r="L60" s="444">
        <f t="shared" ca="1" si="3"/>
        <v>4340473.8857712056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1103621.372820199</v>
      </c>
      <c r="C61" s="447">
        <f t="shared" si="0"/>
        <v>244406.34317494548</v>
      </c>
      <c r="D61" s="447">
        <f ca="1">SUMIF(G:G,54,K:K)</f>
        <v>49741.835363719532</v>
      </c>
      <c r="E61" s="447">
        <f t="shared" ca="1" si="1"/>
        <v>908956.86500897305</v>
      </c>
      <c r="F61" s="431"/>
      <c r="G61" s="459">
        <f t="shared" si="8"/>
        <v>5</v>
      </c>
      <c r="H61" s="459">
        <v>54</v>
      </c>
      <c r="I61" s="444">
        <f t="shared" ca="1" si="5"/>
        <v>4340473.8857712056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18085.307857380023</v>
      </c>
      <c r="L61" s="444">
        <f t="shared" ca="1" si="3"/>
        <v>4358559.1936285859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908956.86500897305</v>
      </c>
      <c r="C62" s="447">
        <f t="shared" si="0"/>
        <v>244406.34317494548</v>
      </c>
      <c r="D62" s="447">
        <f ca="1">SUMIF(G:G,55,K:K)</f>
        <v>39782.429693883729</v>
      </c>
      <c r="E62" s="447">
        <f t="shared" ca="1" si="1"/>
        <v>704332.95152791135</v>
      </c>
      <c r="F62" s="431"/>
      <c r="G62" s="459">
        <f t="shared" si="8"/>
        <v>5</v>
      </c>
      <c r="H62" s="459">
        <v>55</v>
      </c>
      <c r="I62" s="444">
        <f t="shared" ca="1" si="5"/>
        <v>4358559.1936285859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18160.663306785773</v>
      </c>
      <c r="L62" s="444">
        <f t="shared" ca="1" si="3"/>
        <v>4376719.8569353716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704332.95152791135</v>
      </c>
      <c r="C63" s="447">
        <f t="shared" si="0"/>
        <v>244406.34317494548</v>
      </c>
      <c r="D63" s="447">
        <f ca="1">SUMIF(G:G,56,K:K)</f>
        <v>29313.481928205041</v>
      </c>
      <c r="E63" s="447">
        <f t="shared" ca="1" si="1"/>
        <v>489240.09028117097</v>
      </c>
      <c r="F63" s="431"/>
      <c r="G63" s="459">
        <f t="shared" si="8"/>
        <v>5</v>
      </c>
      <c r="H63" s="459">
        <v>56</v>
      </c>
      <c r="I63" s="444">
        <f t="shared" ca="1" si="5"/>
        <v>4376719.8569353716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18236.332737230714</v>
      </c>
      <c r="L63" s="444">
        <f t="shared" ca="1" si="3"/>
        <v>4394956.1896726023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489240.09028117097</v>
      </c>
      <c r="C64" s="447">
        <f t="shared" si="0"/>
        <v>244406.34317494548</v>
      </c>
      <c r="D64" s="447">
        <f ca="1">SUMIF(G:G,57,K:K)</f>
        <v>18308.922926009487</v>
      </c>
      <c r="E64" s="447">
        <f t="shared" ca="1" si="1"/>
        <v>263142.67003223498</v>
      </c>
      <c r="F64" s="431"/>
      <c r="G64" s="459">
        <f t="shared" si="8"/>
        <v>5</v>
      </c>
      <c r="H64" s="459">
        <v>57</v>
      </c>
      <c r="I64" s="444">
        <f t="shared" ca="1" si="5"/>
        <v>4394956.1896726023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18312.317456969176</v>
      </c>
      <c r="L64" s="444">
        <f t="shared" ca="1" si="3"/>
        <v>4413268.5071295714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263142.67003223498</v>
      </c>
      <c r="C65" s="447">
        <f t="shared" si="0"/>
        <v>244406.34317494548</v>
      </c>
      <c r="D65" s="447">
        <f ca="1">SUMIF(G:G,58,K:K)</f>
        <v>6741.3497999101091</v>
      </c>
      <c r="E65" s="447">
        <f t="shared" ca="1" si="1"/>
        <v>25477.676657199612</v>
      </c>
      <c r="F65" s="431"/>
      <c r="G65" s="459">
        <f t="shared" si="8"/>
        <v>5</v>
      </c>
      <c r="H65" s="459">
        <v>58</v>
      </c>
      <c r="I65" s="444">
        <f t="shared" ca="1" si="5"/>
        <v>4413268.5071295714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18388.618779706547</v>
      </c>
      <c r="L65" s="444">
        <f t="shared" ca="1" si="3"/>
        <v>4431657.1259092782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25477.676657199612</v>
      </c>
      <c r="C66" s="447">
        <f t="shared" si="0"/>
        <v>244406.34317494548</v>
      </c>
      <c r="D66" s="447">
        <f ca="1">SUMIF(G:G,59,K:K)</f>
        <v>-5418.0423212062442</v>
      </c>
      <c r="E66" s="447">
        <f t="shared" ca="1" si="1"/>
        <v>-224346.70883895212</v>
      </c>
      <c r="F66" s="431"/>
      <c r="G66" s="459">
        <f t="shared" si="8"/>
        <v>5</v>
      </c>
      <c r="H66" s="459">
        <v>59</v>
      </c>
      <c r="I66" s="444">
        <f t="shared" ca="1" si="5"/>
        <v>4431657.1259092782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18465.238024621991</v>
      </c>
      <c r="L66" s="444">
        <f t="shared" ca="1" si="3"/>
        <v>4450122.3639339004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-224346.70883895212</v>
      </c>
      <c r="C67" s="447">
        <f t="shared" si="0"/>
        <v>244406.34317494548</v>
      </c>
      <c r="D67" s="447">
        <f t="shared" ref="D67:D71" ca="1" si="9">SUMIF(G:G,60,K:K)</f>
        <v>-18199.532020327108</v>
      </c>
      <c r="E67" s="447">
        <f t="shared" ca="1" si="1"/>
        <v>-486952.58403422468</v>
      </c>
      <c r="F67" s="431"/>
      <c r="G67" s="459">
        <f t="shared" si="8"/>
        <v>5</v>
      </c>
      <c r="H67" s="459">
        <v>60</v>
      </c>
      <c r="I67" s="444">
        <f t="shared" ca="1" si="5"/>
        <v>4450122.3639339004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18542.17651639125</v>
      </c>
      <c r="L67" s="444">
        <f t="shared" ca="1" si="3"/>
        <v>4468664.5404502917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-486952.58403422468</v>
      </c>
      <c r="C68" s="447">
        <f t="shared" si="0"/>
        <v>244406.34317494548</v>
      </c>
      <c r="D68" s="447">
        <f t="shared" ca="1" si="9"/>
        <v>-18199.532020327108</v>
      </c>
      <c r="E68" s="447">
        <f t="shared" ca="1" si="1"/>
        <v>-749558.45922949724</v>
      </c>
      <c r="F68" s="431"/>
      <c r="G68" s="459">
        <f>G67+1</f>
        <v>6</v>
      </c>
      <c r="H68" s="459">
        <v>61</v>
      </c>
      <c r="I68" s="444">
        <f t="shared" ca="1" si="5"/>
        <v>4468664.5404502917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18619.435585209547</v>
      </c>
      <c r="L68" s="444">
        <f t="shared" ca="1" si="3"/>
        <v>4487283.9760355009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-749558.45922949724</v>
      </c>
      <c r="C69" s="447">
        <f t="shared" si="0"/>
        <v>244406.34317494548</v>
      </c>
      <c r="D69" s="447">
        <f t="shared" ca="1" si="9"/>
        <v>-18199.532020327108</v>
      </c>
      <c r="E69" s="447">
        <f t="shared" ca="1" si="1"/>
        <v>-1012164.3344247697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4487283.9760355009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18697.016566814586</v>
      </c>
      <c r="L69" s="444">
        <f t="shared" ca="1" si="3"/>
        <v>4505980.9926023157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-1012164.3344247697</v>
      </c>
      <c r="C70" s="447">
        <f t="shared" si="0"/>
        <v>244406.34317494548</v>
      </c>
      <c r="D70" s="447">
        <f t="shared" ca="1" si="9"/>
        <v>-18199.532020327108</v>
      </c>
      <c r="E70" s="447">
        <f t="shared" ca="1" si="1"/>
        <v>-1274770.2096200425</v>
      </c>
      <c r="F70" s="431"/>
      <c r="G70" s="459">
        <f t="shared" si="10"/>
        <v>6</v>
      </c>
      <c r="H70" s="459">
        <v>63</v>
      </c>
      <c r="I70" s="444">
        <f t="shared" ca="1" si="5"/>
        <v>4505980.9926023157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18774.920802509649</v>
      </c>
      <c r="L70" s="444">
        <f t="shared" ca="1" si="3"/>
        <v>4524755.9134048251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-1274770.2096200425</v>
      </c>
      <c r="C71" s="447">
        <f t="shared" si="0"/>
        <v>244406.34317494548</v>
      </c>
      <c r="D71" s="447">
        <f t="shared" ca="1" si="9"/>
        <v>-18199.532020327108</v>
      </c>
      <c r="E71" s="447">
        <f t="shared" ca="1" si="1"/>
        <v>-1537376.0848153152</v>
      </c>
      <c r="F71" s="431"/>
      <c r="G71" s="459">
        <f t="shared" si="10"/>
        <v>6</v>
      </c>
      <c r="H71" s="459">
        <v>64</v>
      </c>
      <c r="I71" s="444">
        <f t="shared" ca="1" si="5"/>
        <v>4524755.9134048251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18853.149639186769</v>
      </c>
      <c r="L71" s="444">
        <f t="shared" ca="1" si="3"/>
        <v>4543609.0630440116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4543609.0630440116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18931.704429350048</v>
      </c>
      <c r="L72" s="444">
        <f t="shared" ca="1" si="3"/>
        <v>4562540.7674733615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4562540.7674733615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19010.586531139004</v>
      </c>
      <c r="L73" s="444">
        <f t="shared" ca="1" si="3"/>
        <v>4581551.3540045004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4581551.3540045004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19089.797308352085</v>
      </c>
      <c r="L74" s="444">
        <f t="shared" ca="1" si="3"/>
        <v>4600641.1513128523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4600641.1513128523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19077.208565201141</v>
      </c>
      <c r="L75" s="444">
        <f t="shared" ca="1" si="3"/>
        <v>4597607.2642134745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4597607.2642134745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19064.567368953733</v>
      </c>
      <c r="L76" s="444">
        <f t="shared" ca="1" si="3"/>
        <v>4594560.7359178495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4594560.7359178495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19051.873501055295</v>
      </c>
      <c r="L77" s="444">
        <f t="shared" ca="1" si="3"/>
        <v>4591501.5137543259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4591501.5137543259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19039.126742040615</v>
      </c>
      <c r="L78" s="444">
        <f t="shared" ca="1" si="3"/>
        <v>4588429.5448317882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4588429.5448317882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19026.32687153004</v>
      </c>
      <c r="L79" s="444">
        <f t="shared" ca="1" si="3"/>
        <v>4585344.7760387398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4585344.7760387398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19013.473668225673</v>
      </c>
      <c r="L80" s="444">
        <f t="shared" ca="1" si="3"/>
        <v>4582247.1540423874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4582247.1540423874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19000.566909907539</v>
      </c>
      <c r="L81" s="444">
        <f t="shared" ca="1" si="3"/>
        <v>4579136.6252877163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4579136.6252877163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18987.606373429742</v>
      </c>
      <c r="L82" s="444">
        <f t="shared" ca="1" si="3"/>
        <v>4576013.1359965671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4576013.1359965671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18974.591834716619</v>
      </c>
      <c r="L83" s="444">
        <f t="shared" ca="1" si="3"/>
        <v>4572876.6321667051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4572876.6321667051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18961.523068758859</v>
      </c>
      <c r="L84" s="444">
        <f t="shared" ca="1" si="3"/>
        <v>4569727.0595708853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4569727.0595708853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18948.39984960961</v>
      </c>
      <c r="L85" s="444">
        <f t="shared" ca="1" si="3"/>
        <v>4566564.3637559162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4566564.3637559162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18935.221950380575</v>
      </c>
      <c r="L86" s="444">
        <f t="shared" ca="1" si="3"/>
        <v>4563388.4900417179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4563388.4900417179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18921.989143238079</v>
      </c>
      <c r="L87" s="444">
        <f t="shared" ca="1" si="3"/>
        <v>4560199.3835203778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4560199.3835203778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18908.701199399162</v>
      </c>
      <c r="L88" s="444">
        <f t="shared" ca="1" si="3"/>
        <v>4556996.9890551986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4556996.9890551986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18895.357889127583</v>
      </c>
      <c r="L89" s="444">
        <f t="shared" ca="1" si="3"/>
        <v>4553781.251279748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4553781.251279748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18881.958981729873</v>
      </c>
      <c r="L90" s="444">
        <f t="shared" ca="1" si="3"/>
        <v>4550552.1145968996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4550552.1145968996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18868.504245551339</v>
      </c>
      <c r="L91" s="444">
        <f t="shared" ca="1" si="3"/>
        <v>4547309.5231778724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4547309.5231778724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18854.993447972058</v>
      </c>
      <c r="L92" s="444">
        <f t="shared" ca="1" si="3"/>
        <v>4544053.4209612664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4544053.4209612664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18841.426355402866</v>
      </c>
      <c r="L93" s="444">
        <f t="shared" ca="1" si="3"/>
        <v>4540783.7516520908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4540783.7516520908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18827.8027332813</v>
      </c>
      <c r="L94" s="444">
        <f t="shared" ca="1" si="3"/>
        <v>4537500.4587207939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4537500.4587207939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18814.122346067565</v>
      </c>
      <c r="L95" s="444">
        <f t="shared" ca="1" si="3"/>
        <v>4534203.4854022833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4534203.4854022833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18800.384957240436</v>
      </c>
      <c r="L96" s="444">
        <f t="shared" ca="1" si="3"/>
        <v>4530892.7746949457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4530892.7746949457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18786.590329293198</v>
      </c>
      <c r="L97" s="444">
        <f t="shared" ca="1" si="3"/>
        <v>4527568.2693596603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4527568.2693596603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18772.738223729506</v>
      </c>
      <c r="L98" s="444">
        <f t="shared" ca="1" si="3"/>
        <v>4524229.9119188115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4524229.9119188115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18758.828401059305</v>
      </c>
      <c r="L99" s="444">
        <f t="shared" ca="1" si="3"/>
        <v>4520877.6446552919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4520877.6446552919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18744.86062079464</v>
      </c>
      <c r="L100" s="444">
        <f t="shared" ca="1" si="3"/>
        <v>4517511.4096115083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4517511.4096115083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18730.834641445541</v>
      </c>
      <c r="L101" s="444">
        <f t="shared" ca="1" si="3"/>
        <v>4514131.1485883752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4514131.1485883752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18716.75022051582</v>
      </c>
      <c r="L102" s="444">
        <f t="shared" ca="1" si="3"/>
        <v>4510736.8031443125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4510736.8031443125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18702.607114498893</v>
      </c>
      <c r="L103" s="444">
        <f t="shared" ca="1" si="3"/>
        <v>4507328.3145942325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4507328.3145942325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18688.405078873559</v>
      </c>
      <c r="L104" s="444">
        <f t="shared" ca="1" si="3"/>
        <v>4503905.624008528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4503905.624008528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18681.410119766453</v>
      </c>
      <c r="L105" s="444">
        <f t="shared" ca="1" si="3"/>
        <v>4502219.8388637155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4502219.8388637155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18674.386014996402</v>
      </c>
      <c r="L106" s="444">
        <f t="shared" ca="1" si="3"/>
        <v>4500527.0296141328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4500527.0296141328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18667.33264312314</v>
      </c>
      <c r="L107" s="444">
        <f t="shared" ca="1" si="3"/>
        <v>4498827.1669926774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4498827.1669926774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18660.249882200409</v>
      </c>
      <c r="L108" s="444">
        <f t="shared" ca="1" si="3"/>
        <v>4497120.2216102993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4497120.2216102993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18653.137609773836</v>
      </c>
      <c r="L109" s="444">
        <f t="shared" ca="1" si="3"/>
        <v>4495406.1639554948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4495406.1639554948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18645.995702878816</v>
      </c>
      <c r="L110" s="444">
        <f t="shared" ca="1" si="3"/>
        <v>4493684.9643937945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4493684.9643937945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18638.824038038398</v>
      </c>
      <c r="L111" s="444">
        <f t="shared" ca="1" si="3"/>
        <v>4491956.5931672538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4491956.5931672538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18631.622491261147</v>
      </c>
      <c r="L112" s="444">
        <f t="shared" ca="1" si="3"/>
        <v>4490221.020393936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4490221.020393936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18624.390938038989</v>
      </c>
      <c r="L113" s="444">
        <f t="shared" ca="1" si="3"/>
        <v>4488478.2160673961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4488478.2160673961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18617.129253345072</v>
      </c>
      <c r="L114" s="444">
        <f t="shared" ca="1" si="3"/>
        <v>4486728.1500561619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4486728.1500561619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18609.837311631596</v>
      </c>
      <c r="L115" s="444">
        <f t="shared" ca="1" si="3"/>
        <v>4484970.7921032151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4484970.7921032151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18602.514986827649</v>
      </c>
      <c r="L116" s="444">
        <f t="shared" ca="1" si="3"/>
        <v>4483206.1118254643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4483206.1118254643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18595.162152337023</v>
      </c>
      <c r="L117" s="444">
        <f t="shared" ca="1" si="3"/>
        <v>4481434.0787132224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4481434.0787132224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18587.778681036016</v>
      </c>
      <c r="L118" s="444">
        <f t="shared" ca="1" si="3"/>
        <v>4479654.6621296797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4479654.6621296797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18580.364445271254</v>
      </c>
      <c r="L119" s="444">
        <f t="shared" ca="1" si="3"/>
        <v>4477867.8313103719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4477867.8313103719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18572.919316857471</v>
      </c>
      <c r="L120" s="444">
        <f t="shared" ca="1" si="3"/>
        <v>4476073.5553626502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4476073.5553626502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18565.443167075297</v>
      </c>
      <c r="L121" s="444">
        <f t="shared" ca="1" si="3"/>
        <v>4474271.8032651469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4474271.8032651469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18557.935866669035</v>
      </c>
      <c r="L122" s="444">
        <f t="shared" ca="1" si="3"/>
        <v>4472462.5438672369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4472462.5438672369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18550.39728584441</v>
      </c>
      <c r="L123" s="444">
        <f t="shared" ca="1" si="3"/>
        <v>4470645.7458885023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4470645.7458885023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18542.827294266346</v>
      </c>
      <c r="L124" s="444">
        <f t="shared" ca="1" si="3"/>
        <v>4468821.3779181903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4468821.3779181903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18535.225761056714</v>
      </c>
      <c r="L125" s="444">
        <f t="shared" ca="1" si="3"/>
        <v>4466989.4084146684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4466989.4084146684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18527.592554792041</v>
      </c>
      <c r="L126" s="444">
        <f t="shared" ca="1" si="3"/>
        <v>4465149.8057048814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4465149.8057048814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18519.927543501261</v>
      </c>
      <c r="L127" s="444">
        <f t="shared" ca="1" si="3"/>
        <v>4463302.537983804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4463302.537983804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18512.230594663437</v>
      </c>
      <c r="L128" s="444">
        <f t="shared" ca="1" si="3"/>
        <v>4461447.5733138891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4461447.5733138891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18504.501575205461</v>
      </c>
      <c r="L129" s="444">
        <f t="shared" ca="1" si="3"/>
        <v>4459584.8796245158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4459584.8796245158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18496.740351499739</v>
      </c>
      <c r="L130" s="444">
        <f t="shared" ca="1" si="3"/>
        <v>4457714.424711437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4457714.424711437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18488.946789361908</v>
      </c>
      <c r="L131" s="444">
        <f t="shared" ca="1" si="3"/>
        <v>4455836.1762362197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4455836.1762362197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18481.120754048505</v>
      </c>
      <c r="L132" s="444">
        <f t="shared" ca="1" si="3"/>
        <v>4453950.1017256891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4453950.1017256891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18473.262110254625</v>
      </c>
      <c r="L133" s="444">
        <f t="shared" ca="1" si="3"/>
        <v>4452056.1685713651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4452056.1685713651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18465.370722111609</v>
      </c>
      <c r="L134" s="444">
        <f t="shared" ca="1" si="3"/>
        <v>4450154.3440288976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4450154.3440288976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18457.446453184661</v>
      </c>
      <c r="L135" s="444">
        <f t="shared" ca="1" si="3"/>
        <v>4448244.5952175036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4448244.5952175036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18449.489166470521</v>
      </c>
      <c r="L136" s="444">
        <f t="shared" ca="1" si="3"/>
        <v>4446326.8891193951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4446326.8891193951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18441.498724395067</v>
      </c>
      <c r="L137" s="444">
        <f t="shared" ca="1" si="3"/>
        <v>4444401.1925792117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4444401.1925792117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18433.474988810969</v>
      </c>
      <c r="L138" s="444">
        <f t="shared" ca="1" si="3"/>
        <v>4442467.4723034436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4442467.4723034436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18425.41782099527</v>
      </c>
      <c r="L139" s="444">
        <f t="shared" ca="1" si="3"/>
        <v>4440525.6948598605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4440525.6948598605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18417.327081647007</v>
      </c>
      <c r="L140" s="444">
        <f t="shared" ca="1" si="3"/>
        <v>4438575.8266769284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4438575.8266769284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18409.202630884789</v>
      </c>
      <c r="L141" s="444">
        <f t="shared" ca="1" si="3"/>
        <v>4436617.8340432346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4436617.8340432346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18401.044328244399</v>
      </c>
      <c r="L142" s="444">
        <f t="shared" ca="1" si="3"/>
        <v>4434651.6831069002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4434651.6831069002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18392.852032676339</v>
      </c>
      <c r="L143" s="444">
        <f t="shared" ca="1" si="3"/>
        <v>4432677.3398749977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4432677.3398749977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18384.625602543412</v>
      </c>
      <c r="L144" s="444">
        <f t="shared" ca="1" si="3"/>
        <v>4430694.7702129623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4430694.7702129623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18376.364895618266</v>
      </c>
      <c r="L145" s="444">
        <f t="shared" ca="1" si="3"/>
        <v>4428703.939844002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4428703.939844002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18368.069769080928</v>
      </c>
      <c r="L146" s="444">
        <f t="shared" ca="1" si="3"/>
        <v>4426704.8143485039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4426704.8143485039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18359.740079516356</v>
      </c>
      <c r="L147" s="444">
        <f t="shared" ca="1" si="3"/>
        <v>4424697.3591634417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4424697.3591634417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18351.37568291193</v>
      </c>
      <c r="L148" s="444">
        <f t="shared" ca="1" si="3"/>
        <v>4422681.5395817747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4422681.5395817747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18342.976434654982</v>
      </c>
      <c r="L149" s="444">
        <f t="shared" ca="1" si="3"/>
        <v>4420657.3207518505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4420657.3207518505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18334.542189530297</v>
      </c>
      <c r="L150" s="444">
        <f t="shared" ca="1" si="3"/>
        <v>4418624.6676768018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4418624.6676768018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18326.072801717597</v>
      </c>
      <c r="L151" s="444">
        <f t="shared" ca="1" si="3"/>
        <v>4416583.5452139406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4416583.5452139406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18317.568124789006</v>
      </c>
      <c r="L152" s="444">
        <f t="shared" ca="1" si="3"/>
        <v>4414533.9180741506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4414533.9180741506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18309.028011706549</v>
      </c>
      <c r="L153" s="444">
        <f t="shared" ca="1" si="3"/>
        <v>4412475.7508212784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4412475.7508212784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18300.45231481958</v>
      </c>
      <c r="L154" s="444">
        <f t="shared" ca="1" si="3"/>
        <v>4410409.0078715188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4410409.0078715188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18291.84088586225</v>
      </c>
      <c r="L155" s="444">
        <f t="shared" ca="1" si="3"/>
        <v>4408333.6534928028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4408333.6534928028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18283.193575950932</v>
      </c>
      <c r="L156" s="444">
        <f t="shared" ca="1" si="3"/>
        <v>4406249.6518041752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4406249.6518041752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18274.510235581653</v>
      </c>
      <c r="L157" s="444">
        <f t="shared" ca="1" si="3"/>
        <v>4404156.966775178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4404156.966775178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18265.790714627496</v>
      </c>
      <c r="L158" s="444">
        <f t="shared" ca="1" si="3"/>
        <v>4402055.5622252263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4402055.5622252263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18257.03486233603</v>
      </c>
      <c r="L159" s="444">
        <f t="shared" ca="1" si="3"/>
        <v>4399945.4018229833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4399945.4018229833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18248.242527326685</v>
      </c>
      <c r="L160" s="444">
        <f t="shared" ca="1" si="3"/>
        <v>4397826.4490857311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4397826.4490857311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18239.413557588134</v>
      </c>
      <c r="L161" s="444">
        <f t="shared" ca="1" si="3"/>
        <v>4395698.6673787404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4395698.6673787404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18230.547800475673</v>
      </c>
      <c r="L162" s="444">
        <f t="shared" ca="1" si="3"/>
        <v>4393562.0199146373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4393562.0199146373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18221.645102708579</v>
      </c>
      <c r="L163" s="444">
        <f t="shared" ca="1" si="3"/>
        <v>4391416.4697527671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4391416.4697527671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18212.705310367452</v>
      </c>
      <c r="L164" s="444">
        <f t="shared" ca="1" si="3"/>
        <v>4389261.9797985554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4389261.9797985554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18203.728268891569</v>
      </c>
      <c r="L165" s="444">
        <f t="shared" ca="1" si="3"/>
        <v>4387098.5128028682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4387098.5128028682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18194.713823076207</v>
      </c>
      <c r="L166" s="444">
        <f t="shared" ca="1" si="3"/>
        <v>4384926.0313613657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4384926.0313613657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18185.661817069944</v>
      </c>
      <c r="L167" s="444">
        <f t="shared" ca="1" si="3"/>
        <v>4382744.497913857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4382744.497913857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18176.572094371993</v>
      </c>
      <c r="L168" s="444">
        <f t="shared" ca="1" si="3"/>
        <v>4380553.8747436497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4380553.8747436497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18167.444497829463</v>
      </c>
      <c r="L169" s="444">
        <f t="shared" ca="1" si="3"/>
        <v>4378354.1239769002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4378354.1239769002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18158.278869634672</v>
      </c>
      <c r="L170" s="444">
        <f t="shared" ca="1" si="3"/>
        <v>4376145.2075819559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4376145.2075819559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18149.075051322405</v>
      </c>
      <c r="L171" s="444">
        <f t="shared" ca="1" si="3"/>
        <v>4373927.0873686997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4373927.0873686997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18139.832883767169</v>
      </c>
      <c r="L172" s="444">
        <f t="shared" ca="1" si="3"/>
        <v>4371699.7249878878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4371699.7249878878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18130.552207180455</v>
      </c>
      <c r="L173" s="444">
        <f t="shared" ca="1" si="3"/>
        <v>4369463.0819304893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4369463.0819304893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18121.232861107961</v>
      </c>
      <c r="L174" s="444">
        <f t="shared" ca="1" si="3"/>
        <v>4367217.1195270186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4367217.1195270186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18111.874684426832</v>
      </c>
      <c r="L175" s="444">
        <f t="shared" ca="1" si="3"/>
        <v>4364961.7989468668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4364961.7989468668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18102.477515342867</v>
      </c>
      <c r="L176" s="444">
        <f t="shared" ca="1" si="3"/>
        <v>4362697.0811976306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4362697.0811976306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18093.041191387714</v>
      </c>
      <c r="L177" s="444">
        <f t="shared" ca="1" si="3"/>
        <v>4360422.9271244397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4360422.9271244397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18083.565549416086</v>
      </c>
      <c r="L178" s="444">
        <f t="shared" ca="1" si="3"/>
        <v>4358139.2974092774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4358139.2974092774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18074.050425602909</v>
      </c>
      <c r="L179" s="444">
        <f t="shared" ca="1" si="3"/>
        <v>4355846.1525703017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4355846.1525703017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18064.495655440511</v>
      </c>
      <c r="L180" s="444">
        <f t="shared" ca="1" si="3"/>
        <v>4353543.4529611636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4353543.4529611636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18054.901073735771</v>
      </c>
      <c r="L181" s="444">
        <f t="shared" ca="1" si="3"/>
        <v>4351231.1587703209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4351231.1587703209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18045.266514607258</v>
      </c>
      <c r="L182" s="444">
        <f t="shared" ca="1" si="3"/>
        <v>4348909.2300203498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4348909.2300203498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18035.59181148238</v>
      </c>
      <c r="L183" s="444">
        <f t="shared" ca="1" si="3"/>
        <v>4346577.6265672538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4346577.6265672538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18025.876797094479</v>
      </c>
      <c r="L184" s="444">
        <f t="shared" ca="1" si="3"/>
        <v>4344236.30809977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4344236.30809977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18016.121303479962</v>
      </c>
      <c r="L185" s="444">
        <f t="shared" ca="1" si="3"/>
        <v>4341885.2341386713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4341885.2341386713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18006.325161975386</v>
      </c>
      <c r="L186" s="444">
        <f t="shared" ca="1" si="3"/>
        <v>4339524.3640360683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4339524.3640360683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17996.48820321454</v>
      </c>
      <c r="L187" s="444">
        <f t="shared" ca="1" si="3"/>
        <v>4337153.656974704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4337153.656974704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17986.610257125521</v>
      </c>
      <c r="L188" s="444">
        <f t="shared" ca="1" si="3"/>
        <v>4334773.0719672507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4334773.0719672507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17976.6911529278</v>
      </c>
      <c r="L189" s="444">
        <f t="shared" ca="1" si="3"/>
        <v>4332382.5678555993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4332382.5678555993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17966.730719129253</v>
      </c>
      <c r="L190" s="444">
        <f t="shared" ca="1" si="3"/>
        <v>4329982.1033101501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4329982.1033101501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17956.728783523213</v>
      </c>
      <c r="L191" s="444">
        <f t="shared" ca="1" si="3"/>
        <v>4327571.636829095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4327571.636829095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17946.685173185484</v>
      </c>
      <c r="L192" s="444">
        <f t="shared" ca="1" si="3"/>
        <v>4325151.1267377017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4325151.1267377017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17936.599714471344</v>
      </c>
      <c r="L193" s="444">
        <f t="shared" ca="1" si="3"/>
        <v>4322720.5311875939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4322720.5311875939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17926.472233012562</v>
      </c>
      <c r="L194" s="444">
        <f t="shared" ca="1" si="3"/>
        <v>4320279.8081560275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4320279.8081560275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17916.302553714369</v>
      </c>
      <c r="L195" s="444">
        <f t="shared" ca="1" si="3"/>
        <v>4317828.9154451629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4317828.9154451629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17906.090500752434</v>
      </c>
      <c r="L196" s="444">
        <f t="shared" ca="1" si="3"/>
        <v>4315367.8106813366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4315367.8106813366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17895.835897569825</v>
      </c>
      <c r="L197" s="444">
        <f t="shared" ca="1" si="3"/>
        <v>4312896.4513143273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4312896.4513143273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17885.538566873951</v>
      </c>
      <c r="L198" s="444">
        <f t="shared" ca="1" si="3"/>
        <v>4310414.7946166229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4310414.7946166229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17875.198330633517</v>
      </c>
      <c r="L199" s="444">
        <f t="shared" ca="1" si="3"/>
        <v>4307922.7976826774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4307922.7976826774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17864.81501007541</v>
      </c>
      <c r="L200" s="444">
        <f t="shared" ca="1" si="3"/>
        <v>4305420.4174281741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4305420.4174281741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17854.388425681645</v>
      </c>
      <c r="L201" s="444">
        <f t="shared" ca="1" si="3"/>
        <v>4302907.610589277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4302907.610589277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17843.918397186244</v>
      </c>
      <c r="L202" s="444">
        <f t="shared" ca="1" si="3"/>
        <v>4300384.3337218845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4300384.3337218845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17833.404743572108</v>
      </c>
      <c r="L203" s="444">
        <f t="shared" ca="1" si="3"/>
        <v>4297850.5432008775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4297850.5432008775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17822.847283067909</v>
      </c>
      <c r="L204" s="444">
        <f t="shared" ca="1" si="3"/>
        <v>4295306.1952193668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4295306.1952193668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17812.245833144949</v>
      </c>
      <c r="L205" s="444">
        <f t="shared" ca="1" si="3"/>
        <v>4292751.2457879325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4292751.2457879325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17801.600210513974</v>
      </c>
      <c r="L206" s="444">
        <f t="shared" ca="1" si="3"/>
        <v>4290185.6507338677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4290185.6507338677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17790.910231122038</v>
      </c>
      <c r="L207" s="444">
        <f t="shared" ca="1" si="3"/>
        <v>4287609.3657004107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4287609.3657004107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17780.175710149299</v>
      </c>
      <c r="L208" s="444">
        <f t="shared" ca="1" si="3"/>
        <v>4285022.346145981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4285022.346145981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17769.396462005843</v>
      </c>
      <c r="L209" s="444">
        <f t="shared" ca="1" si="3"/>
        <v>4282424.5473434078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4282424.5473434078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17758.572300328455</v>
      </c>
      <c r="L210" s="444">
        <f t="shared" ca="1" si="3"/>
        <v>4279815.9243791578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4279815.9243791578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17747.703037977411</v>
      </c>
      <c r="L211" s="444">
        <f t="shared" ca="1" si="3"/>
        <v>4277196.4321525563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4277196.4321525563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17736.788487033238</v>
      </c>
      <c r="L212" s="444">
        <f t="shared" ca="1" si="3"/>
        <v>4274566.0253750104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4274566.0253750104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17725.828458793465</v>
      </c>
      <c r="L213" s="444">
        <f t="shared" ca="1" si="3"/>
        <v>4271924.6585692251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4271924.6585692251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17714.82276376936</v>
      </c>
      <c r="L214" s="444">
        <f t="shared" ca="1" si="3"/>
        <v>4269272.2860684153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4269272.2860684153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17703.771211682651</v>
      </c>
      <c r="L215" s="444">
        <f t="shared" ca="1" si="3"/>
        <v>4266608.8620155193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4266608.8620155193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17692.673611462251</v>
      </c>
      <c r="L216" s="444">
        <f t="shared" ca="1" si="3"/>
        <v>4263934.3403624026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4263934.3403624026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17681.529771240934</v>
      </c>
      <c r="L217" s="444">
        <f t="shared" ca="1" si="3"/>
        <v>4261248.6748690652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4261248.6748690652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17670.339498352027</v>
      </c>
      <c r="L218" s="444">
        <f t="shared" ca="1" si="3"/>
        <v>4258551.8191028386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4258551.8191028386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17659.102599326081</v>
      </c>
      <c r="L219" s="444">
        <f t="shared" ca="1" si="3"/>
        <v>4255843.7264375864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4255843.7264375864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17647.818879887531</v>
      </c>
      <c r="L220" s="444">
        <f t="shared" ca="1" si="3"/>
        <v>4253124.350052895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4253124.350052895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17636.488144951316</v>
      </c>
      <c r="L221" s="444">
        <f t="shared" ca="1" si="3"/>
        <v>4250393.6429332672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4250393.6429332672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17625.110198619535</v>
      </c>
      <c r="L222" s="444">
        <f t="shared" ca="1" si="3"/>
        <v>4247651.5578673081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4247651.5578673081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17613.684844178038</v>
      </c>
      <c r="L223" s="444">
        <f t="shared" ca="1" si="3"/>
        <v>4244898.0474469075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4244898.0474469075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17602.211884093034</v>
      </c>
      <c r="L224" s="444">
        <f t="shared" ca="1" si="3"/>
        <v>4242133.0640664222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4242133.0640664222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17590.691120007679</v>
      </c>
      <c r="L225" s="444">
        <f t="shared" ca="1" si="3"/>
        <v>4239356.5599218514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4239356.5599218514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17579.122352738636</v>
      </c>
      <c r="L226" s="444">
        <f t="shared" ca="1" si="3"/>
        <v>4236568.4870100114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4236568.4870100114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17567.505382272637</v>
      </c>
      <c r="L227" s="444">
        <f t="shared" ca="1" si="3"/>
        <v>4233768.7971277051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4233768.7971277051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17555.840007763025</v>
      </c>
      <c r="L228" s="444">
        <f t="shared" ca="1" si="3"/>
        <v>4230957.4418708896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4230957.4418708896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17544.126027526294</v>
      </c>
      <c r="L229" s="444">
        <f t="shared" ca="1" si="3"/>
        <v>4228134.3726338372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4228134.3726338372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17532.363239038576</v>
      </c>
      <c r="L230" s="444">
        <f t="shared" ca="1" si="3"/>
        <v>4225299.5406082971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4225299.5406082971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17520.551438932158</v>
      </c>
      <c r="L231" s="444">
        <f t="shared" ca="1" si="3"/>
        <v>4222452.8967826506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4222452.8967826506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17508.690422991967</v>
      </c>
      <c r="L232" s="444">
        <f t="shared" ca="1" si="3"/>
        <v>4219594.391941064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4219594.391941064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17496.779986152022</v>
      </c>
      <c r="L233" s="444">
        <f t="shared" ca="1" si="3"/>
        <v>4216723.9766626377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4216723.9766626377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17484.819922491912</v>
      </c>
      <c r="L234" s="444">
        <f t="shared" ca="1" si="3"/>
        <v>4213841.6013205508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4213841.6013205508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17472.810025233215</v>
      </c>
      <c r="L235" s="444">
        <f t="shared" ca="1" si="3"/>
        <v>4210947.2160812048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4210947.2160812048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17460.750086735941</v>
      </c>
      <c r="L236" s="444">
        <f t="shared" ca="1" si="3"/>
        <v>4208040.770903362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4208040.770903362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17448.63989849493</v>
      </c>
      <c r="L237" s="444">
        <f t="shared" ca="1" si="3"/>
        <v>4205122.215537278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4205122.215537278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17436.479251136247</v>
      </c>
      <c r="L238" s="444">
        <f t="shared" ca="1" si="3"/>
        <v>4202191.4995238353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4202191.4995238353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17424.267934413569</v>
      </c>
      <c r="L239" s="444">
        <f t="shared" ca="1" si="3"/>
        <v>4199248.5721936701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4199248.5721936701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17412.005737204548</v>
      </c>
      <c r="L240" s="444">
        <f t="shared" ca="1" si="3"/>
        <v>4196293.3826662954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4196293.3826662954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17399.692447507154</v>
      </c>
      <c r="L241" s="444">
        <f t="shared" ca="1" si="3"/>
        <v>4193325.8798492239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4193325.8798492239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17387.327852436021</v>
      </c>
      <c r="L242" s="444">
        <f t="shared" ca="1" si="3"/>
        <v>4190346.012437081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4190346.012437081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17374.911738218758</v>
      </c>
      <c r="L243" s="444">
        <f t="shared" ca="1" si="3"/>
        <v>4187353.7289107209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4187353.7289107209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17362.443890192262</v>
      </c>
      <c r="L244" s="444">
        <f t="shared" ca="1" si="3"/>
        <v>4184348.9775363342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4184348.9775363342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17349.924092798978</v>
      </c>
      <c r="L245" s="444">
        <f t="shared" ca="1" si="3"/>
        <v>4181331.7063645544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4181331.7063645544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17337.352129583229</v>
      </c>
      <c r="L246" s="444">
        <f t="shared" ca="1" si="3"/>
        <v>4178301.8632295588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4178301.8632295588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17324.727783187416</v>
      </c>
      <c r="L247" s="444">
        <f t="shared" ca="1" si="3"/>
        <v>4175259.3957481673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4175259.3957481673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17312.050835348284</v>
      </c>
      <c r="L248" s="444">
        <f t="shared" ca="1" si="3"/>
        <v>4172204.2513189367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4172204.2513189367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17299.321066893157</v>
      </c>
      <c r="L249" s="444">
        <f t="shared" ca="1" si="3"/>
        <v>4169136.3771212511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4169136.3771212511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17286.538257736131</v>
      </c>
      <c r="L250" s="444">
        <f t="shared" ca="1" si="3"/>
        <v>4166055.7201144085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4166055.7201144085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17273.702186874292</v>
      </c>
      <c r="L251" s="444">
        <f t="shared" ca="1" si="3"/>
        <v>4162962.2270367038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4162962.2270367038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17260.812632383855</v>
      </c>
      <c r="L252" s="444">
        <f t="shared" ca="1" si="3"/>
        <v>4159855.8444045088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4159855.8444045088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17247.869371416378</v>
      </c>
      <c r="L253" s="444">
        <f t="shared" ca="1" si="3"/>
        <v>4156736.5185113465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4156736.5185113465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17234.872180194867</v>
      </c>
      <c r="L254" s="444">
        <f t="shared" ca="1" si="3"/>
        <v>4153604.1954269628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4153604.1954269628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17221.820834009934</v>
      </c>
      <c r="L255" s="444">
        <f t="shared" ca="1" si="3"/>
        <v>4150458.8209963939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4150458.8209963939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17208.715107215899</v>
      </c>
      <c r="L256" s="444">
        <f t="shared" ca="1" si="3"/>
        <v>4147300.3408390312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4147300.3408390312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17195.554773226886</v>
      </c>
      <c r="L257" s="444">
        <f t="shared" ca="1" si="3"/>
        <v>4144128.7003476792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4144128.7003476792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17182.339604512919</v>
      </c>
      <c r="L258" s="444">
        <f t="shared" ca="1" si="3"/>
        <v>4140943.8446876132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4140943.8446876132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17169.069372595975</v>
      </c>
      <c r="L259" s="444">
        <f t="shared" ca="1" si="3"/>
        <v>4137745.7187956301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4137745.7187956301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17155.743848046048</v>
      </c>
      <c r="L260" s="444">
        <f t="shared" ca="1" si="3"/>
        <v>4134534.2673790972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4134534.2673790972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17142.36280047716</v>
      </c>
      <c r="L261" s="444">
        <f t="shared" ca="1" si="3"/>
        <v>4131309.4349149955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4131309.4349149955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17128.925998543404</v>
      </c>
      <c r="L262" s="444">
        <f t="shared" ca="1" si="3"/>
        <v>4128071.16564896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4128071.16564896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17115.433209934919</v>
      </c>
      <c r="L263" s="444">
        <f t="shared" ref="L263:L517" ca="1" si="28">I263-J263+K263</f>
        <v>4124819.403594316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4124819.403594316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17101.884201373901</v>
      </c>
      <c r="L264" s="444">
        <f t="shared" ca="1" si="28"/>
        <v>4121554.0925311111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4121554.0925311111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17088.278738610552</v>
      </c>
      <c r="L265" s="444">
        <f t="shared" ca="1" si="28"/>
        <v>4118275.1760051427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4118275.1760051427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17074.616586419015</v>
      </c>
      <c r="L266" s="444">
        <f t="shared" ca="1" si="28"/>
        <v>4114982.5973269828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4114982.5973269828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17060.897508593349</v>
      </c>
      <c r="L267" s="444">
        <f t="shared" ca="1" si="28"/>
        <v>4111676.2995709972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4111676.2995709972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17047.121267943407</v>
      </c>
      <c r="L268" s="444">
        <f t="shared" ca="1" si="28"/>
        <v>4108356.2255743616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4108356.2255743616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17033.287626290763</v>
      </c>
      <c r="L269" s="444">
        <f t="shared" ca="1" si="28"/>
        <v>4105022.3179360735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4105022.3179360735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17019.39634446456</v>
      </c>
      <c r="L270" s="444">
        <f t="shared" ca="1" si="28"/>
        <v>4101674.5190159595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4101674.5190159595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17005.447182297419</v>
      </c>
      <c r="L271" s="444">
        <f t="shared" ca="1" si="28"/>
        <v>4098312.7709336779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4098312.7709336779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16991.439898621247</v>
      </c>
      <c r="L272" s="444">
        <f t="shared" ca="1" si="28"/>
        <v>4094937.0155677204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4094937.0155677204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16977.374251263089</v>
      </c>
      <c r="L273" s="444">
        <f t="shared" ca="1" si="28"/>
        <v>4091547.1945544048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4091547.1945544048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16963.249997040941</v>
      </c>
      <c r="L274" s="444">
        <f t="shared" ca="1" si="28"/>
        <v>4088143.2492868667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4088143.2492868667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16949.066891759536</v>
      </c>
      <c r="L275" s="444">
        <f t="shared" ca="1" si="28"/>
        <v>4084725.1209140476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4084725.1209140476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16934.824690206118</v>
      </c>
      <c r="L276" s="444">
        <f t="shared" ca="1" si="28"/>
        <v>4081292.7503396748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4081292.7503396748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16920.523146146232</v>
      </c>
      <c r="L277" s="444">
        <f t="shared" ca="1" si="28"/>
        <v>4077846.0782212424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4077846.0782212424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16906.16201231943</v>
      </c>
      <c r="L278" s="444">
        <f t="shared" ca="1" si="28"/>
        <v>4074385.0449689832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4074385.0449689832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16891.741040435016</v>
      </c>
      <c r="L279" s="444">
        <f t="shared" ca="1" si="28"/>
        <v>4070909.5907448395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4070909.5907448395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16877.25998116775</v>
      </c>
      <c r="L280" s="444">
        <f t="shared" ca="1" si="28"/>
        <v>4067419.6554614287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4067419.6554614287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16862.718584153539</v>
      </c>
      <c r="L281" s="444">
        <f t="shared" ca="1" si="28"/>
        <v>4063915.1787810032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4063915.1787810032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16848.116597985103</v>
      </c>
      <c r="L282" s="444">
        <f t="shared" ca="1" si="28"/>
        <v>4060396.1001144093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4060396.1001144093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16833.453770207627</v>
      </c>
      <c r="L283" s="444">
        <f t="shared" ca="1" si="28"/>
        <v>4056862.3586200383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4056862.3586200383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16818.729847314415</v>
      </c>
      <c r="L284" s="444">
        <f t="shared" ca="1" si="28"/>
        <v>4053313.8932027738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4053313.8932027738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16803.94457474248</v>
      </c>
      <c r="L285" s="444">
        <f t="shared" ca="1" si="28"/>
        <v>4049750.6425129375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4049750.6425129375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16789.097696868164</v>
      </c>
      <c r="L286" s="444">
        <f t="shared" ca="1" si="28"/>
        <v>4046172.544945227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4046172.544945227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16774.188957002701</v>
      </c>
      <c r="L287" s="444">
        <f t="shared" ca="1" si="28"/>
        <v>4042579.5386376507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4042579.5386376507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16759.218097387798</v>
      </c>
      <c r="L288" s="444">
        <f t="shared" ca="1" si="28"/>
        <v>4038971.5614704597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4038971.5614704597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16744.184859191169</v>
      </c>
      <c r="L289" s="444">
        <f t="shared" ca="1" si="28"/>
        <v>4035348.551065072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4035348.551065072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16729.088982502053</v>
      </c>
      <c r="L290" s="444">
        <f t="shared" ca="1" si="28"/>
        <v>4031710.4447829952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4031710.4447829952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16713.930206326731</v>
      </c>
      <c r="L291" s="444">
        <f t="shared" ca="1" si="28"/>
        <v>4028057.1797247431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4028057.1797247431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16698.708268584018</v>
      </c>
      <c r="L292" s="444">
        <f t="shared" ca="1" si="28"/>
        <v>4024388.6927287485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4024388.6927287485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16683.422906100706</v>
      </c>
      <c r="L293" s="444">
        <f t="shared" ca="1" si="28"/>
        <v>4020704.9203702705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4020704.9203702705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16668.07385460705</v>
      </c>
      <c r="L294" s="444">
        <f t="shared" ca="1" si="28"/>
        <v>4017005.7989602988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4017005.7989602988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16652.660848732165</v>
      </c>
      <c r="L295" s="444">
        <f t="shared" ca="1" si="28"/>
        <v>4013291.2645444521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4013291.2645444521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16637.183621999469</v>
      </c>
      <c r="L296" s="444">
        <f t="shared" ca="1" si="28"/>
        <v>4009561.2529018726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4009561.2529018726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16621.641906822057</v>
      </c>
      <c r="L297" s="444">
        <f t="shared" ca="1" si="28"/>
        <v>4005815.6995441159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4005815.6995441159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16606.03543449807</v>
      </c>
      <c r="L298" s="444">
        <f t="shared" ca="1" si="28"/>
        <v>4002054.5397140351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4002054.5397140351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16590.363935206067</v>
      </c>
      <c r="L299" s="444">
        <f t="shared" ca="1" si="28"/>
        <v>3998277.7083846624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3998277.7083846624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16574.627138000349</v>
      </c>
      <c r="L300" s="444">
        <f t="shared" ca="1" si="28"/>
        <v>3994485.1402580841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3994485.1402580841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16558.82477080627</v>
      </c>
      <c r="L301" s="444">
        <f t="shared" ca="1" si="28"/>
        <v>3990676.7697643116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3990676.7697643116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16542.956560415554</v>
      </c>
      <c r="L302" s="444">
        <f t="shared" ca="1" si="28"/>
        <v>3986852.5310601485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3986852.5310601485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16527.02223248154</v>
      </c>
      <c r="L303" s="444">
        <f t="shared" ca="1" si="28"/>
        <v>3983012.3580280514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3983012.3580280514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16511.021511514467</v>
      </c>
      <c r="L304" s="444">
        <f t="shared" ca="1" si="28"/>
        <v>3979156.1842749873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3979156.1842749873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16494.9541208767</v>
      </c>
      <c r="L305" s="444">
        <f t="shared" ca="1" si="28"/>
        <v>3975283.9431312853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3975283.9431312853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16478.81978277794</v>
      </c>
      <c r="L306" s="444">
        <f t="shared" ca="1" si="28"/>
        <v>3971395.5676494846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3971395.5676494846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16462.61821827044</v>
      </c>
      <c r="L307" s="444">
        <f t="shared" ca="1" si="28"/>
        <v>3967490.9906031764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3967490.9906031764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16446.349147244153</v>
      </c>
      <c r="L308" s="444">
        <f t="shared" ca="1" si="28"/>
        <v>3963570.144485842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3963570.144485842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16430.012288421931</v>
      </c>
      <c r="L309" s="444">
        <f t="shared" ca="1" si="28"/>
        <v>3959632.961509685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3959632.961509685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16413.607359354606</v>
      </c>
      <c r="L310" s="444">
        <f t="shared" ca="1" si="28"/>
        <v>3955679.3736044606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3955679.3736044606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16397.134076416172</v>
      </c>
      <c r="L311" s="444">
        <f t="shared" ca="1" si="28"/>
        <v>3951709.3124162978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3951709.3124162978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16380.592154798831</v>
      </c>
      <c r="L312" s="444">
        <f t="shared" ca="1" si="28"/>
        <v>3947722.7093065181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3947722.7093065181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16363.98130850808</v>
      </c>
      <c r="L313" s="444">
        <f t="shared" ca="1" si="28"/>
        <v>3943719.4953504475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3943719.4953504475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16347.301250357788</v>
      </c>
      <c r="L314" s="444">
        <f t="shared" ca="1" si="28"/>
        <v>3939699.6013362263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3939699.6013362263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16330.551691965198</v>
      </c>
      <c r="L315" s="444">
        <f t="shared" ca="1" si="28"/>
        <v>3935662.9577636127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3935662.9577636127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16313.732343745973</v>
      </c>
      <c r="L316" s="444">
        <f t="shared" ca="1" si="28"/>
        <v>3931609.4948427798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3931609.4948427798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16296.84291490917</v>
      </c>
      <c r="L317" s="444">
        <f t="shared" ca="1" si="28"/>
        <v>3927539.1424931102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3927539.1424931102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16279.883113452212</v>
      </c>
      <c r="L318" s="444">
        <f t="shared" ca="1" si="28"/>
        <v>3923451.8303419836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3923451.8303419836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16262.852646155852</v>
      </c>
      <c r="L319" s="444">
        <f t="shared" ca="1" si="28"/>
        <v>3919347.4877235605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3919347.4877235605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16245.751218579091</v>
      </c>
      <c r="L320" s="444">
        <f t="shared" ca="1" si="28"/>
        <v>3915226.043677561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3915226.043677561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16228.578535054092</v>
      </c>
      <c r="L321" s="444">
        <f t="shared" ca="1" si="28"/>
        <v>3911087.4269480361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3911087.4269480361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16211.334298681069</v>
      </c>
      <c r="L322" s="444">
        <f t="shared" ca="1" si="28"/>
        <v>3906931.5659821383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3906931.5659821383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16194.018211323166</v>
      </c>
      <c r="L323" s="444">
        <f t="shared" ca="1" si="28"/>
        <v>3902758.3889288828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3902758.3889288828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16176.629973601266</v>
      </c>
      <c r="L324" s="444">
        <f t="shared" ca="1" si="28"/>
        <v>3898567.8236379051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3898567.8236379051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16159.16928488886</v>
      </c>
      <c r="L325" s="444">
        <f t="shared" ca="1" si="28"/>
        <v>3894359.7976582153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3894359.7976582153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16141.635843306818</v>
      </c>
      <c r="L326" s="444">
        <f t="shared" ca="1" si="28"/>
        <v>3890134.2382369433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3890134.2382369433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16124.029345718185</v>
      </c>
      <c r="L327" s="444">
        <f t="shared" ca="1" si="28"/>
        <v>3885891.0723180827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3885891.0723180827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16106.349487722931</v>
      </c>
      <c r="L328" s="444">
        <f t="shared" ca="1" si="28"/>
        <v>3881630.2265412267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3881630.2265412267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16088.595963652699</v>
      </c>
      <c r="L329" s="444">
        <f t="shared" ca="1" si="28"/>
        <v>3877351.6272403006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3877351.6272403006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16070.768466565507</v>
      </c>
      <c r="L330" s="444">
        <f t="shared" ca="1" si="28"/>
        <v>3873055.2004422871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3873055.2004422871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16052.86668824045</v>
      </c>
      <c r="L331" s="444">
        <f t="shared" ca="1" si="28"/>
        <v>3868740.8718659487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3868740.8718659487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16034.890319172375</v>
      </c>
      <c r="L332" s="444">
        <f t="shared" ca="1" si="28"/>
        <v>3864408.5669205422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3864408.5669205422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16016.839048566511</v>
      </c>
      <c r="L333" s="444">
        <f t="shared" ca="1" si="28"/>
        <v>3860058.2107045297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3860058.2107045297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15998.712564333129</v>
      </c>
      <c r="L334" s="444">
        <f t="shared" ca="1" si="28"/>
        <v>3855689.7280042842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3855689.7280042842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15980.510553082104</v>
      </c>
      <c r="L335" s="444">
        <f t="shared" ca="1" si="28"/>
        <v>3851303.0432927874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3851303.0432927874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15962.232700117536</v>
      </c>
      <c r="L336" s="444">
        <f t="shared" ca="1" si="28"/>
        <v>3846898.080728326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3846898.080728326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15943.87868943228</v>
      </c>
      <c r="L337" s="444">
        <f t="shared" ca="1" si="28"/>
        <v>3842474.7641531792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3842474.7641531792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15925.448203702501</v>
      </c>
      <c r="L338" s="444">
        <f t="shared" ca="1" si="28"/>
        <v>3838033.0170923029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3838033.0170923029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15906.940924282184</v>
      </c>
      <c r="L339" s="444">
        <f t="shared" ca="1" si="28"/>
        <v>3833572.7627520063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3833572.7627520063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15888.356531197616</v>
      </c>
      <c r="L340" s="444">
        <f t="shared" ca="1" si="28"/>
        <v>3829093.9240186252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3829093.9240186252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15869.69470314186</v>
      </c>
      <c r="L341" s="444">
        <f t="shared" ca="1" si="28"/>
        <v>3824596.4234571881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3824596.4234571881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15850.955117469202</v>
      </c>
      <c r="L342" s="444">
        <f t="shared" ca="1" si="28"/>
        <v>3820080.1833100785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3820080.1833100785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15832.137450189584</v>
      </c>
      <c r="L343" s="444">
        <f t="shared" ca="1" si="28"/>
        <v>3815545.1254956895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3815545.1254956895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15813.241375962962</v>
      </c>
      <c r="L344" s="444">
        <f t="shared" ca="1" si="28"/>
        <v>3810991.1716070734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3810991.1716070734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15794.266568093728</v>
      </c>
      <c r="L345" s="444">
        <f t="shared" ca="1" si="28"/>
        <v>3806418.2429105882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3806418.2429105882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15775.212698525038</v>
      </c>
      <c r="L346" s="444">
        <f t="shared" ca="1" si="28"/>
        <v>3801826.2603445342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3801826.2603445342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15756.079437833147</v>
      </c>
      <c r="L347" s="444">
        <f t="shared" ca="1" si="28"/>
        <v>3797215.1445177887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3797215.1445177887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15736.866455221707</v>
      </c>
      <c r="L348" s="444">
        <f t="shared" ca="1" si="28"/>
        <v>3792584.8157084314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3792584.8157084314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15717.573418516053</v>
      </c>
      <c r="L349" s="444">
        <f t="shared" ca="1" si="28"/>
        <v>3787935.1938623688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3787935.1938623688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15698.199994157458</v>
      </c>
      <c r="L350" s="444">
        <f t="shared" ca="1" si="28"/>
        <v>3783266.1985919476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3783266.1985919476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15678.745847197368</v>
      </c>
      <c r="L351" s="444">
        <f t="shared" ca="1" si="28"/>
        <v>3778577.749174566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3778577.749174566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15659.210641291613</v>
      </c>
      <c r="L352" s="444">
        <f t="shared" ca="1" si="28"/>
        <v>3773869.7645512787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3773869.7645512787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15639.594038694584</v>
      </c>
      <c r="L353" s="444">
        <f t="shared" ca="1" si="28"/>
        <v>3769142.1633253945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3769142.1633253945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15619.895700253397</v>
      </c>
      <c r="L354" s="444">
        <f t="shared" ca="1" si="28"/>
        <v>3764394.8637610693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3764394.8637610693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15600.115285402044</v>
      </c>
      <c r="L355" s="444">
        <f t="shared" ca="1" si="28"/>
        <v>3759627.7837818926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3759627.7837818926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15580.252452155473</v>
      </c>
      <c r="L356" s="444">
        <f t="shared" ca="1" si="28"/>
        <v>3754840.8409694694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3754840.8409694694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15560.306857103711</v>
      </c>
      <c r="L357" s="444">
        <f t="shared" ca="1" si="28"/>
        <v>3750033.9525619941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3750033.9525619941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15540.278155405897</v>
      </c>
      <c r="L358" s="444">
        <f t="shared" ca="1" si="28"/>
        <v>3745207.0354528213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3745207.0354528213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15520.166000784346</v>
      </c>
      <c r="L359" s="444">
        <f t="shared" ca="1" si="28"/>
        <v>3740360.0061890269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3740360.0061890269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15499.970045518534</v>
      </c>
      <c r="L360" s="444">
        <f t="shared" ca="1" si="28"/>
        <v>3735492.7809699667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3735492.7809699667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15479.689940439115</v>
      </c>
      <c r="L361" s="444">
        <f t="shared" ca="1" si="28"/>
        <v>3730605.2756458269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3730605.2756458269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15459.325334921867</v>
      </c>
      <c r="L362" s="444">
        <f t="shared" ca="1" si="28"/>
        <v>3725697.4057161701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3725697.4057161701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15438.87587688163</v>
      </c>
      <c r="L363" s="444">
        <f t="shared" ca="1" si="28"/>
        <v>3720769.0863284729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3720769.0863284729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15418.341212766225</v>
      </c>
      <c r="L364" s="444">
        <f t="shared" ca="1" si="28"/>
        <v>3715820.2322766604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3715820.2322766604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15397.720987550339</v>
      </c>
      <c r="L365" s="444">
        <f t="shared" ca="1" si="28"/>
        <v>3710850.757999632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3710850.757999632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15377.014844729389</v>
      </c>
      <c r="L366" s="444">
        <f t="shared" ca="1" si="28"/>
        <v>3705860.5775797828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3705860.5775797828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15356.22242631335</v>
      </c>
      <c r="L367" s="444">
        <f t="shared" ca="1" si="28"/>
        <v>3700849.6047415175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3700849.6047415175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15335.343372820578</v>
      </c>
      <c r="L368" s="444">
        <f t="shared" ca="1" si="28"/>
        <v>3695817.7528497591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3695817.7528497591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15314.377323271585</v>
      </c>
      <c r="L369" s="444">
        <f t="shared" ca="1" si="28"/>
        <v>3690764.934908452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3690764.934908452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15293.323915182807</v>
      </c>
      <c r="L370" s="444">
        <f t="shared" ca="1" si="28"/>
        <v>3685691.0635590558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3685691.0635590558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15272.18278456032</v>
      </c>
      <c r="L371" s="444">
        <f t="shared" ca="1" si="28"/>
        <v>3680596.0510790371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3680596.0510790371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15250.953565893577</v>
      </c>
      <c r="L372" s="444">
        <f t="shared" ca="1" si="28"/>
        <v>3675479.809380352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3675479.809380352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15229.635892149056</v>
      </c>
      <c r="L373" s="444">
        <f t="shared" ca="1" si="28"/>
        <v>3670342.2500079223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3670342.2500079223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15208.229394763932</v>
      </c>
      <c r="L374" s="444">
        <f t="shared" ca="1" si="28"/>
        <v>3665183.2841381072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3665183.2841381072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15186.733703639702</v>
      </c>
      <c r="L375" s="444">
        <f t="shared" ca="1" si="28"/>
        <v>3660002.8225771682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3660002.8225771682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15165.148447135789</v>
      </c>
      <c r="L376" s="444">
        <f t="shared" ca="1" si="28"/>
        <v>3654800.7757597254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3654800.7757597254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15143.47325206311</v>
      </c>
      <c r="L377" s="444">
        <f t="shared" ca="1" si="28"/>
        <v>3649577.0537472097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3649577.0537472097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15121.707743677627</v>
      </c>
      <c r="L378" s="444">
        <f t="shared" ca="1" si="28"/>
        <v>3644331.5662263087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3644331.5662263087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15099.851545673873</v>
      </c>
      <c r="L379" s="444">
        <f t="shared" ca="1" si="28"/>
        <v>3639064.2225074037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3639064.2225074037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15077.904280178436</v>
      </c>
      <c r="L380" s="444">
        <f t="shared" ca="1" si="28"/>
        <v>3633774.9315230031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3633774.9315230031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15055.865567743434</v>
      </c>
      <c r="L381" s="444">
        <f t="shared" ca="1" si="28"/>
        <v>3628463.6018261677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3628463.6018261677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15033.735027339952</v>
      </c>
      <c r="L382" s="444">
        <f t="shared" ca="1" si="28"/>
        <v>3623130.1415889286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3623130.1415889286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15011.512276351459</v>
      </c>
      <c r="L383" s="444">
        <f t="shared" ca="1" si="28"/>
        <v>3617774.4586007013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3617774.4586007013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14989.196930567177</v>
      </c>
      <c r="L384" s="444">
        <f t="shared" ca="1" si="28"/>
        <v>3612396.4602666898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3612396.4602666898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14966.788604175463</v>
      </c>
      <c r="L385" s="444">
        <f t="shared" ca="1" si="28"/>
        <v>3606996.0536062866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3606996.0536062866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14944.286909757117</v>
      </c>
      <c r="L386" s="444">
        <f t="shared" ca="1" si="28"/>
        <v>3601573.145251465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3601573.145251465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14921.691458278692</v>
      </c>
      <c r="L387" s="444">
        <f t="shared" ca="1" si="28"/>
        <v>3596127.641445165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3596127.641445165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14899.001859085776</v>
      </c>
      <c r="L388" s="444">
        <f t="shared" ca="1" si="28"/>
        <v>3590659.4480396719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3590659.4480396719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14876.217719896222</v>
      </c>
      <c r="L389" s="444">
        <f t="shared" ca="1" si="28"/>
        <v>3585168.4704949893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3585168.4704949893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14853.338646793374</v>
      </c>
      <c r="L390" s="444">
        <f t="shared" ca="1" si="28"/>
        <v>3579654.6138772038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3579654.6138772038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14830.364244219272</v>
      </c>
      <c r="L391" s="444">
        <f t="shared" ca="1" si="28"/>
        <v>3574117.7828568444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3574117.7828568444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14807.294114967774</v>
      </c>
      <c r="L392" s="444">
        <f t="shared" ca="1" si="28"/>
        <v>3568557.8817072334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3568557.8817072334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14784.127860177727</v>
      </c>
      <c r="L393" s="444">
        <f t="shared" ca="1" si="28"/>
        <v>3562974.8143028324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3562974.8143028324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14760.865079326057</v>
      </c>
      <c r="L394" s="444">
        <f t="shared" ca="1" si="28"/>
        <v>3557368.4841175796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3557368.4841175796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14737.505370220837</v>
      </c>
      <c r="L395" s="444">
        <f t="shared" ca="1" si="28"/>
        <v>3551738.7942232215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3551738.7942232215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14714.048328994344</v>
      </c>
      <c r="L396" s="444">
        <f t="shared" ca="1" si="28"/>
        <v>3546085.647287637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3546085.647287637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14690.493550096076</v>
      </c>
      <c r="L397" s="444">
        <f t="shared" ca="1" si="28"/>
        <v>3540408.9455731544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3540408.9455731544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14666.840626285732</v>
      </c>
      <c r="L398" s="444">
        <f t="shared" ca="1" si="28"/>
        <v>3534708.5909348615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3534708.5909348615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14643.089148626179</v>
      </c>
      <c r="L399" s="444">
        <f t="shared" ca="1" si="28"/>
        <v>3528984.4848189089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3528984.4848189089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14619.238706476375</v>
      </c>
      <c r="L400" s="444">
        <f t="shared" ca="1" si="28"/>
        <v>3523236.5282608066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3523236.5282608066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14595.288887484283</v>
      </c>
      <c r="L401" s="444">
        <f t="shared" ca="1" si="28"/>
        <v>3517464.6218837122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3517464.6218837122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14571.23927757972</v>
      </c>
      <c r="L402" s="444">
        <f t="shared" ca="1" si="28"/>
        <v>3511668.6658967133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3511668.6658967133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14547.089460967225</v>
      </c>
      <c r="L403" s="444">
        <f t="shared" ca="1" si="28"/>
        <v>3505848.5600931016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3505848.5600931016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14522.839020118845</v>
      </c>
      <c r="L404" s="444">
        <f t="shared" ca="1" si="28"/>
        <v>3500004.2038486418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3500004.2038486418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14498.487535766932</v>
      </c>
      <c r="L405" s="444">
        <f t="shared" ca="1" si="28"/>
        <v>3494135.4961198298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3494135.4961198298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14474.034586896878</v>
      </c>
      <c r="L406" s="444">
        <f t="shared" ca="1" si="28"/>
        <v>3488242.3354421477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3488242.3354421477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14449.479750739873</v>
      </c>
      <c r="L407" s="444">
        <f t="shared" ca="1" si="28"/>
        <v>3482324.6199283088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3482324.6199283088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14424.822602765542</v>
      </c>
      <c r="L408" s="444">
        <f t="shared" ca="1" si="28"/>
        <v>3476382.2472664956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3476382.2472664956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14400.062716674654</v>
      </c>
      <c r="L409" s="444">
        <f t="shared" ca="1" si="28"/>
        <v>3470415.1147185913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3470415.1147185913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14375.199664391719</v>
      </c>
      <c r="L410" s="444">
        <f t="shared" ca="1" si="28"/>
        <v>3464423.1191184041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3464423.1191184041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14350.233016057606</v>
      </c>
      <c r="L411" s="444">
        <f t="shared" ca="1" si="28"/>
        <v>3458406.1568698827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3458406.1568698827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14325.1623400221</v>
      </c>
      <c r="L412" s="444">
        <f t="shared" ca="1" si="28"/>
        <v>3452364.1239453261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3452364.1239453261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14299.987202836448</v>
      </c>
      <c r="L413" s="444">
        <f t="shared" ca="1" si="28"/>
        <v>3446296.9158835839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3446296.9158835839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14274.707169245854</v>
      </c>
      <c r="L414" s="444">
        <f t="shared" ca="1" si="28"/>
        <v>3440204.4277882511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3440204.4277882511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14249.321802181965</v>
      </c>
      <c r="L415" s="444">
        <f t="shared" ca="1" si="28"/>
        <v>3434086.5543258544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3434086.5543258544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14223.830662755312</v>
      </c>
      <c r="L416" s="444">
        <f t="shared" ca="1" si="28"/>
        <v>3427943.1897240309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3427943.1897240309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14198.233310247715</v>
      </c>
      <c r="L417" s="444">
        <f t="shared" ca="1" si="28"/>
        <v>3421774.2277696999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3421774.2277696999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14172.529302104671</v>
      </c>
      <c r="L418" s="444">
        <f t="shared" ca="1" si="28"/>
        <v>3415579.5618072259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3415579.5618072259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14146.718193927698</v>
      </c>
      <c r="L419" s="444">
        <f t="shared" ca="1" si="28"/>
        <v>3409359.0847365749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3409359.0847365749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14120.79953946665</v>
      </c>
      <c r="L420" s="444">
        <f t="shared" ca="1" si="28"/>
        <v>3403112.689011463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3403112.689011463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14094.772890612017</v>
      </c>
      <c r="L421" s="444">
        <f t="shared" ca="1" si="28"/>
        <v>3396840.2666374962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3396840.2666374962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14068.637797387155</v>
      </c>
      <c r="L422" s="444">
        <f t="shared" ca="1" si="28"/>
        <v>3390541.7091703047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3390541.7091703047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14042.393807940525</v>
      </c>
      <c r="L423" s="444">
        <f t="shared" ca="1" si="28"/>
        <v>3384216.9077136666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3384216.9077136666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14016.040468537865</v>
      </c>
      <c r="L424" s="444">
        <f t="shared" ca="1" si="28"/>
        <v>3377865.7529176255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3377865.7529176255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13989.577323554362</v>
      </c>
      <c r="L425" s="444">
        <f t="shared" ca="1" si="28"/>
        <v>3371488.1349766012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3371488.1349766012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13963.003915466761</v>
      </c>
      <c r="L426" s="444">
        <f t="shared" ca="1" si="28"/>
        <v>3365083.9436274893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3365083.9436274893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13936.319784845462</v>
      </c>
      <c r="L427" s="444">
        <f t="shared" ca="1" si="28"/>
        <v>3358653.0681477562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3358653.0681477562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13909.524470346571</v>
      </c>
      <c r="L428" s="444">
        <f t="shared" ca="1" si="28"/>
        <v>3352195.3973535239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3352195.3973535239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13882.617508703936</v>
      </c>
      <c r="L429" s="444">
        <f t="shared" ca="1" si="28"/>
        <v>3345710.8195976489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3345710.8195976489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13855.598434721123</v>
      </c>
      <c r="L430" s="444">
        <f t="shared" ca="1" si="28"/>
        <v>3339199.2227677912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3339199.2227677912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13828.466781263385</v>
      </c>
      <c r="L431" s="444">
        <f t="shared" ca="1" si="28"/>
        <v>3332660.4942844757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3332660.4942844757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13801.22207924957</v>
      </c>
      <c r="L432" s="444">
        <f t="shared" ca="1" si="28"/>
        <v>3326094.5210991465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3326094.5210991465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13773.863857644032</v>
      </c>
      <c r="L433" s="444">
        <f t="shared" ca="1" si="28"/>
        <v>3319501.1896922118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3319501.1896922118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13746.391643448469</v>
      </c>
      <c r="L434" s="444">
        <f t="shared" ca="1" si="28"/>
        <v>3312880.3860710813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3312880.3860710813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13718.804961693761</v>
      </c>
      <c r="L435" s="444">
        <f t="shared" ca="1" si="28"/>
        <v>3306231.9957681964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3306231.9957681964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13691.103335431739</v>
      </c>
      <c r="L436" s="444">
        <f t="shared" ca="1" si="28"/>
        <v>3299555.9038390494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3299555.9038390494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13663.286285726961</v>
      </c>
      <c r="L437" s="444">
        <f t="shared" ca="1" si="28"/>
        <v>3292851.9948601974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3292851.9948601974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13635.35333164841</v>
      </c>
      <c r="L438" s="444">
        <f t="shared" ca="1" si="28"/>
        <v>3286120.1529272669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3286120.1529272669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13607.3039902612</v>
      </c>
      <c r="L439" s="444">
        <f t="shared" ca="1" si="28"/>
        <v>3279360.2616529493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3279360.2616529493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13579.13777661821</v>
      </c>
      <c r="L440" s="444">
        <f t="shared" ca="1" si="28"/>
        <v>3272572.2041649888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3272572.2041649888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13550.854203751709</v>
      </c>
      <c r="L441" s="444">
        <f t="shared" ca="1" si="28"/>
        <v>3265755.8631041618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3265755.8631041618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13522.452782664928</v>
      </c>
      <c r="L442" s="444">
        <f t="shared" ca="1" si="28"/>
        <v>3258911.1206222479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3258911.1206222479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13493.933022323621</v>
      </c>
      <c r="L443" s="444">
        <f t="shared" ca="1" si="28"/>
        <v>3252037.8583799927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3252037.8583799927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13465.294429647558</v>
      </c>
      <c r="L444" s="444">
        <f t="shared" ca="1" si="28"/>
        <v>3245135.9575450616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3245135.9575450616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13436.536509502012</v>
      </c>
      <c r="L445" s="444">
        <f t="shared" ca="1" si="28"/>
        <v>3238205.298789985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3238205.298789985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13407.658764689193</v>
      </c>
      <c r="L446" s="444">
        <f t="shared" ca="1" si="28"/>
        <v>3231245.7622900954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3231245.7622900954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13378.660695939652</v>
      </c>
      <c r="L447" s="444">
        <f t="shared" ca="1" si="28"/>
        <v>3224257.2277214564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3224257.2277214564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13349.541801903657</v>
      </c>
      <c r="L448" s="444">
        <f t="shared" ca="1" si="28"/>
        <v>3217239.5742587815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3217239.5742587815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13320.301579142511</v>
      </c>
      <c r="L449" s="444">
        <f t="shared" ca="1" si="28"/>
        <v>3210192.6805733452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3210192.6805733452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13290.939522119859</v>
      </c>
      <c r="L450" s="444">
        <f t="shared" ca="1" si="28"/>
        <v>3203116.4248308861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3203116.4248308861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13261.455123192947</v>
      </c>
      <c r="L451" s="444">
        <f t="shared" ca="1" si="28"/>
        <v>3196010.6846895004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3196010.6846895004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13231.847872603839</v>
      </c>
      <c r="L452" s="444">
        <f t="shared" ca="1" si="28"/>
        <v>3188875.3372975253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3188875.3372975253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13202.117258470609</v>
      </c>
      <c r="L453" s="444">
        <f t="shared" ca="1" si="28"/>
        <v>3181710.259291417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3181710.259291417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13172.262766778493</v>
      </c>
      <c r="L454" s="444">
        <f t="shared" ca="1" si="28"/>
        <v>3174515.3267936166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3174515.3267936166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13142.283881370991</v>
      </c>
      <c r="L455" s="444">
        <f t="shared" ca="1" si="28"/>
        <v>3167290.4154104088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3167290.4154104088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13112.180083940959</v>
      </c>
      <c r="L456" s="444">
        <f t="shared" ca="1" si="28"/>
        <v>3160035.4002297707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3160035.4002297707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13081.950854021632</v>
      </c>
      <c r="L457" s="444">
        <f t="shared" ca="1" si="28"/>
        <v>3152750.1558192135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3152750.1558192135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13051.595668977645</v>
      </c>
      <c r="L458" s="444">
        <f t="shared" ca="1" si="28"/>
        <v>3145434.5562236123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3145434.5562236123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13021.114003995972</v>
      </c>
      <c r="L459" s="444">
        <f t="shared" ca="1" si="28"/>
        <v>3138088.4749630294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3138088.4749630294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12990.505332076877</v>
      </c>
      <c r="L460" s="444">
        <f t="shared" ca="1" si="28"/>
        <v>3130711.7850305275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3130711.7850305275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12959.769124024786</v>
      </c>
      <c r="L461" s="444">
        <f t="shared" ca="1" si="28"/>
        <v>3123304.3588899737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3123304.3588899737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12928.904848439146</v>
      </c>
      <c r="L462" s="444">
        <f t="shared" ca="1" si="28"/>
        <v>3115866.0684738341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3115866.0684738341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12897.911971705231</v>
      </c>
      <c r="L463" s="444">
        <f t="shared" ca="1" si="28"/>
        <v>3108396.7851809603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3108396.7851809603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12866.789957984924</v>
      </c>
      <c r="L464" s="444">
        <f t="shared" ca="1" si="28"/>
        <v>3100896.3798743663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3100896.3798743663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12835.538269207447</v>
      </c>
      <c r="L465" s="444">
        <f t="shared" ca="1" si="28"/>
        <v>3093364.7228789949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3093364.7228789949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12804.156365060067</v>
      </c>
      <c r="L466" s="444">
        <f t="shared" ca="1" si="28"/>
        <v>3085801.6839794763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3085801.6839794763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12772.643702978739</v>
      </c>
      <c r="L467" s="444">
        <f t="shared" ca="1" si="28"/>
        <v>3078207.1324178763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3078207.1324178763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12740.99973813874</v>
      </c>
      <c r="L468" s="444">
        <f t="shared" ca="1" si="28"/>
        <v>3070580.9368914361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3070580.9368914361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12709.223923445239</v>
      </c>
      <c r="L469" s="444">
        <f t="shared" ca="1" si="28"/>
        <v>3062922.9655503025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3062922.9655503025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12677.315709523849</v>
      </c>
      <c r="L470" s="444">
        <f t="shared" ca="1" si="28"/>
        <v>3055233.0859952476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3055233.0859952476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12645.274544711119</v>
      </c>
      <c r="L471" s="444">
        <f t="shared" ca="1" si="28"/>
        <v>3047511.16527538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3047511.16527538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12613.099875045005</v>
      </c>
      <c r="L472" s="444">
        <f t="shared" ca="1" si="28"/>
        <v>3039757.0698858462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3039757.0698858462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12580.791144255281</v>
      </c>
      <c r="L473" s="444">
        <f t="shared" ca="1" si="28"/>
        <v>3031970.6657655225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3031970.6657655225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12548.347793753932</v>
      </c>
      <c r="L474" s="444">
        <f t="shared" ca="1" si="28"/>
        <v>3024151.8182946974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3024151.8182946974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12515.769262625494</v>
      </c>
      <c r="L475" s="444">
        <f t="shared" ca="1" si="28"/>
        <v>3016300.392292744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3016300.392292744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12483.054987617355</v>
      </c>
      <c r="L476" s="444">
        <f t="shared" ca="1" si="28"/>
        <v>3008416.2520157825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3008416.2520157825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12450.204403130016</v>
      </c>
      <c r="L477" s="444">
        <f t="shared" ca="1" si="28"/>
        <v>3000499.2611543336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3000499.2611543336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12417.216941207311</v>
      </c>
      <c r="L478" s="444">
        <f t="shared" ca="1" si="28"/>
        <v>2992549.282830962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2992549.282830962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12384.092031526596</v>
      </c>
      <c r="L479" s="444">
        <f t="shared" ca="1" si="28"/>
        <v>2984566.1795979096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2984566.1795979096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12350.829101388877</v>
      </c>
      <c r="L480" s="444">
        <f t="shared" ca="1" si="28"/>
        <v>2976549.8134347196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2976549.8134347196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12317.42757570892</v>
      </c>
      <c r="L481" s="444">
        <f t="shared" ca="1" si="28"/>
        <v>2968500.0457458496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2968500.0457458496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12283.886877005294</v>
      </c>
      <c r="L482" s="444">
        <f t="shared" ca="1" si="28"/>
        <v>2960416.7373582763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2960416.7373582763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12250.206425390406</v>
      </c>
      <c r="L483" s="444">
        <f t="shared" ca="1" si="28"/>
        <v>2952299.7485190877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2952299.7485190877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12216.385638560454</v>
      </c>
      <c r="L484" s="444">
        <f t="shared" ca="1" si="28"/>
        <v>2944148.9388930695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2944148.9388930695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12182.423931785377</v>
      </c>
      <c r="L485" s="444">
        <f t="shared" ca="1" si="28"/>
        <v>2935964.1675602761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2935964.1675602761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12148.32071789874</v>
      </c>
      <c r="L486" s="444">
        <f t="shared" ca="1" si="28"/>
        <v>2927745.293013596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2927745.293013596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12114.075407287572</v>
      </c>
      <c r="L487" s="444">
        <f t="shared" ca="1" si="28"/>
        <v>2919492.1731563048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2919492.1731563048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12079.687407882191</v>
      </c>
      <c r="L488" s="444">
        <f t="shared" ca="1" si="28"/>
        <v>2911204.6652996084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2911204.6652996084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12045.156125145957</v>
      </c>
      <c r="L489" s="444">
        <f t="shared" ca="1" si="28"/>
        <v>2902882.6261601755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2902882.6261601755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12010.480962064987</v>
      </c>
      <c r="L490" s="444">
        <f t="shared" ca="1" si="28"/>
        <v>2894525.9118576618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2894525.9118576618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11975.661319137846</v>
      </c>
      <c r="L491" s="444">
        <f t="shared" ca="1" si="28"/>
        <v>2886134.377912221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2886134.377912221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11940.696594365176</v>
      </c>
      <c r="L492" s="444">
        <f t="shared" ca="1" si="28"/>
        <v>2877707.8792420076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2877707.8792420076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11905.586183239287</v>
      </c>
      <c r="L493" s="444">
        <f t="shared" ca="1" si="28"/>
        <v>2869246.2701606681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2869246.2701606681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11870.329478733705</v>
      </c>
      <c r="L494" s="444">
        <f t="shared" ca="1" si="28"/>
        <v>2860749.404374823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2860749.404374823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11834.925871292684</v>
      </c>
      <c r="L495" s="444">
        <f t="shared" ca="1" si="28"/>
        <v>2852217.1349815368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2852217.1349815368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11799.374748820657</v>
      </c>
      <c r="L496" s="444">
        <f t="shared" ca="1" si="28"/>
        <v>2843649.3144657784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2843649.3144657784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11763.675496671665</v>
      </c>
      <c r="L497" s="444">
        <f t="shared" ca="1" si="28"/>
        <v>2835045.7946978714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2835045.7946978714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11727.827497638718</v>
      </c>
      <c r="L498" s="444">
        <f t="shared" ca="1" si="28"/>
        <v>2826406.4269309314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2826406.4269309314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11691.830131943136</v>
      </c>
      <c r="L499" s="444">
        <f t="shared" ca="1" si="28"/>
        <v>2817731.0617982959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2817731.0617982959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11655.682777223821</v>
      </c>
      <c r="L500" s="444">
        <f t="shared" ca="1" si="28"/>
        <v>2809019.5493109408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2809019.5493109408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11619.384808526509</v>
      </c>
      <c r="L501" s="444">
        <f t="shared" ca="1" si="28"/>
        <v>2800271.7388548884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2800271.7388548884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11582.935598292956</v>
      </c>
      <c r="L502" s="444">
        <f t="shared" ca="1" si="28"/>
        <v>2791487.4791886024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2791487.4791886024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11546.334516350098</v>
      </c>
      <c r="L503" s="444">
        <f t="shared" ca="1" si="28"/>
        <v>2782666.6184403738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2782666.6184403738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11509.580929899146</v>
      </c>
      <c r="L504" s="444">
        <f t="shared" ca="1" si="28"/>
        <v>2773809.0041056941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2773809.0041056941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11472.674203504646</v>
      </c>
      <c r="L505" s="444">
        <f t="shared" ca="1" si="28"/>
        <v>2764914.4830446201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2764914.4830446201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11435.613699083506</v>
      </c>
      <c r="L506" s="444">
        <f t="shared" ca="1" si="28"/>
        <v>2755982.901479125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2755982.901479125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11398.398775893942</v>
      </c>
      <c r="L507" s="444">
        <f t="shared" ca="1" si="28"/>
        <v>2747014.10499044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2747014.10499044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11361.028790524422</v>
      </c>
      <c r="L508" s="444">
        <f t="shared" ca="1" si="28"/>
        <v>2738007.9385163854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2738007.9385163854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11323.503096882527</v>
      </c>
      <c r="L509" s="444">
        <f t="shared" ca="1" si="28"/>
        <v>2728964.2463486893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2728964.2463486893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11285.821046183793</v>
      </c>
      <c r="L510" s="444">
        <f t="shared" ca="1" si="28"/>
        <v>2719882.8721302943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2719882.8721302943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11247.981986940482</v>
      </c>
      <c r="L511" s="444">
        <f t="shared" ca="1" si="28"/>
        <v>2710763.6588526559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2710763.6588526559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11209.985264950321</v>
      </c>
      <c r="L512" s="444">
        <f t="shared" ca="1" si="28"/>
        <v>2701606.4488530275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2701606.4488530275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11171.830223285204</v>
      </c>
      <c r="L513" s="444">
        <f t="shared" ca="1" si="28"/>
        <v>2692411.0838117339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2692411.0838117339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11133.516202279812</v>
      </c>
      <c r="L514" s="444">
        <f t="shared" ca="1" si="28"/>
        <v>2683177.4047494349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2683177.4047494349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11095.042539520233</v>
      </c>
      <c r="L515" s="444">
        <f t="shared" ca="1" si="28"/>
        <v>2673905.2520243763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2673905.2520243763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11056.408569832489</v>
      </c>
      <c r="L516" s="444">
        <f t="shared" ca="1" si="28"/>
        <v>2664594.4653296298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2664594.4653296298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11017.613625271046</v>
      </c>
      <c r="L517" s="444">
        <f t="shared" ca="1" si="28"/>
        <v>2655244.8836903223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2655244.8836903223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10978.657035107264</v>
      </c>
      <c r="L518" s="444">
        <f t="shared" ref="L518:L772" ca="1" si="54">I518-J518+K518</f>
        <v>2645856.3454608507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2645856.3454608507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10939.5381258178</v>
      </c>
      <c r="L519" s="444">
        <f t="shared" ca="1" si="54"/>
        <v>2636428.6883220896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2636428.6883220896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10900.256221072961</v>
      </c>
      <c r="L520" s="444">
        <f t="shared" ca="1" si="54"/>
        <v>2626961.7492785836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2626961.7492785836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10860.81064172502</v>
      </c>
      <c r="L521" s="444">
        <f t="shared" ca="1" si="54"/>
        <v>2617455.3646557298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2617455.3646557298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10821.200705796462</v>
      </c>
      <c r="L522" s="444">
        <f t="shared" ca="1" si="54"/>
        <v>2607909.3700969475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2607909.3700969475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10781.425728468203</v>
      </c>
      <c r="L523" s="444">
        <f t="shared" ca="1" si="54"/>
        <v>2598323.600560837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2598323.600560837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10741.485022067742</v>
      </c>
      <c r="L524" s="444">
        <f t="shared" ca="1" si="54"/>
        <v>2588697.8903183257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2588697.8903183257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10701.377896057278</v>
      </c>
      <c r="L525" s="444">
        <f t="shared" ca="1" si="54"/>
        <v>2579032.0729498044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2579032.0729498044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10661.103657021773</v>
      </c>
      <c r="L526" s="444">
        <f t="shared" ca="1" si="54"/>
        <v>2569325.9813422472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2569325.9813422472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10620.661608656952</v>
      </c>
      <c r="L527" s="444">
        <f t="shared" ca="1" si="54"/>
        <v>2559579.4476863253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2559579.4476863253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10580.051051757277</v>
      </c>
      <c r="L528" s="444">
        <f t="shared" ca="1" si="54"/>
        <v>2549792.3034735038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2549792.3034735038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10539.271284203855</v>
      </c>
      <c r="L529" s="444">
        <f t="shared" ca="1" si="54"/>
        <v>2539964.379493129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2539964.379493129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10498.321600952293</v>
      </c>
      <c r="L530" s="444">
        <f t="shared" ca="1" si="54"/>
        <v>2530095.5058295024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2530095.5058295024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10457.201294020515</v>
      </c>
      <c r="L531" s="444">
        <f t="shared" ca="1" si="54"/>
        <v>2520185.5118589438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2520185.5118589438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10415.909652476521</v>
      </c>
      <c r="L532" s="444">
        <f t="shared" ca="1" si="54"/>
        <v>2510234.2262468417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2510234.2262468417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10374.445962426096</v>
      </c>
      <c r="L533" s="444">
        <f t="shared" ca="1" si="54"/>
        <v>2500241.4769446892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2500241.4769446892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10332.80950700046</v>
      </c>
      <c r="L534" s="444">
        <f t="shared" ca="1" si="54"/>
        <v>2490207.0911871106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2490207.0911871106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10290.999566343882</v>
      </c>
      <c r="L535" s="444">
        <f t="shared" ca="1" si="54"/>
        <v>2480130.8954888759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2480130.8954888759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10249.015417601238</v>
      </c>
      <c r="L536" s="444">
        <f t="shared" ca="1" si="54"/>
        <v>2470012.7156418986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2470012.7156418986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10206.856334905498</v>
      </c>
      <c r="L537" s="444">
        <f t="shared" ca="1" si="54"/>
        <v>2459852.3767122254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2459852.3767122254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10164.521589365195</v>
      </c>
      <c r="L538" s="444">
        <f t="shared" ca="1" si="54"/>
        <v>2449649.7030370119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2449649.7030370119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10122.010449051804</v>
      </c>
      <c r="L539" s="444">
        <f t="shared" ca="1" si="54"/>
        <v>2439404.518221485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2439404.518221485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10079.32217898711</v>
      </c>
      <c r="L540" s="444">
        <f t="shared" ca="1" si="54"/>
        <v>2429116.6451358935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2429116.6451358935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10036.456041130477</v>
      </c>
      <c r="L541" s="444">
        <f t="shared" ca="1" si="54"/>
        <v>2418785.9059124454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2418785.9059124454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9993.4112943661112</v>
      </c>
      <c r="L542" s="444">
        <f t="shared" ca="1" si="54"/>
        <v>2408412.1219422328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2408412.1219422328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9950.187194490225</v>
      </c>
      <c r="L543" s="444">
        <f t="shared" ca="1" si="54"/>
        <v>2397995.1138721444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2397995.1138721444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9906.782994198189</v>
      </c>
      <c r="L544" s="444">
        <f t="shared" ca="1" si="54"/>
        <v>2387534.7016017637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2387534.7016017637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9863.1979430716037</v>
      </c>
      <c r="L545" s="444">
        <f t="shared" ca="1" si="54"/>
        <v>2377030.7042802568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2377030.7042802568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9819.431287565325</v>
      </c>
      <c r="L546" s="444">
        <f t="shared" ca="1" si="54"/>
        <v>2366482.9403032432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2366482.9403032432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9775.4822709944347</v>
      </c>
      <c r="L547" s="444">
        <f t="shared" ca="1" si="54"/>
        <v>2355891.2273096587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2355891.2273096587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9731.3501335211658</v>
      </c>
      <c r="L548" s="444">
        <f t="shared" ca="1" si="54"/>
        <v>2345255.3821786009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2345255.3821786009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9687.0341121417587</v>
      </c>
      <c r="L549" s="444">
        <f t="shared" ca="1" si="54"/>
        <v>2334575.221026164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2334575.221026164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9642.5334406732709</v>
      </c>
      <c r="L550" s="444">
        <f t="shared" ca="1" si="54"/>
        <v>2323850.5592022585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2323850.5592022585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9597.847349740332</v>
      </c>
      <c r="L551" s="444">
        <f t="shared" ca="1" si="54"/>
        <v>2313081.2112874202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2313081.2112874202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9552.9750667618391</v>
      </c>
      <c r="L552" s="444">
        <f t="shared" ca="1" si="54"/>
        <v>2302266.9910896034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2302266.9910896034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9507.915815937602</v>
      </c>
      <c r="L553" s="444">
        <f t="shared" ca="1" si="54"/>
        <v>2291407.7116409624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2291407.7116409624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9462.6688182349317</v>
      </c>
      <c r="L554" s="444">
        <f t="shared" ca="1" si="54"/>
        <v>2280503.1851946185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2280503.1851946185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9417.2332913751652</v>
      </c>
      <c r="L555" s="444">
        <f t="shared" ca="1" si="54"/>
        <v>2269553.2232214147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2269553.2232214147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9371.608449820149</v>
      </c>
      <c r="L556" s="444">
        <f t="shared" ca="1" si="54"/>
        <v>2258557.6364066559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2258557.6364066559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9325.7935047586543</v>
      </c>
      <c r="L557" s="444">
        <f t="shared" ca="1" si="54"/>
        <v>2247516.2346468358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2247516.2346468358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9279.787664092737</v>
      </c>
      <c r="L558" s="444">
        <f t="shared" ca="1" si="54"/>
        <v>2236428.8270463496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2236428.8270463496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9233.5901324240458</v>
      </c>
      <c r="L559" s="444">
        <f t="shared" ca="1" si="54"/>
        <v>2225295.221914195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2225295.221914195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9187.200111040067</v>
      </c>
      <c r="L560" s="444">
        <f t="shared" ca="1" si="54"/>
        <v>2214115.2267606561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2214115.2267606561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9140.6167979003221</v>
      </c>
      <c r="L561" s="444">
        <f t="shared" ca="1" si="54"/>
        <v>2202888.6482939776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2202888.6482939776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9093.8393876224945</v>
      </c>
      <c r="L562" s="444">
        <f t="shared" ca="1" si="54"/>
        <v>2191615.2924170215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2191615.2924170215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9046.8670714685104</v>
      </c>
      <c r="L563" s="444">
        <f t="shared" ca="1" si="54"/>
        <v>2180294.9642239111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2180294.9642239111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8999.6990373305507</v>
      </c>
      <c r="L564" s="444">
        <f t="shared" ca="1" si="54"/>
        <v>2168927.4679966629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2168927.4679966629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8952.3344697170178</v>
      </c>
      <c r="L565" s="444">
        <f t="shared" ca="1" si="54"/>
        <v>2157512.6072018011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2157512.6072018011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8904.7725497384272</v>
      </c>
      <c r="L566" s="444">
        <f t="shared" ca="1" si="54"/>
        <v>2146050.184486961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2146050.184486961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8857.0124550932596</v>
      </c>
      <c r="L567" s="444">
        <f t="shared" ca="1" si="54"/>
        <v>2134540.0016774754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2134540.0016774754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8809.0533600537365</v>
      </c>
      <c r="L568" s="444">
        <f t="shared" ca="1" si="54"/>
        <v>2122981.8597729504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2122981.8597729504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8760.8944354515479</v>
      </c>
      <c r="L569" s="444">
        <f t="shared" ca="1" si="54"/>
        <v>2111375.558943823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2111375.558943823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8712.5348486635176</v>
      </c>
      <c r="L570" s="444">
        <f t="shared" ca="1" si="54"/>
        <v>2099720.8985279077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2099720.8985279077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8663.9737635972051</v>
      </c>
      <c r="L571" s="444">
        <f t="shared" ca="1" si="54"/>
        <v>2088017.6770269261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2088017.6770269261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8615.2103406764472</v>
      </c>
      <c r="L572" s="444">
        <f t="shared" ca="1" si="54"/>
        <v>2076265.6921030236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2076265.6921030236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8566.2437368268529</v>
      </c>
      <c r="L573" s="444">
        <f t="shared" ca="1" si="54"/>
        <v>2064464.7405752717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2064464.7405752717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8517.0731054612188</v>
      </c>
      <c r="L574" s="444">
        <f t="shared" ca="1" si="54"/>
        <v>2052614.6184161541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2052614.6184161541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8467.6975964648973</v>
      </c>
      <c r="L575" s="444">
        <f t="shared" ca="1" si="54"/>
        <v>2040715.1207480403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2040715.1207480403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8418.1163561810899</v>
      </c>
      <c r="L576" s="444">
        <f t="shared" ca="1" si="54"/>
        <v>2028766.0418396425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2028766.0418396425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8368.3285273960992</v>
      </c>
      <c r="L577" s="444">
        <f t="shared" ca="1" si="54"/>
        <v>2016767.1751024597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2016767.1751024597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8318.3332493245034</v>
      </c>
      <c r="L578" s="444">
        <f t="shared" ca="1" si="54"/>
        <v>2004718.3130872054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2004718.3130872054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8268.1296575942761</v>
      </c>
      <c r="L579" s="444">
        <f t="shared" ca="1" si="54"/>
        <v>1992619.2474802209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1992619.2474802209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8217.7168842318424</v>
      </c>
      <c r="L580" s="444">
        <f t="shared" ca="1" si="54"/>
        <v>1980469.769099874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1980469.769099874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8167.094057647063</v>
      </c>
      <c r="L581" s="444">
        <f t="shared" ca="1" si="54"/>
        <v>1968269.6678929422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1968269.6678929422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8116.2603026181805</v>
      </c>
      <c r="L582" s="444">
        <f t="shared" ca="1" si="54"/>
        <v>1956018.7329309816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1956018.7329309816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8065.2147402766777</v>
      </c>
      <c r="L583" s="444">
        <f t="shared" ca="1" si="54"/>
        <v>1943716.7524066793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1943716.7524066793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8013.9564880920861</v>
      </c>
      <c r="L584" s="444">
        <f t="shared" ca="1" si="54"/>
        <v>1931363.5136301927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1931363.5136301927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7962.4846598567246</v>
      </c>
      <c r="L585" s="444">
        <f t="shared" ca="1" si="54"/>
        <v>1918958.8030254706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1918958.8030254706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7910.7983656703827</v>
      </c>
      <c r="L586" s="444">
        <f t="shared" ca="1" si="54"/>
        <v>1906502.4061265623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1906502.4061265623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7858.896711924931</v>
      </c>
      <c r="L587" s="444">
        <f t="shared" ca="1" si="54"/>
        <v>1893994.1075739085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1893994.1075739085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7806.7788012888741</v>
      </c>
      <c r="L588" s="444">
        <f t="shared" ca="1" si="54"/>
        <v>1881433.6911106186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1881433.6911106186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7754.4437326918314</v>
      </c>
      <c r="L589" s="444">
        <f t="shared" ca="1" si="54"/>
        <v>1868820.9395787318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1868820.9395787318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7701.8906013089709</v>
      </c>
      <c r="L590" s="444">
        <f t="shared" ca="1" si="54"/>
        <v>1856155.634915462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1856155.634915462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7649.1184985453465</v>
      </c>
      <c r="L591" s="444">
        <f t="shared" ca="1" si="54"/>
        <v>1843437.5581494286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1843437.5581494286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7596.126512020207</v>
      </c>
      <c r="L592" s="444">
        <f t="shared" ca="1" si="54"/>
        <v>1830666.4893968699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1830666.4893968699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7542.9137255512142</v>
      </c>
      <c r="L593" s="444">
        <f t="shared" ca="1" si="54"/>
        <v>1817842.2078578423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1817842.2078578423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7489.4792191385977</v>
      </c>
      <c r="L594" s="444">
        <f t="shared" ca="1" si="54"/>
        <v>1804964.4918124021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1804964.4918124021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7435.8220689492646</v>
      </c>
      <c r="L595" s="444">
        <f t="shared" ca="1" si="54"/>
        <v>1792033.1186167726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1792033.1186167726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7381.9413473008071</v>
      </c>
      <c r="L596" s="444">
        <f t="shared" ca="1" si="54"/>
        <v>1779047.8646994946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1779047.8646994946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7327.8361226454826</v>
      </c>
      <c r="L597" s="444">
        <f t="shared" ca="1" si="54"/>
        <v>1766008.5055575613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1766008.5055575613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7273.5054595540932</v>
      </c>
      <c r="L598" s="444">
        <f t="shared" ca="1" si="54"/>
        <v>1752914.8157525365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1752914.8157525365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7218.9484186998234</v>
      </c>
      <c r="L599" s="444">
        <f t="shared" ca="1" si="54"/>
        <v>1739766.5689066576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1739766.5689066576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7164.1640568419953</v>
      </c>
      <c r="L600" s="444">
        <f t="shared" ca="1" si="54"/>
        <v>1726563.5376989208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1726563.5376989208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7109.151426809758</v>
      </c>
      <c r="L601" s="444">
        <f t="shared" ca="1" si="54"/>
        <v>1713305.4938611519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1713305.4938611519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7053.9095774857205</v>
      </c>
      <c r="L602" s="444">
        <f t="shared" ca="1" si="54"/>
        <v>1699992.2081740587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1699992.2081740587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6998.4375537895003</v>
      </c>
      <c r="L603" s="444">
        <f t="shared" ca="1" si="54"/>
        <v>1686623.4504632694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1686623.4504632694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6942.7343966612107</v>
      </c>
      <c r="L604" s="444">
        <f t="shared" ca="1" si="54"/>
        <v>1673198.9895953517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1673198.9895953517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6886.7991430448874</v>
      </c>
      <c r="L605" s="444">
        <f t="shared" ca="1" si="54"/>
        <v>1659718.5934738179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1659718.5934738179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6830.63082587183</v>
      </c>
      <c r="L606" s="444">
        <f t="shared" ca="1" si="54"/>
        <v>1646182.029035111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1646182.029035111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6774.2284740438836</v>
      </c>
      <c r="L607" s="444">
        <f t="shared" ca="1" si="54"/>
        <v>1632589.0622445759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1632589.0622445759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6717.5911124166551</v>
      </c>
      <c r="L608" s="444">
        <f t="shared" ca="1" si="54"/>
        <v>1618939.4580924138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1618939.4580924138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6660.7177617826455</v>
      </c>
      <c r="L609" s="444">
        <f t="shared" ca="1" si="54"/>
        <v>1605232.9805896177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1605232.9805896177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6603.6074388543284</v>
      </c>
      <c r="L610" s="444">
        <f t="shared" ca="1" si="54"/>
        <v>1591469.3927638934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1591469.3927638934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6546.2591562471443</v>
      </c>
      <c r="L611" s="444">
        <f t="shared" ca="1" si="54"/>
        <v>1577648.4566555617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1577648.4566555617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6488.6719224624285</v>
      </c>
      <c r="L612" s="444">
        <f t="shared" ca="1" si="54"/>
        <v>1563769.9333134454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1563769.9333134454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6430.8447418702772</v>
      </c>
      <c r="L613" s="444">
        <f t="shared" ca="1" si="54"/>
        <v>1549833.5827907368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1549833.5827907368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6372.776614692325</v>
      </c>
      <c r="L614" s="444">
        <f t="shared" ca="1" si="54"/>
        <v>1535839.1641408503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1535839.1641408503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6314.4665369844643</v>
      </c>
      <c r="L615" s="444">
        <f t="shared" ca="1" si="54"/>
        <v>1521786.4354132561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1521786.4354132561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6255.9135006194883</v>
      </c>
      <c r="L616" s="444">
        <f t="shared" ca="1" si="54"/>
        <v>1507675.1536492968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1507675.1536492968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6197.1164932696583</v>
      </c>
      <c r="L617" s="444">
        <f t="shared" ca="1" si="54"/>
        <v>1493505.0748779876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1493505.0748779876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6138.0744983892037</v>
      </c>
      <c r="L618" s="444">
        <f t="shared" ca="1" si="54"/>
        <v>1479275.954111798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1479275.954111798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6078.7864951967467</v>
      </c>
      <c r="L619" s="444">
        <f t="shared" ca="1" si="54"/>
        <v>1464987.5453424158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1464987.5453424158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6019.2514586576544</v>
      </c>
      <c r="L620" s="444">
        <f t="shared" ca="1" si="54"/>
        <v>1450639.6015364947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1450639.6015364947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5959.4683594663165</v>
      </c>
      <c r="L621" s="444">
        <f t="shared" ca="1" si="54"/>
        <v>1436231.8746313823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1436231.8746313823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5899.4361640283478</v>
      </c>
      <c r="L622" s="444">
        <f t="shared" ca="1" si="54"/>
        <v>1421764.1155308317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1421764.1155308317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5839.1538344427208</v>
      </c>
      <c r="L623" s="444">
        <f t="shared" ca="1" si="54"/>
        <v>1407236.0741006956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1407236.0741006956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5778.6203284838193</v>
      </c>
      <c r="L624" s="444">
        <f t="shared" ca="1" si="54"/>
        <v>1392647.4991646006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1392647.4991646006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5717.8345995834243</v>
      </c>
      <c r="L625" s="444">
        <f t="shared" ca="1" si="54"/>
        <v>1377998.1384996052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1377998.1384996052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5656.7955968126098</v>
      </c>
      <c r="L626" s="444">
        <f t="shared" ca="1" si="54"/>
        <v>1363287.7388318391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1363287.7388318391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5595.5022648635841</v>
      </c>
      <c r="L627" s="444">
        <f t="shared" ca="1" si="54"/>
        <v>1348516.0458321238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1348516.0458321238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5533.9535440314376</v>
      </c>
      <c r="L628" s="444">
        <f t="shared" ca="1" si="54"/>
        <v>1333682.8041115764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1333682.8041115764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5472.1483701958232</v>
      </c>
      <c r="L629" s="444">
        <f t="shared" ca="1" si="54"/>
        <v>1318787.7572171935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1318787.7572171935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5410.0856748025608</v>
      </c>
      <c r="L630" s="444">
        <f t="shared" ca="1" si="54"/>
        <v>1303830.6476274172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1303830.6476274172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5347.7643848451598</v>
      </c>
      <c r="L631" s="444">
        <f t="shared" ca="1" si="54"/>
        <v>1288811.2167476837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1288811.2167476837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5285.1834228462703</v>
      </c>
      <c r="L632" s="444">
        <f t="shared" ca="1" si="54"/>
        <v>1273729.2049059512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1273729.2049059512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5222.3417068390518</v>
      </c>
      <c r="L633" s="444">
        <f t="shared" ca="1" si="54"/>
        <v>1258584.3513482115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1258584.3513482115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5159.2381503484694</v>
      </c>
      <c r="L634" s="444">
        <f t="shared" ca="1" si="54"/>
        <v>1243376.3942339811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1243376.3942339811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5095.8716623725095</v>
      </c>
      <c r="L635" s="444">
        <f t="shared" ca="1" si="54"/>
        <v>1228105.0706317748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1228105.0706317748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5032.2411473633165</v>
      </c>
      <c r="L636" s="444">
        <f t="shared" ca="1" si="54"/>
        <v>1212770.1165145594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1212770.1165145594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4968.3455052082527</v>
      </c>
      <c r="L637" s="444">
        <f t="shared" ca="1" si="54"/>
        <v>1197371.2667551888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1197371.2667551888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4904.1836312108753</v>
      </c>
      <c r="L638" s="444">
        <f t="shared" ca="1" si="54"/>
        <v>1181908.2551218208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1181908.2551218208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4839.7544160718417</v>
      </c>
      <c r="L639" s="444">
        <f t="shared" ca="1" si="54"/>
        <v>1166380.8142733139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1166380.8142733139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4775.0567458697296</v>
      </c>
      <c r="L640" s="444">
        <f t="shared" ca="1" si="54"/>
        <v>1150788.6757546049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1150788.6757546049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4710.0895020417756</v>
      </c>
      <c r="L641" s="444">
        <f t="shared" ca="1" si="54"/>
        <v>1135131.5699920678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1135131.5699920678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4644.8515613645377</v>
      </c>
      <c r="L642" s="444">
        <f t="shared" ca="1" si="54"/>
        <v>1119409.2262888534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1119409.2262888534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4579.3417959344779</v>
      </c>
      <c r="L643" s="444">
        <f t="shared" ca="1" si="54"/>
        <v>1103621.372820209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1103621.372820209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4513.559073148459</v>
      </c>
      <c r="L644" s="444">
        <f t="shared" ca="1" si="54"/>
        <v>1087767.7366287787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1087767.7366287787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4447.5022556841668</v>
      </c>
      <c r="L645" s="444">
        <f t="shared" ca="1" si="54"/>
        <v>1071848.0436198842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1071848.0436198842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4381.1702014804387</v>
      </c>
      <c r="L646" s="444">
        <f t="shared" ca="1" si="54"/>
        <v>1055862.0185567858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1055862.0185567858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4314.5617637175283</v>
      </c>
      <c r="L647" s="444">
        <f t="shared" ca="1" si="54"/>
        <v>1039809.3850559245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1039809.3850559245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4247.6757907972742</v>
      </c>
      <c r="L648" s="444">
        <f t="shared" ca="1" si="54"/>
        <v>1023689.865582143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1023689.865582143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4180.5111263231838</v>
      </c>
      <c r="L649" s="444">
        <f t="shared" ca="1" si="54"/>
        <v>1007503.1814438873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1007503.1814438873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4113.0666090804516</v>
      </c>
      <c r="L650" s="444">
        <f t="shared" ca="1" si="54"/>
        <v>991249.05278838892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991249.05278838892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4045.3410730158753</v>
      </c>
      <c r="L651" s="444">
        <f t="shared" ca="1" si="54"/>
        <v>974927.19859682594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974927.19859682594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3977.3333472176964</v>
      </c>
      <c r="L652" s="444">
        <f t="shared" ca="1" si="54"/>
        <v>958537.33667946479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958537.33667946479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3909.0422558953583</v>
      </c>
      <c r="L653" s="444">
        <f t="shared" ca="1" si="54"/>
        <v>942079.18367078132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942079.18367078132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3840.4666183591776</v>
      </c>
      <c r="L654" s="444">
        <f t="shared" ca="1" si="54"/>
        <v>925552.45502456173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925552.45502456173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3771.6052489999288</v>
      </c>
      <c r="L655" s="444">
        <f t="shared" ca="1" si="54"/>
        <v>908956.86500898283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908956.86500898283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3702.4569572683499</v>
      </c>
      <c r="L656" s="444">
        <f t="shared" ca="1" si="54"/>
        <v>892292.12670167233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892292.12670167233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3633.0205476545561</v>
      </c>
      <c r="L657" s="444">
        <f t="shared" ca="1" si="54"/>
        <v>875557.95198474813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875557.95198474813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3563.2948196673715</v>
      </c>
      <c r="L658" s="444">
        <f t="shared" ca="1" si="54"/>
        <v>858754.05153983668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858754.05153983668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3493.2785678135747</v>
      </c>
      <c r="L659" s="444">
        <f t="shared" ca="1" si="54"/>
        <v>841880.13484307146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841880.13484307146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3422.9705815770526</v>
      </c>
      <c r="L660" s="444">
        <f t="shared" ca="1" si="54"/>
        <v>824935.9101600697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824935.9101600697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3352.3696453978787</v>
      </c>
      <c r="L661" s="444">
        <f t="shared" ca="1" si="54"/>
        <v>807921.08454088878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807921.08454088878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3281.4745386512914</v>
      </c>
      <c r="L662" s="444">
        <f t="shared" ca="1" si="54"/>
        <v>790835.36381496128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790835.36381496128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3210.2840356265938</v>
      </c>
      <c r="L663" s="444">
        <f t="shared" ca="1" si="54"/>
        <v>773678.45258600905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773678.45258600905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3138.7969055059593</v>
      </c>
      <c r="L664" s="444">
        <f t="shared" ca="1" si="54"/>
        <v>756450.05422693619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756450.05422693619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3067.0119123431559</v>
      </c>
      <c r="L665" s="444">
        <f t="shared" ca="1" si="54"/>
        <v>739149.8708747006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739149.8708747006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2994.9278150421742</v>
      </c>
      <c r="L666" s="444">
        <f t="shared" ca="1" si="54"/>
        <v>721777.60342516401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721777.60342516401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2922.5433673357716</v>
      </c>
      <c r="L667" s="444">
        <f t="shared" ca="1" si="54"/>
        <v>704332.95152792102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704332.95152792102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2849.8573177639259</v>
      </c>
      <c r="L668" s="444">
        <f t="shared" ca="1" si="54"/>
        <v>686815.61358110618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686815.61358110618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2776.8684096521974</v>
      </c>
      <c r="L669" s="444">
        <f t="shared" ca="1" si="54"/>
        <v>669225.28672617953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669225.28672617953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2703.5753810900032</v>
      </c>
      <c r="L670" s="444">
        <f t="shared" ca="1" si="54"/>
        <v>651561.66684269079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651561.66684269079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2629.9769649087998</v>
      </c>
      <c r="L671" s="444">
        <f t="shared" ca="1" si="54"/>
        <v>633824.44854302076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633824.44854302076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2556.0718886601749</v>
      </c>
      <c r="L672" s="444">
        <f t="shared" ca="1" si="54"/>
        <v>616013.32516710216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616013.32516710216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2481.8588745938473</v>
      </c>
      <c r="L673" s="444">
        <f t="shared" ca="1" si="54"/>
        <v>598127.98877711722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598127.98877711722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2407.3366396355768</v>
      </c>
      <c r="L674" s="444">
        <f t="shared" ca="1" si="54"/>
        <v>580168.13015217404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580168.13015217404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2332.5038953649801</v>
      </c>
      <c r="L675" s="444">
        <f t="shared" ca="1" si="54"/>
        <v>562133.43878296018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562133.43878296018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2257.3593479932556</v>
      </c>
      <c r="L676" s="444">
        <f t="shared" ca="1" si="54"/>
        <v>544023.60286637465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544023.60286637465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2181.901698340816</v>
      </c>
      <c r="L677" s="444">
        <f t="shared" ca="1" si="54"/>
        <v>525838.30930013664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525838.30930013664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2106.1296418148245</v>
      </c>
      <c r="L678" s="444">
        <f t="shared" ca="1" si="54"/>
        <v>507577.24367737264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507577.24367737264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2030.041868386641</v>
      </c>
      <c r="L679" s="444">
        <f t="shared" ca="1" si="54"/>
        <v>489240.09028118046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489240.09028118046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1953.6370625691736</v>
      </c>
      <c r="L680" s="444">
        <f t="shared" ca="1" si="54"/>
        <v>470826.53207917081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470826.53207917081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1876.9139033941333</v>
      </c>
      <c r="L681" s="444">
        <f t="shared" ca="1" si="54"/>
        <v>452336.25071798614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452336.25071798614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1799.8710643891973</v>
      </c>
      <c r="L682" s="444">
        <f t="shared" ca="1" si="54"/>
        <v>433768.92651779653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433768.92651779653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1722.5072135550738</v>
      </c>
      <c r="L683" s="444">
        <f t="shared" ca="1" si="54"/>
        <v>415124.23846677283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415124.23846677283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1644.8210133424752</v>
      </c>
      <c r="L684" s="444">
        <f t="shared" ca="1" si="54"/>
        <v>396401.86421553651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396401.86421553651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1566.8111206289905</v>
      </c>
      <c r="L685" s="444">
        <f t="shared" ca="1" si="54"/>
        <v>377601.48007158667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377601.48007158667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1488.4761866958661</v>
      </c>
      <c r="L686" s="444">
        <f t="shared" ca="1" si="54"/>
        <v>358722.76099370373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358722.76099370373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1409.8148572046873</v>
      </c>
      <c r="L687" s="444">
        <f t="shared" ca="1" si="54"/>
        <v>339765.38058632961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339765.38058632961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1330.8257721739617</v>
      </c>
      <c r="L688" s="444">
        <f t="shared" ca="1" si="54"/>
        <v>320729.01109392475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320729.01109392475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1251.5075659556082</v>
      </c>
      <c r="L689" s="444">
        <f t="shared" ca="1" si="54"/>
        <v>301613.32339530159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301613.32339530159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1171.8588672113449</v>
      </c>
      <c r="L690" s="444">
        <f t="shared" ca="1" si="54"/>
        <v>282417.98699793412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282417.98699793412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1091.8782988889805</v>
      </c>
      <c r="L691" s="444">
        <f t="shared" ca="1" si="54"/>
        <v>263142.67003224429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263142.67003224429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1011.5644781986063</v>
      </c>
      <c r="L692" s="444">
        <f t="shared" ca="1" si="54"/>
        <v>243787.03924586411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243787.03924586411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930.91601658868865</v>
      </c>
      <c r="L693" s="444">
        <f t="shared" ca="1" si="54"/>
        <v>224350.759997874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224350.759997874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849.9315197220634</v>
      </c>
      <c r="L694" s="444">
        <f t="shared" ca="1" si="54"/>
        <v>204833.49625301728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204833.49625301728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768.609587451827</v>
      </c>
      <c r="L695" s="444">
        <f t="shared" ca="1" si="54"/>
        <v>185234.9105758903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185234.9105758903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686.94881379713127</v>
      </c>
      <c r="L696" s="444">
        <f t="shared" ca="1" si="54"/>
        <v>165554.66412510863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165554.66412510863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604.94778691887427</v>
      </c>
      <c r="L697" s="444">
        <f t="shared" ca="1" si="54"/>
        <v>145792.4166474487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145792.4166474487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522.60508909529131</v>
      </c>
      <c r="L698" s="444">
        <f t="shared" ca="1" si="54"/>
        <v>125947.82647196521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125947.82647196521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439.91929669744343</v>
      </c>
      <c r="L699" s="444">
        <f t="shared" ca="1" si="54"/>
        <v>106020.55050408386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106020.55050408386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356.8889801646045</v>
      </c>
      <c r="L700" s="444">
        <f t="shared" ca="1" si="54"/>
        <v>86010.244219669679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86010.244219669679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273.51270397954539</v>
      </c>
      <c r="L701" s="444">
        <f t="shared" ca="1" si="54"/>
        <v>65916.561659070445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65916.561659070445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189.78902664371526</v>
      </c>
      <c r="L702" s="444">
        <f t="shared" ca="1" si="54"/>
        <v>45739.15542113538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45739.15542113538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105.71650065231914</v>
      </c>
      <c r="L703" s="444">
        <f t="shared" ca="1" si="54"/>
        <v>25477.676657208911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25477.676657208911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21.293672469292186</v>
      </c>
      <c r="L704" s="444">
        <f t="shared" ca="1" si="54"/>
        <v>5131.7750650994167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5131.7750650994167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-63.48091749783071</v>
      </c>
      <c r="L705" s="444">
        <f t="shared" ca="1" si="54"/>
        <v>-15298.9011169772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-15298.9011169772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-148.60873492314994</v>
      </c>
      <c r="L706" s="444">
        <f t="shared" ca="1" si="54"/>
        <v>-35814.705116479141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-35814.705116479141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-234.09125158774134</v>
      </c>
      <c r="L707" s="444">
        <f t="shared" ca="1" si="54"/>
        <v>-56415.991632645673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-56415.991632645673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-319.92994540510188</v>
      </c>
      <c r="L708" s="444">
        <f t="shared" ca="1" si="54"/>
        <v>-77103.116842629563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-77103.116842629563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-406.12630044670141</v>
      </c>
      <c r="L709" s="444">
        <f t="shared" ca="1" si="54"/>
        <v>-97876.438407655049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-97876.438407655049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-492.68180696764097</v>
      </c>
      <c r="L710" s="444">
        <f t="shared" ca="1" si="54"/>
        <v>-118736.31547920147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-118736.31547920147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-579.59796143241772</v>
      </c>
      <c r="L711" s="444">
        <f t="shared" ca="1" si="54"/>
        <v>-139683.10870521268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-139683.10870521268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-666.87626654079781</v>
      </c>
      <c r="L712" s="444">
        <f t="shared" ca="1" si="54"/>
        <v>-160717.18023633226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-160717.18023633226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-754.5182312537961</v>
      </c>
      <c r="L713" s="444">
        <f t="shared" ca="1" si="54"/>
        <v>-181838.89373216487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-181838.89373216487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-842.52537081976527</v>
      </c>
      <c r="L714" s="444">
        <f t="shared" ca="1" si="54"/>
        <v>-203048.61436756342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-203048.61436756342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-930.89920680059254</v>
      </c>
      <c r="L715" s="444">
        <f t="shared" ca="1" si="54"/>
        <v>-224346.70883894281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-224346.70883894281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-1019.6412670980067</v>
      </c>
      <c r="L716" s="444">
        <f t="shared" ca="1" si="54"/>
        <v>-245733.54537061963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-245733.54537061963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-1108.7530859799933</v>
      </c>
      <c r="L717" s="444">
        <f t="shared" ca="1" si="54"/>
        <v>-267209.49372117844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-267209.49372117844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-1198.2362041073218</v>
      </c>
      <c r="L718" s="444">
        <f t="shared" ca="1" si="54"/>
        <v>-288774.92518986459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-288774.92518986459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-1288.0921685601807</v>
      </c>
      <c r="L719" s="444">
        <f t="shared" ca="1" si="54"/>
        <v>-310430.21262300358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-310430.21262300358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-1378.3225328649266</v>
      </c>
      <c r="L720" s="444">
        <f t="shared" ca="1" si="54"/>
        <v>-332175.7304204473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-332175.7304204473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-1468.9288570209421</v>
      </c>
      <c r="L721" s="444">
        <f t="shared" ca="1" si="54"/>
        <v>-354011.85454204702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-354011.85454204702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-1559.9127075276076</v>
      </c>
      <c r="L722" s="444">
        <f t="shared" ca="1" si="54"/>
        <v>-375938.96251415345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-375938.96251415345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-1651.2756574113844</v>
      </c>
      <c r="L723" s="444">
        <f t="shared" ca="1" si="54"/>
        <v>-397957.43343614362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-397957.43343614362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-1743.01928625301</v>
      </c>
      <c r="L724" s="444">
        <f t="shared" ca="1" si="54"/>
        <v>-420067.64798697544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-420067.64798697544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-1835.1451802148092</v>
      </c>
      <c r="L725" s="444">
        <f t="shared" ca="1" si="54"/>
        <v>-442269.98843176907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-442269.98843176907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-1927.6549320681161</v>
      </c>
      <c r="L726" s="444">
        <f t="shared" ca="1" si="54"/>
        <v>-464564.83862841601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-464564.83862841601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-2020.5501412208116</v>
      </c>
      <c r="L727" s="444">
        <f t="shared" ca="1" si="54"/>
        <v>-486952.5840342156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-486952.5840342156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-2113.8324137449763</v>
      </c>
      <c r="L728" s="444">
        <f t="shared" ca="1" si="54"/>
        <v>-509433.61171253939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-509433.61171253939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-2207.5033624046587</v>
      </c>
      <c r="L729" s="444">
        <f t="shared" ca="1" si="54"/>
        <v>-532008.31033952278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-532008.31033952278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-2301.5646066837567</v>
      </c>
      <c r="L730" s="444">
        <f t="shared" ca="1" si="54"/>
        <v>-554677.07021078537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-554677.07021078537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-2396.0177728140175</v>
      </c>
      <c r="L731" s="444">
        <f t="shared" ca="1" si="54"/>
        <v>-577440.2832481782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-577440.2832481782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-2490.8644938031539</v>
      </c>
      <c r="L732" s="444">
        <f t="shared" ca="1" si="54"/>
        <v>-600298.34300656011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-600298.34300656011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-2586.1064094630788</v>
      </c>
      <c r="L733" s="444">
        <f t="shared" ca="1" si="54"/>
        <v>-623251.64468060201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-623251.64468060201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-2681.7451664382534</v>
      </c>
      <c r="L734" s="444">
        <f t="shared" ca="1" si="54"/>
        <v>-646300.58511161909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-646300.58511161909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-2777.7824182341578</v>
      </c>
      <c r="L735" s="444">
        <f t="shared" ca="1" si="54"/>
        <v>-669445.56279443204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-669445.56279443204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-2874.2198252458784</v>
      </c>
      <c r="L736" s="444">
        <f t="shared" ca="1" si="54"/>
        <v>-692686.97788425675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-692686.97788425675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-2971.0590547868146</v>
      </c>
      <c r="L737" s="444">
        <f t="shared" ca="1" si="54"/>
        <v>-716025.23220362235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-716025.23220362235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-3068.3017811175046</v>
      </c>
      <c r="L738" s="444">
        <f t="shared" ca="1" si="54"/>
        <v>-739460.7292493186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-739460.7292493186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-3165.9496854745726</v>
      </c>
      <c r="L739" s="444">
        <f t="shared" ca="1" si="54"/>
        <v>-762993.87419937202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-762993.87419937202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-3264.0044560997949</v>
      </c>
      <c r="L740" s="444">
        <f t="shared" ca="1" si="54"/>
        <v>-786625.07392005064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-786625.07392005064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-3362.467788269289</v>
      </c>
      <c r="L741" s="444">
        <f t="shared" ca="1" si="54"/>
        <v>-810354.73697289871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-810354.73697289871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-3461.3413843228227</v>
      </c>
      <c r="L742" s="444">
        <f t="shared" ca="1" si="54"/>
        <v>-834183.27362180036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-834183.27362180036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-3560.6269536932464</v>
      </c>
      <c r="L743" s="444">
        <f t="shared" ca="1" si="54"/>
        <v>-858111.09584007238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-858111.09584007238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-3660.3262129360464</v>
      </c>
      <c r="L744" s="444">
        <f t="shared" ca="1" si="54"/>
        <v>-882138.61731758725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-882138.61731758725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-3760.4408857590252</v>
      </c>
      <c r="L745" s="444">
        <f t="shared" ca="1" si="54"/>
        <v>-906266.25346792513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-906266.25346792513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-3860.9727030520994</v>
      </c>
      <c r="L746" s="444">
        <f t="shared" ca="1" si="54"/>
        <v>-930494.42143555603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-930494.42143555603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-3961.923402917228</v>
      </c>
      <c r="L747" s="444">
        <f t="shared" ca="1" si="54"/>
        <v>-954823.54010305204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-954823.54010305204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-4063.294730698462</v>
      </c>
      <c r="L748" s="444">
        <f t="shared" ca="1" si="54"/>
        <v>-979254.0300983293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-979254.0300983293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-4165.0884390121164</v>
      </c>
      <c r="L749" s="444">
        <f t="shared" ca="1" si="54"/>
        <v>-1003786.3138019202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-1003786.3138019202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-4267.306287777079</v>
      </c>
      <c r="L750" s="444">
        <f t="shared" ca="1" si="54"/>
        <v>-1028420.815354276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-1028420.815354276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-4369.9500442452281</v>
      </c>
      <c r="L751" s="444">
        <f t="shared" ca="1" si="54"/>
        <v>-1053157.9606631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-1053157.9606631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-4473.0214830319946</v>
      </c>
      <c r="L752" s="444">
        <f t="shared" ca="1" si="54"/>
        <v>-1077998.1774107108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-1077998.1774107108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-4576.5223861470404</v>
      </c>
      <c r="L753" s="444">
        <f t="shared" ca="1" si="54"/>
        <v>-1102941.8950614366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-1102941.8950614366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-4680.4545430250637</v>
      </c>
      <c r="L754" s="444">
        <f t="shared" ca="1" si="54"/>
        <v>-1127989.5448690404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-1127989.5448690404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-4784.8197505567468</v>
      </c>
      <c r="L755" s="444">
        <f t="shared" ca="1" si="54"/>
        <v>-1153141.5598841759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-1153141.5598841759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-4889.6198131198107</v>
      </c>
      <c r="L756" s="444">
        <f t="shared" ca="1" si="54"/>
        <v>-1178398.3749618744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-1178398.3749618744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-4994.8565426102214</v>
      </c>
      <c r="L757" s="444">
        <f t="shared" ca="1" si="54"/>
        <v>-1203760.4267690636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-1203760.4267690636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-5100.5317584735094</v>
      </c>
      <c r="L758" s="444">
        <f t="shared" ca="1" si="54"/>
        <v>-1229228.1537921159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-1229228.1537921159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-5206.6472877362276</v>
      </c>
      <c r="L759" s="444">
        <f t="shared" ca="1" si="54"/>
        <v>-1254801.9963444308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-1254801.9963444308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-5313.2049650375402</v>
      </c>
      <c r="L760" s="444">
        <f t="shared" ca="1" si="54"/>
        <v>-1280482.3965740472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-1280482.3965740472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-5420.2066326609411</v>
      </c>
      <c r="L761" s="444">
        <f t="shared" ca="1" si="54"/>
        <v>-1306269.7984712869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-1306269.7984712869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-5527.6541405661073</v>
      </c>
      <c r="L762" s="444">
        <f t="shared" ca="1" si="54"/>
        <v>-1332164.6478764317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-1332164.6478764317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-5635.5493464208766</v>
      </c>
      <c r="L763" s="444">
        <f t="shared" ca="1" si="54"/>
        <v>-1358167.3924874314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-1358167.3924874314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-5743.8941156333758</v>
      </c>
      <c r="L764" s="444">
        <f t="shared" ca="1" si="54"/>
        <v>-1384278.4818676435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-1384278.4818676435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-5852.6903213842597</v>
      </c>
      <c r="L765" s="444">
        <f t="shared" ca="1" si="54"/>
        <v>-1410498.3674536066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-1410498.3674536066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-5961.9398446591058</v>
      </c>
      <c r="L766" s="444">
        <f t="shared" ca="1" si="54"/>
        <v>-1436827.5025628444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-1436827.5025628444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-6071.6445742809301</v>
      </c>
      <c r="L767" s="444">
        <f t="shared" ca="1" si="54"/>
        <v>-1463266.3424017041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-1463266.3424017041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-6181.8064069428456</v>
      </c>
      <c r="L768" s="444">
        <f t="shared" ca="1" si="54"/>
        <v>-1489815.3440732257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-1489815.3440732257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-6292.427247240852</v>
      </c>
      <c r="L769" s="444">
        <f t="shared" ca="1" si="54"/>
        <v>-1516474.9665850454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-1516474.9665850454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-6403.509007706768</v>
      </c>
      <c r="L770" s="444">
        <f t="shared" ca="1" si="54"/>
        <v>-1543245.670857331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-1543245.670857331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-6515.053608841291</v>
      </c>
      <c r="L771" s="444">
        <f t="shared" ca="1" si="54"/>
        <v>-1570127.9197307511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-1570127.9197307511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-6627.0629791472074</v>
      </c>
      <c r="L772" s="444">
        <f t="shared" ca="1" si="54"/>
        <v>-1597122.1779744772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-1597122.1779744772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-6739.5390551627333</v>
      </c>
      <c r="L773" s="444">
        <f t="shared" ref="L773:L1027" ca="1" si="80">I773-J773+K773</f>
        <v>-1624228.9122942188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-1624228.9122942188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-6852.4837814949897</v>
      </c>
      <c r="L774" s="444">
        <f t="shared" ca="1" si="80"/>
        <v>-1651448.5913402925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-1651448.5913402925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-6965.8991108536311</v>
      </c>
      <c r="L775" s="444">
        <f t="shared" ca="1" si="80"/>
        <v>-1678781.6857157249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-1678781.6857157249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-7079.7870040846001</v>
      </c>
      <c r="L776" s="444">
        <f t="shared" ca="1" si="80"/>
        <v>-1706228.6679843883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-1706228.6679843883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-7194.1494302040292</v>
      </c>
      <c r="L777" s="444">
        <f t="shared" ca="1" si="80"/>
        <v>-1733790.012679171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-1733790.012679171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-7308.9883664322897</v>
      </c>
      <c r="L778" s="444">
        <f t="shared" ca="1" si="80"/>
        <v>-1761466.1963101821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-1761466.1963101821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-7424.3057982281707</v>
      </c>
      <c r="L779" s="444">
        <f t="shared" ca="1" si="80"/>
        <v>-1789257.697372989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-1789257.697372989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-7540.1037193231978</v>
      </c>
      <c r="L780" s="444">
        <f t="shared" ca="1" si="80"/>
        <v>-1817164.996356891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-1817164.996356891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-7656.3841317561246</v>
      </c>
      <c r="L781" s="444">
        <f t="shared" ca="1" si="80"/>
        <v>-1845188.5757532259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-1845188.5757532259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-7773.1490459075203</v>
      </c>
      <c r="L782" s="444">
        <f t="shared" ca="1" si="80"/>
        <v>-1873328.9200637122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-1873328.9200637122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-7890.4004805345457</v>
      </c>
      <c r="L783" s="444">
        <f t="shared" ca="1" si="80"/>
        <v>-1901586.5158088256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-1901586.5158088256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-8008.1404628058517</v>
      </c>
      <c r="L784" s="444">
        <f t="shared" ca="1" si="80"/>
        <v>-1929961.8515362102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-1929961.8515362102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-8126.3710283366208</v>
      </c>
      <c r="L785" s="444">
        <f t="shared" ca="1" si="80"/>
        <v>-1958455.4178291257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-1958455.4178291257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-8245.0942212237678</v>
      </c>
      <c r="L786" s="444">
        <f t="shared" ca="1" si="80"/>
        <v>-1987067.7073149283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-1987067.7073149283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-8364.3120940812787</v>
      </c>
      <c r="L787" s="444">
        <f t="shared" ca="1" si="80"/>
        <v>-2015799.2146735883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-2015799.2146735883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-8484.0267080756967</v>
      </c>
      <c r="L788" s="444">
        <f t="shared" ca="1" si="80"/>
        <v>-2044650.4366462429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-2044650.4366462429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-8604.2401329617569</v>
      </c>
      <c r="L789" s="444">
        <f t="shared" ca="1" si="80"/>
        <v>-2073621.8720437833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-2073621.8720437833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-8724.9544471181762</v>
      </c>
      <c r="L790" s="444">
        <f t="shared" ca="1" si="80"/>
        <v>-2102714.0217554802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-2102714.0217554802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-8846.1717375835797</v>
      </c>
      <c r="L791" s="444">
        <f t="shared" ca="1" si="80"/>
        <v>-2131927.3887576424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-2131927.3887576424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-8967.8941000925879</v>
      </c>
      <c r="L792" s="444">
        <f t="shared" ca="1" si="80"/>
        <v>-2161262.478122314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-2161262.478122314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-9090.1236391120528</v>
      </c>
      <c r="L793" s="444">
        <f t="shared" ca="1" si="80"/>
        <v>-2190719.7970260046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-2190719.7970260046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-9212.8624678774304</v>
      </c>
      <c r="L794" s="444">
        <f t="shared" ca="1" si="80"/>
        <v>-2220299.854758461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-2220299.854758461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-9336.112708429333</v>
      </c>
      <c r="L795" s="444">
        <f t="shared" ca="1" si="80"/>
        <v>-2250003.1627314691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-2250003.1627314691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-9459.8764916502005</v>
      </c>
      <c r="L796" s="444">
        <f t="shared" ca="1" si="80"/>
        <v>-2279830.2344876979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-2279830.2344876979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-9584.1559573011527</v>
      </c>
      <c r="L797" s="444">
        <f t="shared" ca="1" si="80"/>
        <v>-2309781.5857095779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-2309781.5857095779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-9708.9532540589862</v>
      </c>
      <c r="L798" s="444">
        <f t="shared" ca="1" si="80"/>
        <v>-2339857.7342282156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-2339857.7342282156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-9834.2705395533103</v>
      </c>
      <c r="L799" s="444">
        <f t="shared" ca="1" si="80"/>
        <v>-2370059.2000323478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-2370059.2000323478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-9960.1099804038604</v>
      </c>
      <c r="L800" s="444">
        <f t="shared" ca="1" si="80"/>
        <v>-2400386.5052773305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-2400386.5052773305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-10086.473752257956</v>
      </c>
      <c r="L801" s="444">
        <f t="shared" ca="1" si="80"/>
        <v>-2430840.1742941672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-2430840.1742941672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-10213.364039828108</v>
      </c>
      <c r="L802" s="444">
        <f t="shared" ca="1" si="80"/>
        <v>-2461420.7335985741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-2461420.7335985741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-10340.783036929803</v>
      </c>
      <c r="L803" s="444">
        <f t="shared" ca="1" si="80"/>
        <v>-2492128.7119000829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-2492128.7119000829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-10468.732946519423</v>
      </c>
      <c r="L804" s="444">
        <f t="shared" ca="1" si="80"/>
        <v>-2522964.640111181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-2522964.640111181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-10597.215980732331</v>
      </c>
      <c r="L805" s="444">
        <f t="shared" ca="1" si="80"/>
        <v>-2553929.0513564921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-2553929.0513564921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-10726.234360921129</v>
      </c>
      <c r="L806" s="444">
        <f t="shared" ca="1" si="80"/>
        <v>-2585022.4809819921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-2585022.4809819921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-10855.790317694045</v>
      </c>
      <c r="L807" s="444">
        <f t="shared" ca="1" si="80"/>
        <v>-2616245.4665642651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-2616245.4665642651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-10985.886090953516</v>
      </c>
      <c r="L808" s="444">
        <f t="shared" ca="1" si="80"/>
        <v>-2647598.5479197972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-2647598.5479197972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-11116.5239299349</v>
      </c>
      <c r="L809" s="444">
        <f t="shared" ca="1" si="80"/>
        <v>-2679082.267114311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-2679082.267114311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-11247.706093245373</v>
      </c>
      <c r="L810" s="444">
        <f t="shared" ca="1" si="80"/>
        <v>-2710697.168472135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-2710697.168472135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-11379.434848902974</v>
      </c>
      <c r="L811" s="444">
        <f t="shared" ca="1" si="80"/>
        <v>-2742443.7985856165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-2742443.7985856165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-11511.712474375814</v>
      </c>
      <c r="L812" s="444">
        <f t="shared" ca="1" si="80"/>
        <v>-2774322.7063245713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-2774322.7063245713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-11644.541256621458</v>
      </c>
      <c r="L813" s="444">
        <f t="shared" ca="1" si="80"/>
        <v>-2806334.4428457716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-2806334.4428457716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-11777.92349212646</v>
      </c>
      <c r="L814" s="444">
        <f t="shared" ca="1" si="80"/>
        <v>-2838479.561602477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-2838479.561602477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-11911.861486946065</v>
      </c>
      <c r="L815" s="444">
        <f t="shared" ca="1" si="80"/>
        <v>-2870758.618354002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-2870758.618354002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-12046.357556744086</v>
      </c>
      <c r="L816" s="444">
        <f t="shared" ca="1" si="80"/>
        <v>-2903172.1711753248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-2903172.1711753248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-12181.414026832932</v>
      </c>
      <c r="L817" s="444">
        <f t="shared" ca="1" si="80"/>
        <v>-2935720.7804667368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-2935720.7804667368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-12317.033232213815</v>
      </c>
      <c r="L818" s="444">
        <f t="shared" ca="1" si="80"/>
        <v>-2968405.0089635295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-2968405.0089635295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-12453.217517617119</v>
      </c>
      <c r="L819" s="444">
        <f t="shared" ca="1" si="80"/>
        <v>-3001225.4217457254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-3001225.4217457254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-12589.969237542935</v>
      </c>
      <c r="L820" s="444">
        <f t="shared" ca="1" si="80"/>
        <v>-3034182.5862478469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-3034182.5862478469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-12727.290756301774</v>
      </c>
      <c r="L821" s="444">
        <f t="shared" ca="1" si="80"/>
        <v>-3067277.0722687277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-3067277.0722687277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-12865.184448055443</v>
      </c>
      <c r="L822" s="444">
        <f t="shared" ca="1" si="80"/>
        <v>-3100509.451981362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-3100509.451981362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-13003.652696858086</v>
      </c>
      <c r="L823" s="444">
        <f t="shared" ca="1" si="80"/>
        <v>-3133880.2999427989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-3133880.2999427989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-13142.697896697407</v>
      </c>
      <c r="L824" s="444">
        <f t="shared" ca="1" si="80"/>
        <v>-3167390.1931040753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-3167390.1931040753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-13282.322451536058</v>
      </c>
      <c r="L825" s="444">
        <f t="shared" ca="1" si="80"/>
        <v>-3201039.7108201901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-3201039.7108201901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-13422.528775353203</v>
      </c>
      <c r="L826" s="444">
        <f t="shared" ca="1" si="80"/>
        <v>-3234829.4348601219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-3234829.4348601219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-13563.319292186252</v>
      </c>
      <c r="L827" s="444">
        <f t="shared" ca="1" si="80"/>
        <v>-3268759.949416887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-3268759.949416887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-13704.696436172773</v>
      </c>
      <c r="L828" s="444">
        <f t="shared" ca="1" si="80"/>
        <v>-3302831.8411176386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-3302831.8411176386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-13846.662651592573</v>
      </c>
      <c r="L829" s="444">
        <f t="shared" ca="1" si="80"/>
        <v>-3337045.6990338098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-3337045.6990338098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-13989.220392909954</v>
      </c>
      <c r="L830" s="444">
        <f t="shared" ca="1" si="80"/>
        <v>-3371402.1146912985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-3371402.1146912985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-14132.372124816156</v>
      </c>
      <c r="L831" s="444">
        <f t="shared" ca="1" si="80"/>
        <v>-3405901.6820806935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-3405901.6820806935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-14276.120322271969</v>
      </c>
      <c r="L832" s="444">
        <f t="shared" ca="1" si="80"/>
        <v>-3440544.9976675445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-3440544.9976675445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-14420.467470550513</v>
      </c>
      <c r="L833" s="444">
        <f t="shared" ca="1" si="80"/>
        <v>-3475332.6604026738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-3475332.6604026738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-14565.416065280218</v>
      </c>
      <c r="L834" s="444">
        <f t="shared" ca="1" si="80"/>
        <v>-3510265.2717325329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-3510265.2717325329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-14710.968612487966</v>
      </c>
      <c r="L835" s="444">
        <f t="shared" ca="1" si="80"/>
        <v>-3545343.4356095996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-3545343.4356095996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-14857.127628642409</v>
      </c>
      <c r="L836" s="444">
        <f t="shared" ca="1" si="80"/>
        <v>-3580567.758502821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-3580567.758502821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-15003.895640697501</v>
      </c>
      <c r="L837" s="444">
        <f t="shared" ca="1" si="80"/>
        <v>-3615938.8494080971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-3615938.8494080971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-15151.275186136152</v>
      </c>
      <c r="L838" s="444">
        <f t="shared" ca="1" si="80"/>
        <v>-3651457.3198588123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-3651457.3198588123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-15299.268813014127</v>
      </c>
      <c r="L839" s="444">
        <f t="shared" ca="1" si="80"/>
        <v>-3687123.7839364051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-3687123.7839364051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-15447.879080004099</v>
      </c>
      <c r="L840" s="444">
        <f t="shared" ca="1" si="80"/>
        <v>-3722938.8582809879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-3722938.8582809879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-15597.108556439864</v>
      </c>
      <c r="L841" s="444">
        <f t="shared" ca="1" si="80"/>
        <v>-3758903.1621020064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-3758903.1621020064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-15746.95982236077</v>
      </c>
      <c r="L842" s="444">
        <f t="shared" ca="1" si="80"/>
        <v>-3795017.3171889461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-3795017.3171889461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-15897.435468556354</v>
      </c>
      <c r="L843" s="444">
        <f t="shared" ca="1" si="80"/>
        <v>-3831281.9479220812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-3831281.9479220812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-16048.538096611084</v>
      </c>
      <c r="L844" s="444">
        <f t="shared" ca="1" si="80"/>
        <v>-3867697.6812832709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-3867697.6812832709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-16200.270318949373</v>
      </c>
      <c r="L845" s="444">
        <f t="shared" ca="1" si="80"/>
        <v>-3904265.1468667993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-3904265.1468667993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-16352.634758880744</v>
      </c>
      <c r="L846" s="444">
        <f t="shared" ca="1" si="80"/>
        <v>-3940984.976890259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-3940984.976890259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-16505.634050645156</v>
      </c>
      <c r="L847" s="444">
        <f t="shared" ca="1" si="80"/>
        <v>-3977857.8062054827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-3977857.8062054827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-16659.27083945859</v>
      </c>
      <c r="L848" s="444">
        <f t="shared" ca="1" si="80"/>
        <v>-4014884.2723095203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-4014884.2723095203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-16813.547781558747</v>
      </c>
      <c r="L849" s="444">
        <f t="shared" ca="1" si="80"/>
        <v>-4052065.0153556578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-4052065.0153556578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-16968.467544250987</v>
      </c>
      <c r="L850" s="444">
        <f t="shared" ca="1" si="80"/>
        <v>-4089400.6781644877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-4089400.6781644877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-17124.032805954444</v>
      </c>
      <c r="L851" s="444">
        <f t="shared" ca="1" si="80"/>
        <v>-4126891.9062350211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-4126891.9062350211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-17280.246256248331</v>
      </c>
      <c r="L852" s="444">
        <f t="shared" ca="1" si="80"/>
        <v>-4164539.3477558484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-4164539.3477558484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-17437.110595918446</v>
      </c>
      <c r="L853" s="444">
        <f t="shared" ca="1" si="80"/>
        <v>-4202343.6536163455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-4202343.6536163455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-17594.628537003849</v>
      </c>
      <c r="L854" s="444">
        <f t="shared" ca="1" si="80"/>
        <v>-4240305.4774179282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-4240305.4774179282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-17752.80280284378</v>
      </c>
      <c r="L855" s="444">
        <f t="shared" ca="1" si="80"/>
        <v>-4278425.4754853509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-4278425.4754853509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-17911.636128124708</v>
      </c>
      <c r="L856" s="444">
        <f t="shared" ca="1" si="80"/>
        <v>-4316704.3068780545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-4316704.3068780545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-18071.131258927639</v>
      </c>
      <c r="L857" s="444">
        <f t="shared" ca="1" si="80"/>
        <v>-4355142.6334015606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-4355142.6334015606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-18231.29095277558</v>
      </c>
      <c r="L858" s="444">
        <f t="shared" ca="1" si="80"/>
        <v>-4393741.119618915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-4393741.119618915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-18392.117978681224</v>
      </c>
      <c r="L859" s="444">
        <f t="shared" ca="1" si="80"/>
        <v>-4432500.4328621747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-4432500.4328621747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-18553.615117194808</v>
      </c>
      <c r="L860" s="444">
        <f t="shared" ca="1" si="80"/>
        <v>-4471421.2432439486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-4471421.2432439486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-18715.785160452197</v>
      </c>
      <c r="L861" s="444">
        <f t="shared" ca="1" si="80"/>
        <v>-4510504.2236689795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-4510504.2236689795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-18878.630912223158</v>
      </c>
      <c r="L862" s="444">
        <f t="shared" ca="1" si="80"/>
        <v>-4549750.0498457812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-4549750.0498457812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-19042.155187959834</v>
      </c>
      <c r="L863" s="444">
        <f t="shared" ca="1" si="80"/>
        <v>-4589159.4002983198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-4589159.4002983198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-19206.360814845411</v>
      </c>
      <c r="L864" s="444">
        <f t="shared" ca="1" si="80"/>
        <v>-4628732.9563777437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-4628732.9563777437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-19371.25063184301</v>
      </c>
      <c r="L865" s="444">
        <f t="shared" ca="1" si="80"/>
        <v>-4668471.4022741653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-4668471.4022741653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-19536.827489744766</v>
      </c>
      <c r="L866" s="444">
        <f t="shared" ca="1" si="80"/>
        <v>-4708375.425028489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-4708375.425028489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-19703.094251221115</v>
      </c>
      <c r="L867" s="444">
        <f t="shared" ca="1" si="80"/>
        <v>-4748445.7145442888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-4748445.7145442888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-19870.053790870283</v>
      </c>
      <c r="L868" s="444">
        <f t="shared" ca="1" si="80"/>
        <v>-4788682.9635997377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-4788682.9635997377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-20037.708995267985</v>
      </c>
      <c r="L869" s="444">
        <f t="shared" ca="1" si="80"/>
        <v>-4829087.8678595843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-4829087.8678595843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-20206.062763017348</v>
      </c>
      <c r="L870" s="444">
        <f t="shared" ca="1" si="80"/>
        <v>-4869661.1258871807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-4869661.1258871807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-20375.118004798998</v>
      </c>
      <c r="L871" s="444">
        <f t="shared" ca="1" si="80"/>
        <v>-4910403.4391565584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-4910403.4391565584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-20544.877643421405</v>
      </c>
      <c r="L872" s="444">
        <f t="shared" ca="1" si="80"/>
        <v>-4951315.5120645585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-4951315.5120645585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-20715.344613871406</v>
      </c>
      <c r="L873" s="444">
        <f t="shared" ca="1" si="80"/>
        <v>-4992398.0519430088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-4992398.0519430088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-20886.521863364949</v>
      </c>
      <c r="L874" s="444">
        <f t="shared" ca="1" si="80"/>
        <v>-5033651.7690709522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-5033651.7690709522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-21058.412351398045</v>
      </c>
      <c r="L875" s="444">
        <f t="shared" ca="1" si="80"/>
        <v>-5075077.3766869288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-5075077.3766869288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-21231.019049797949</v>
      </c>
      <c r="L876" s="444">
        <f t="shared" ca="1" si="80"/>
        <v>-5116675.5910013057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-5116675.5910013057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-21404.344942774518</v>
      </c>
      <c r="L877" s="444">
        <f t="shared" ca="1" si="80"/>
        <v>-5158447.1312086591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-5158447.1312086591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-21578.393026971826</v>
      </c>
      <c r="L878" s="444">
        <f t="shared" ca="1" si="80"/>
        <v>-5200392.7195002101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-5200392.7195002101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-21753.166311519955</v>
      </c>
      <c r="L879" s="444">
        <f t="shared" ca="1" si="80"/>
        <v>-5242513.0810763091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-5242513.0810763091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-21928.667818087033</v>
      </c>
      <c r="L880" s="444">
        <f t="shared" ca="1" si="80"/>
        <v>-5284808.944158975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-5284808.944158975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-22104.900580931473</v>
      </c>
      <c r="L881" s="444">
        <f t="shared" ca="1" si="80"/>
        <v>-5327281.0400044853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-5327281.0400044853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-22281.867646954433</v>
      </c>
      <c r="L882" s="444">
        <f t="shared" ca="1" si="80"/>
        <v>-5369930.1029160181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-5369930.1029160181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-22459.572075752487</v>
      </c>
      <c r="L883" s="444">
        <f t="shared" ca="1" si="80"/>
        <v>-5412756.8702563494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-5412756.8702563494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-22638.016939670535</v>
      </c>
      <c r="L884" s="444">
        <f t="shared" ca="1" si="80"/>
        <v>-5455762.082460599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-5455762.082460599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-22817.205323854909</v>
      </c>
      <c r="L885" s="444">
        <f t="shared" ca="1" si="80"/>
        <v>-5498946.4830490323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-5498946.4830490323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-22997.140326306711</v>
      </c>
      <c r="L886" s="444">
        <f t="shared" ca="1" si="80"/>
        <v>-5542310.8186399182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-5542310.8186399182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-23177.825057935403</v>
      </c>
      <c r="L887" s="444">
        <f t="shared" ca="1" si="80"/>
        <v>-5585855.838962432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-5585855.838962432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-23359.262642612546</v>
      </c>
      <c r="L888" s="444">
        <f t="shared" ca="1" si="80"/>
        <v>-5629582.2968696235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-5629582.2968696235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-23541.456217225841</v>
      </c>
      <c r="L889" s="444">
        <f t="shared" ca="1" si="80"/>
        <v>-5673490.9483514279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-5673490.9483514279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-23724.40893173336</v>
      </c>
      <c r="L890" s="444">
        <f t="shared" ca="1" si="80"/>
        <v>-5717582.5525477398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-5717582.5525477398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-23908.123949217996</v>
      </c>
      <c r="L891" s="444">
        <f t="shared" ca="1" si="80"/>
        <v>-5761857.8717615362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-5761857.8717615362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-24092.604445942146</v>
      </c>
      <c r="L892" s="444">
        <f t="shared" ca="1" si="80"/>
        <v>-5806317.6714720568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-5806317.6714720568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-24277.853611402646</v>
      </c>
      <c r="L893" s="444">
        <f t="shared" ca="1" si="80"/>
        <v>-5850962.7203480378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-5850962.7203480378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-24463.874648385903</v>
      </c>
      <c r="L894" s="444">
        <f t="shared" ca="1" si="80"/>
        <v>-5895793.7902610023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-5895793.7902610023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-24650.670773023256</v>
      </c>
      <c r="L895" s="444">
        <f t="shared" ca="1" si="80"/>
        <v>-5940811.6562986039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-5940811.6562986039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-24838.245214846593</v>
      </c>
      <c r="L896" s="444">
        <f t="shared" ca="1" si="80"/>
        <v>-5986017.0967780296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-5986017.0967780296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-25026.601216844203</v>
      </c>
      <c r="L897" s="444">
        <f t="shared" ca="1" si="80"/>
        <v>-6031410.8932594527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-6031410.8932594527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-25215.742035516796</v>
      </c>
      <c r="L898" s="444">
        <f t="shared" ca="1" si="80"/>
        <v>-6076993.830559548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-6076993.830559548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-25405.670940933862</v>
      </c>
      <c r="L899" s="444">
        <f t="shared" ca="1" si="80"/>
        <v>-6122766.6967650605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-6122766.6967650605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-25596.391216790165</v>
      </c>
      <c r="L900" s="444">
        <f t="shared" ca="1" si="80"/>
        <v>-6168730.2832464296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-6168730.2832464296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-25787.906160462535</v>
      </c>
      <c r="L901" s="444">
        <f t="shared" ca="1" si="80"/>
        <v>-6214885.3846714711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-6214885.3846714711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-25980.219083066873</v>
      </c>
      <c r="L902" s="444">
        <f t="shared" ca="1" si="80"/>
        <v>-6261232.7990191169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-6261232.7990191169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-26173.333309515398</v>
      </c>
      <c r="L903" s="444">
        <f t="shared" ca="1" si="80"/>
        <v>-6307773.3275932111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-6307773.3275932111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-26367.252178574123</v>
      </c>
      <c r="L904" s="444">
        <f t="shared" ca="1" si="80"/>
        <v>-6354507.7750363639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-6354507.7750363639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-26561.979042920593</v>
      </c>
      <c r="L905" s="444">
        <f t="shared" ca="1" si="80"/>
        <v>-6401436.9493438629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-6401436.9493438629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-26757.517269201839</v>
      </c>
      <c r="L906" s="444">
        <f t="shared" ca="1" si="80"/>
        <v>-6448561.6618776433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-6448561.6618776433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-26953.870238092593</v>
      </c>
      <c r="L907" s="444">
        <f t="shared" ca="1" si="80"/>
        <v>-6495882.7273803148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-6495882.7273803148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-27151.041344353722</v>
      </c>
      <c r="L908" s="444">
        <f t="shared" ca="1" si="80"/>
        <v>-6543400.9639892476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-6543400.9639892476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-27349.033996890943</v>
      </c>
      <c r="L909" s="444">
        <f t="shared" ca="1" si="80"/>
        <v>-6591117.1932507176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-6591117.1932507176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-27547.85161881374</v>
      </c>
      <c r="L910" s="444">
        <f t="shared" ca="1" si="80"/>
        <v>-6639032.2401341097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-6639032.2401341097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-27747.497647494536</v>
      </c>
      <c r="L911" s="444">
        <f t="shared" ca="1" si="80"/>
        <v>-6687146.9330461826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-6687146.9330461826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-27947.975534628175</v>
      </c>
      <c r="L912" s="444">
        <f t="shared" ca="1" si="80"/>
        <v>-6735462.1038453896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-6735462.1038453896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-28149.288746291539</v>
      </c>
      <c r="L913" s="444">
        <f t="shared" ca="1" si="80"/>
        <v>-6783978.5878562601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-6783978.5878562601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-28351.440763003495</v>
      </c>
      <c r="L914" s="444">
        <f t="shared" ca="1" si="80"/>
        <v>-6832697.2238838421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-6832697.2238838421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-28554.435079785086</v>
      </c>
      <c r="L915" s="444">
        <f t="shared" ca="1" si="80"/>
        <v>-6881618.854228206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-6881618.854228206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-28758.275206219936</v>
      </c>
      <c r="L916" s="444">
        <f t="shared" ca="1" si="80"/>
        <v>-6930744.3246990051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-6930744.3246990051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-28962.96466651493</v>
      </c>
      <c r="L917" s="444">
        <f t="shared" ca="1" si="80"/>
        <v>-6980074.4846300986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-6980074.4846300986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-29168.506999561159</v>
      </c>
      <c r="L918" s="444">
        <f t="shared" ca="1" si="80"/>
        <v>-7029610.1868942389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-7029610.1868942389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-29374.905758995079</v>
      </c>
      <c r="L919" s="444">
        <f t="shared" ca="1" si="80"/>
        <v>-7079352.2879178124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-7079352.2879178124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-29582.164513259962</v>
      </c>
      <c r="L920" s="444">
        <f t="shared" ca="1" si="80"/>
        <v>-7129301.6476956513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-7129301.6476956513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-29790.286845667626</v>
      </c>
      <c r="L921" s="444">
        <f t="shared" ca="1" si="80"/>
        <v>-7179459.1298058974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-7179459.1298058974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-29999.276354460322</v>
      </c>
      <c r="L922" s="444">
        <f t="shared" ca="1" si="80"/>
        <v>-7229825.6014249362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-7229825.6014249362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-30209.136652872978</v>
      </c>
      <c r="L923" s="444">
        <f t="shared" ca="1" si="80"/>
        <v>-7280401.9333423879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-7280401.9333423879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-30419.871369195691</v>
      </c>
      <c r="L924" s="444">
        <f t="shared" ca="1" si="80"/>
        <v>-7331188.9999761628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-7331188.9999761628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-30631.484146836421</v>
      </c>
      <c r="L925" s="444">
        <f t="shared" ca="1" si="80"/>
        <v>-7382187.6793875778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-7382187.6793875778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-30843.978644383988</v>
      </c>
      <c r="L926" s="444">
        <f t="shared" ca="1" si="80"/>
        <v>-7433398.8532965407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-7433398.8532965407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-31057.35853567133</v>
      </c>
      <c r="L927" s="444">
        <f t="shared" ca="1" si="80"/>
        <v>-7484823.4070967911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-7484823.4070967911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-31271.62750983904</v>
      </c>
      <c r="L928" s="444">
        <f t="shared" ca="1" si="80"/>
        <v>-7536462.2298712088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-7536462.2298712088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-31486.789271399117</v>
      </c>
      <c r="L929" s="444">
        <f t="shared" ca="1" si="80"/>
        <v>-7588316.214407187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-7588316.214407187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-31702.847540299023</v>
      </c>
      <c r="L930" s="444">
        <f t="shared" ca="1" si="80"/>
        <v>-7640386.2572120652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-7640386.2572120652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-31919.806051986016</v>
      </c>
      <c r="L931" s="444">
        <f t="shared" ca="1" si="80"/>
        <v>-7692673.2585286302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-7692673.2585286302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-32137.668557471701</v>
      </c>
      <c r="L932" s="444">
        <f t="shared" ca="1" si="80"/>
        <v>-7745178.1223506806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-7745178.1223506806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-32356.438823396911</v>
      </c>
      <c r="L933" s="444">
        <f t="shared" ca="1" si="80"/>
        <v>-7797901.7564386567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-7797901.7564386567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-32576.120632096809</v>
      </c>
      <c r="L934" s="444">
        <f t="shared" ca="1" si="80"/>
        <v>-7850845.0723353326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-7850845.0723353326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-32796.717781666295</v>
      </c>
      <c r="L935" s="444">
        <f t="shared" ca="1" si="80"/>
        <v>-7904008.9853815781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-7904008.9853815781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-33018.234086025652</v>
      </c>
      <c r="L936" s="444">
        <f t="shared" ca="1" si="80"/>
        <v>-7957394.4147321824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-7957394.4147321824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-33240.673374986502</v>
      </c>
      <c r="L937" s="444">
        <f t="shared" ca="1" si="80"/>
        <v>-8011002.2833717475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-8011002.2833717475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-33464.039494318029</v>
      </c>
      <c r="L938" s="444">
        <f t="shared" ca="1" si="80"/>
        <v>-8064833.5181306442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-8064833.5181306442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-33688.336305813427</v>
      </c>
      <c r="L939" s="444">
        <f t="shared" ca="1" si="80"/>
        <v>-8118889.0497010369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-8118889.0497010369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-33913.567687356728</v>
      </c>
      <c r="L940" s="444">
        <f t="shared" ca="1" si="80"/>
        <v>-8173169.8126529725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-8173169.8126529725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-34139.737532989791</v>
      </c>
      <c r="L941" s="444">
        <f t="shared" ca="1" si="80"/>
        <v>-8227676.7454505414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-8227676.7454505414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-34366.849752979666</v>
      </c>
      <c r="L942" s="444">
        <f t="shared" ca="1" si="80"/>
        <v>-8282410.7904680995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-8282410.7904680995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-34594.908273886162</v>
      </c>
      <c r="L943" s="444">
        <f t="shared" ca="1" si="80"/>
        <v>-8337372.8940065643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-8337372.8940065643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-34823.917038629763</v>
      </c>
      <c r="L944" s="444">
        <f t="shared" ca="1" si="80"/>
        <v>-8392564.0063097738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-8392564.0063097738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-35053.880006559797</v>
      </c>
      <c r="L945" s="444">
        <f t="shared" ca="1" si="80"/>
        <v>-8447985.0815809108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-8447985.0815809108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-35284.801153522872</v>
      </c>
      <c r="L946" s="444">
        <f t="shared" ca="1" si="80"/>
        <v>-8503637.0779990107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-8503637.0779990107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-35516.684471931621</v>
      </c>
      <c r="L947" s="444">
        <f t="shared" ca="1" si="80"/>
        <v>-8559520.9577355199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-8559520.9577355199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-35749.533970833741</v>
      </c>
      <c r="L948" s="444">
        <f t="shared" ca="1" si="80"/>
        <v>-8615637.6869709305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-8615637.6869709305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-35983.353675981285</v>
      </c>
      <c r="L949" s="444">
        <f t="shared" ca="1" si="80"/>
        <v>-8671988.2359114904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-8671988.2359114904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-36218.147629900282</v>
      </c>
      <c r="L950" s="444">
        <f t="shared" ca="1" si="80"/>
        <v>-8728573.5788059682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-8728573.5788059682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-36453.919891960606</v>
      </c>
      <c r="L951" s="444">
        <f t="shared" ca="1" si="80"/>
        <v>-8785394.6939625069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-8785394.6939625069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-36690.674538446183</v>
      </c>
      <c r="L952" s="444">
        <f t="shared" ca="1" si="80"/>
        <v>-8842452.5637655314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-8842452.5637655314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-36928.415662625455</v>
      </c>
      <c r="L953" s="444">
        <f t="shared" ca="1" si="80"/>
        <v>-8899748.1746927351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-8899748.1746927351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-37167.14737482214</v>
      </c>
      <c r="L954" s="444">
        <f t="shared" ca="1" si="80"/>
        <v>-8957282.5173321348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-8957282.5173321348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-37406.873802486305</v>
      </c>
      <c r="L955" s="444">
        <f t="shared" ca="1" si="80"/>
        <v>-9015056.5863991994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-9015056.5863991994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-37647.599090265736</v>
      </c>
      <c r="L956" s="444">
        <f t="shared" ca="1" si="80"/>
        <v>-9073071.3807540424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-9073071.3807540424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-37889.327400077585</v>
      </c>
      <c r="L957" s="444">
        <f t="shared" ca="1" si="80"/>
        <v>-9131327.9034186974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-9131327.9034186974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-38132.062911180314</v>
      </c>
      <c r="L958" s="444">
        <f t="shared" ca="1" si="80"/>
        <v>-9189827.1615944561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-9189827.1615944561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-38375.809820245973</v>
      </c>
      <c r="L959" s="444">
        <f t="shared" ca="1" si="80"/>
        <v>-9248570.1666792799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-9248570.1666792799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-38620.572341432737</v>
      </c>
      <c r="L960" s="444">
        <f t="shared" ca="1" si="80"/>
        <v>-9307557.9342852905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-9307557.9342852905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-38866.354706457787</v>
      </c>
      <c r="L961" s="444">
        <f t="shared" ca="1" si="80"/>
        <v>-9366791.4842563253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-9366791.4842563253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-39113.161164670426</v>
      </c>
      <c r="L962" s="444">
        <f t="shared" ca="1" si="80"/>
        <v>-9426271.8406855743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-9426271.8406855743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-39360.995983125635</v>
      </c>
      <c r="L963" s="444">
        <f t="shared" ca="1" si="80"/>
        <v>-9486000.0319332778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-9486000.0319332778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-39609.863446657735</v>
      </c>
      <c r="L964" s="444">
        <f t="shared" ca="1" si="80"/>
        <v>-9545977.0906445142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-9545977.0906445142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-39859.767857954546</v>
      </c>
      <c r="L965" s="444">
        <f t="shared" ca="1" si="80"/>
        <v>-9606204.053767046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-9606204.053767046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-40110.713537631767</v>
      </c>
      <c r="L966" s="444">
        <f t="shared" ca="1" si="80"/>
        <v>-9666681.9625692554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-9666681.9625692554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-40362.704824307635</v>
      </c>
      <c r="L967" s="444">
        <f t="shared" ca="1" si="80"/>
        <v>-9727411.8626581412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-9727411.8626581412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-40615.746074677998</v>
      </c>
      <c r="L968" s="444">
        <f t="shared" ca="1" si="80"/>
        <v>-9788394.8039973974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-9788394.8039973974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-40869.841663591564</v>
      </c>
      <c r="L969" s="444">
        <f t="shared" ca="1" si="80"/>
        <v>-9849631.8409255669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-9849631.8409255669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-41124.995984125606</v>
      </c>
      <c r="L970" s="444">
        <f t="shared" ca="1" si="80"/>
        <v>-9911124.0321742706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-9911124.0321742706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-41381.213447661867</v>
      </c>
      <c r="L971" s="444">
        <f t="shared" ca="1" si="80"/>
        <v>-9972872.4408865105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-9972872.4408865105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-41638.498483962867</v>
      </c>
      <c r="L972" s="444">
        <f t="shared" ca="1" si="80"/>
        <v>-10034878.134635052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-10034878.134635052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-41896.855541248457</v>
      </c>
      <c r="L973" s="444">
        <f t="shared" ca="1" si="80"/>
        <v>-10097142.185440877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-10097142.185440877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-42156.289086272729</v>
      </c>
      <c r="L974" s="444">
        <f t="shared" ca="1" si="80"/>
        <v>-10159665.669791728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-10159665.669791728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-42416.803604401277</v>
      </c>
      <c r="L975" s="444">
        <f t="shared" ca="1" si="80"/>
        <v>-10222449.668660708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-10222449.668660708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-42678.403599688689</v>
      </c>
      <c r="L976" s="444">
        <f t="shared" ca="1" si="80"/>
        <v>-10285495.267524974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-10285495.267524974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-42941.093594956466</v>
      </c>
      <c r="L977" s="444">
        <f t="shared" ca="1" si="80"/>
        <v>-10348803.556384509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-10348803.556384509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-43204.878131871199</v>
      </c>
      <c r="L978" s="444">
        <f t="shared" ca="1" si="80"/>
        <v>-10412375.629780959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-10412375.629780959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-43469.76177102307</v>
      </c>
      <c r="L979" s="444">
        <f t="shared" ca="1" si="80"/>
        <v>-10476212.58681656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-10476212.58681656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-43735.749092004742</v>
      </c>
      <c r="L980" s="444">
        <f t="shared" ca="1" si="80"/>
        <v>-10540315.531173144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-10540315.531173144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-44002.844693490508</v>
      </c>
      <c r="L981" s="444">
        <f t="shared" ca="1" si="80"/>
        <v>-10604685.571131213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-10604685.571131213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-44271.053193315791</v>
      </c>
      <c r="L982" s="444">
        <f t="shared" ca="1" si="80"/>
        <v>-10669323.819589106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-10669323.819589106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-44540.379228557016</v>
      </c>
      <c r="L983" s="444">
        <f t="shared" ca="1" si="80"/>
        <v>-10734231.394082241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-10734231.394082241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-44810.827455611747</v>
      </c>
      <c r="L984" s="444">
        <f t="shared" ca="1" si="80"/>
        <v>-10799409.416802431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-10799409.416802431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-45082.402550279199</v>
      </c>
      <c r="L985" s="444">
        <f t="shared" ca="1" si="80"/>
        <v>-10864859.014617288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-10864859.014617288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-45355.109207841109</v>
      </c>
      <c r="L986" s="444">
        <f t="shared" ca="1" si="80"/>
        <v>-10930581.319089707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-10930581.319089707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-45628.952143142851</v>
      </c>
      <c r="L987" s="444">
        <f t="shared" ca="1" si="80"/>
        <v>-10996577.466497427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-10996577.466497427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-45903.936090675023</v>
      </c>
      <c r="L988" s="444">
        <f t="shared" ca="1" si="80"/>
        <v>-11062848.597852679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-11062848.597852679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-46180.065804655234</v>
      </c>
      <c r="L989" s="444">
        <f t="shared" ca="1" si="80"/>
        <v>-11129395.858921912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-11129395.858921912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-46457.346059110372</v>
      </c>
      <c r="L990" s="444">
        <f t="shared" ca="1" si="80"/>
        <v>-11196220.400245599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-11196220.400245599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-46735.781647959069</v>
      </c>
      <c r="L991" s="444">
        <f t="shared" ca="1" si="80"/>
        <v>-11263323.377158137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-11263323.377158137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-47015.377385094645</v>
      </c>
      <c r="L992" s="444">
        <f t="shared" ca="1" si="80"/>
        <v>-11330705.94980781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-11330705.94980781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-47296.138104468278</v>
      </c>
      <c r="L993" s="444">
        <f t="shared" ca="1" si="80"/>
        <v>-11398369.283176856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-11398369.283176856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-47578.068660172641</v>
      </c>
      <c r="L994" s="444">
        <f t="shared" ca="1" si="80"/>
        <v>-11466314.547101608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-11466314.547101608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-47861.173926525771</v>
      </c>
      <c r="L995" s="444">
        <f t="shared" ca="1" si="80"/>
        <v>-11534542.916292712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-11534542.916292712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-48145.458798155378</v>
      </c>
      <c r="L996" s="444">
        <f t="shared" ca="1" si="80"/>
        <v>-11603055.570355445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-11603055.570355445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-48430.928190083432</v>
      </c>
      <c r="L997" s="444">
        <f t="shared" ca="1" si="80"/>
        <v>-11671853.693810107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-11671853.693810107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-48717.587037811187</v>
      </c>
      <c r="L998" s="444">
        <f t="shared" ca="1" si="80"/>
        <v>-11740938.476112496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-11740938.476112496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-49005.440297404471</v>
      </c>
      <c r="L999" s="444">
        <f t="shared" ca="1" si="80"/>
        <v>-11810311.111674478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-11810311.111674478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-49294.492945579397</v>
      </c>
      <c r="L1000" s="444">
        <f t="shared" ca="1" si="80"/>
        <v>-11879972.799884636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-11879972.799884636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-49584.749979788394</v>
      </c>
      <c r="L1001" s="444">
        <f t="shared" ca="1" si="80"/>
        <v>-11949924.745129002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-11949924.745129002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-49876.216418306583</v>
      </c>
      <c r="L1002" s="444">
        <f t="shared" ca="1" si="80"/>
        <v>-12020168.156811887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-12020168.156811887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-50168.897300318604</v>
      </c>
      <c r="L1003" s="444">
        <f t="shared" ca="1" si="80"/>
        <v>-12090704.249376783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-12090704.249376783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-50462.797686005673</v>
      </c>
      <c r="L1004" s="444">
        <f t="shared" ca="1" si="80"/>
        <v>-12161534.242327366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-12161534.242327366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-50757.922656633098</v>
      </c>
      <c r="L1005" s="444">
        <f t="shared" ca="1" si="80"/>
        <v>-12232659.360248577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-12232659.360248577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-51054.277314638144</v>
      </c>
      <c r="L1006" s="444">
        <f t="shared" ca="1" si="80"/>
        <v>-12304080.832827793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-12304080.832827793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-51351.866783718215</v>
      </c>
      <c r="L1007" s="444">
        <f t="shared" ca="1" si="80"/>
        <v>-12375799.894876089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-12375799.894876089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-51650.696208919442</v>
      </c>
      <c r="L1008" s="444">
        <f t="shared" ca="1" si="80"/>
        <v>-12447817.786349587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-12447817.786349587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-51950.770756725688</v>
      </c>
      <c r="L1009" s="444">
        <f t="shared" ca="1" si="80"/>
        <v>-12520135.75237089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-12520135.75237089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-52252.09561514778</v>
      </c>
      <c r="L1010" s="444">
        <f t="shared" ca="1" si="80"/>
        <v>-12592755.043250617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-12592755.043250617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-52554.675993813311</v>
      </c>
      <c r="L1011" s="444">
        <f t="shared" ca="1" si="80"/>
        <v>-12665676.914509008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-12665676.914509008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-52858.517124056605</v>
      </c>
      <c r="L1012" s="444">
        <f t="shared" ca="1" si="80"/>
        <v>-12738902.626897642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-12738902.626897642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-53163.624259009252</v>
      </c>
      <c r="L1013" s="444">
        <f t="shared" ca="1" si="80"/>
        <v>-12812433.44642123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-12812433.44642123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-53470.002673690869</v>
      </c>
      <c r="L1014" s="444">
        <f t="shared" ca="1" si="80"/>
        <v>-12886270.644359499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-12886270.644359499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-53777.65766510032</v>
      </c>
      <c r="L1015" s="444">
        <f t="shared" ca="1" si="80"/>
        <v>-12960415.497289177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-12960415.497289177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-54086.59455230731</v>
      </c>
      <c r="L1016" s="444">
        <f t="shared" ca="1" si="80"/>
        <v>-13034869.287106061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-13034869.287106061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-54396.818676544332</v>
      </c>
      <c r="L1017" s="444">
        <f t="shared" ca="1" si="80"/>
        <v>-13109633.301047184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-13109633.301047184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-54708.335401298995</v>
      </c>
      <c r="L1018" s="444">
        <f t="shared" ca="1" si="80"/>
        <v>-13184708.83171306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-13184708.83171306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-55021.150112406816</v>
      </c>
      <c r="L1019" s="444">
        <f t="shared" ca="1" si="80"/>
        <v>-13260097.177090045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-13260097.177090045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-55335.268218144258</v>
      </c>
      <c r="L1020" s="444">
        <f t="shared" ca="1" si="80"/>
        <v>-13335799.640572768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-13335799.640572768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-55650.695149322266</v>
      </c>
      <c r="L1021" s="444">
        <f t="shared" ca="1" si="80"/>
        <v>-13411817.530986669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-13411817.530986669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-55967.436359380197</v>
      </c>
      <c r="L1022" s="444">
        <f t="shared" ca="1" si="80"/>
        <v>-13488152.162610626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-13488152.162610626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-56285.497324480013</v>
      </c>
      <c r="L1023" s="444">
        <f t="shared" ca="1" si="80"/>
        <v>-13564804.855199683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-13564804.855199683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-56604.883543601085</v>
      </c>
      <c r="L1024" s="444">
        <f t="shared" ca="1" si="80"/>
        <v>-13641776.934007863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-13641776.934007863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-56925.600538635168</v>
      </c>
      <c r="L1025" s="444">
        <f t="shared" ca="1" si="80"/>
        <v>-13719069.729811076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-13719069.729811076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-57247.65385448189</v>
      </c>
      <c r="L1026" s="444">
        <f t="shared" ca="1" si="80"/>
        <v>-13796684.578930136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-13796684.578930136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-57571.049059144636</v>
      </c>
      <c r="L1027" s="444">
        <f t="shared" ca="1" si="80"/>
        <v>-13874622.823253859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-13874622.823253859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-57895.791743826827</v>
      </c>
      <c r="L1028" s="444">
        <f t="shared" ref="L1028:L1282" ca="1" si="104">I1028-J1028+K1028</f>
        <v>-13952885.810262263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-13952885.810262263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-58221.887523028505</v>
      </c>
      <c r="L1029" s="444">
        <f t="shared" ca="1" si="104"/>
        <v>-14031474.89304987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-14031474.89304987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-58549.342034643523</v>
      </c>
      <c r="L1030" s="444">
        <f t="shared" ca="1" si="104"/>
        <v>-14110391.430349091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-14110391.430349091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-58878.16094005695</v>
      </c>
      <c r="L1031" s="444">
        <f t="shared" ca="1" si="104"/>
        <v>-14189636.786553726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-14189636.786553726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-59208.349924242932</v>
      </c>
      <c r="L1032" s="444">
        <f t="shared" ca="1" si="104"/>
        <v>-14269212.331742546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-14269212.331742546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-59539.914695863023</v>
      </c>
      <c r="L1033" s="444">
        <f t="shared" ca="1" si="104"/>
        <v>-14349119.441702986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-14349119.441702986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-59872.86098736486</v>
      </c>
      <c r="L1034" s="444">
        <f t="shared" ca="1" si="104"/>
        <v>-14429359.497954929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-14429359.497954929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-60207.194555081289</v>
      </c>
      <c r="L1035" s="444">
        <f t="shared" ca="1" si="104"/>
        <v>-14509933.887774589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-14509933.887774589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-60542.921179329853</v>
      </c>
      <c r="L1036" s="444">
        <f t="shared" ca="1" si="104"/>
        <v>-14590844.004218496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-14590844.004218496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-60880.046664512804</v>
      </c>
      <c r="L1037" s="444">
        <f t="shared" ca="1" si="104"/>
        <v>-14672091.246147588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-14672091.246147588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-61218.576839217363</v>
      </c>
      <c r="L1038" s="444">
        <f t="shared" ca="1" si="104"/>
        <v>-14753677.018251384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-14753677.018251384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-61558.517556316503</v>
      </c>
      <c r="L1039" s="444">
        <f t="shared" ca="1" si="104"/>
        <v>-14835602.731072279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-14835602.731072279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-61899.874693070225</v>
      </c>
      <c r="L1040" s="444">
        <f t="shared" ca="1" si="104"/>
        <v>-14917869.801029926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-14917869.801029926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-62242.654151227092</v>
      </c>
      <c r="L1041" s="444">
        <f t="shared" ca="1" si="104"/>
        <v>-15000479.650445731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-15000479.650445731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-62586.861857126285</v>
      </c>
      <c r="L1042" s="444">
        <f t="shared" ca="1" si="104"/>
        <v>-15083433.707567435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-15083433.707567435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-62932.503761800057</v>
      </c>
      <c r="L1043" s="444">
        <f t="shared" ca="1" si="104"/>
        <v>-15166733.406593813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-15166733.406593813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-63279.58584107663</v>
      </c>
      <c r="L1044" s="444">
        <f t="shared" ca="1" si="104"/>
        <v>-15250380.187699467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-15250380.187699467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-63628.11409568353</v>
      </c>
      <c r="L1045" s="444">
        <f t="shared" ca="1" si="104"/>
        <v>-15334375.497059729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-15334375.497059729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-63978.094551351278</v>
      </c>
      <c r="L1046" s="444">
        <f t="shared" ca="1" si="104"/>
        <v>-15418720.786875658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-15418720.786875658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-64329.533258917647</v>
      </c>
      <c r="L1047" s="444">
        <f t="shared" ca="1" si="104"/>
        <v>-15503417.515399152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-15503417.515399152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-64682.436294432198</v>
      </c>
      <c r="L1048" s="444">
        <f t="shared" ca="1" si="104"/>
        <v>-15588467.146958163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-15588467.146958163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-65036.809759261429</v>
      </c>
      <c r="L1049" s="444">
        <f t="shared" ca="1" si="104"/>
        <v>-15673871.151982002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-15673871.151982002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-65392.659780194081</v>
      </c>
      <c r="L1050" s="444">
        <f t="shared" ca="1" si="104"/>
        <v>-15759631.007026775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-15759631.007026775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-65749.992509547301</v>
      </c>
      <c r="L1051" s="444">
        <f t="shared" ca="1" si="104"/>
        <v>-15845748.1948009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-15845748.1948009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-66108.814125272824</v>
      </c>
      <c r="L1052" s="444">
        <f t="shared" ca="1" si="104"/>
        <v>-15932224.204190752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-15932224.204190752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-66469.130831063871</v>
      </c>
      <c r="L1053" s="444">
        <f t="shared" ca="1" si="104"/>
        <v>-16019060.530286394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-16019060.530286394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-66830.948856462375</v>
      </c>
      <c r="L1054" s="444">
        <f t="shared" ca="1" si="104"/>
        <v>-16106258.674407434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-16106258.674407434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-67194.274456966712</v>
      </c>
      <c r="L1055" s="444">
        <f t="shared" ca="1" si="104"/>
        <v>-16193820.144128978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-16193820.144128978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-67559.113914139816</v>
      </c>
      <c r="L1056" s="444">
        <f t="shared" ca="1" si="104"/>
        <v>-16281746.453307696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-16281746.453307696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-67925.4735357178</v>
      </c>
      <c r="L1057" s="444">
        <f t="shared" ca="1" si="104"/>
        <v>-16370039.122107992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-16370039.122107992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-68293.359655719032</v>
      </c>
      <c r="L1058" s="444">
        <f t="shared" ca="1" si="104"/>
        <v>-16458699.677028289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-16458699.677028289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-68662.778634553601</v>
      </c>
      <c r="L1059" s="444">
        <f t="shared" ca="1" si="104"/>
        <v>-16547729.650927421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-16547729.650927421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-69033.736859133322</v>
      </c>
      <c r="L1060" s="444">
        <f t="shared" ca="1" si="104"/>
        <v>-16637130.583051132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-16637130.583051132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-69406.240742982118</v>
      </c>
      <c r="L1061" s="444">
        <f t="shared" ca="1" si="104"/>
        <v>-16726904.019058691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-16726904.019058691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-69780.296726346947</v>
      </c>
      <c r="L1062" s="444">
        <f t="shared" ca="1" si="104"/>
        <v>-16817051.511049617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-16817051.511049617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-70155.91127630914</v>
      </c>
      <c r="L1063" s="444">
        <f t="shared" ca="1" si="104"/>
        <v>-16907574.617590506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-16907574.617590506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-70533.090886896185</v>
      </c>
      <c r="L1064" s="444">
        <f t="shared" ca="1" si="104"/>
        <v>-16998474.903741978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-16998474.903741978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-70911.842079193986</v>
      </c>
      <c r="L1065" s="444">
        <f t="shared" ca="1" si="104"/>
        <v>-17089753.941085748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-17089753.941085748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-71292.171401459695</v>
      </c>
      <c r="L1066" s="444">
        <f t="shared" ca="1" si="104"/>
        <v>-17181413.307751786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-17181413.307751786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-71674.085429234852</v>
      </c>
      <c r="L1067" s="444">
        <f t="shared" ca="1" si="104"/>
        <v>-17273454.5884456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-17273454.5884456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-72057.59076545907</v>
      </c>
      <c r="L1068" s="444">
        <f t="shared" ca="1" si="104"/>
        <v>-17365879.374475636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-17365879.374475636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-72442.694040584218</v>
      </c>
      <c r="L1069" s="444">
        <f t="shared" ca="1" si="104"/>
        <v>-17458689.263780799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-17458689.263780799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-72829.401912689063</v>
      </c>
      <c r="L1070" s="444">
        <f t="shared" ca="1" si="104"/>
        <v>-17551885.860958066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-17551885.860958066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-73217.72106759435</v>
      </c>
      <c r="L1071" s="444">
        <f t="shared" ca="1" si="104"/>
        <v>-17645470.777290236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-17645470.777290236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-73607.658218978395</v>
      </c>
      <c r="L1072" s="444">
        <f t="shared" ca="1" si="104"/>
        <v>-17739445.630773794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-17739445.630773794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-73999.220108493217</v>
      </c>
      <c r="L1073" s="444">
        <f t="shared" ca="1" si="104"/>
        <v>-17833812.046146866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-17833812.046146866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-74392.413505881021</v>
      </c>
      <c r="L1074" s="444">
        <f t="shared" ca="1" si="104"/>
        <v>-17928571.654917326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-17928571.654917326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-74787.24520909127</v>
      </c>
      <c r="L1075" s="444">
        <f t="shared" ca="1" si="104"/>
        <v>-18023726.095390994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-18023726.095390994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-75183.722044398222</v>
      </c>
      <c r="L1076" s="444">
        <f t="shared" ca="1" si="104"/>
        <v>-18119277.012699969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-18119277.012699969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-75581.850866518944</v>
      </c>
      <c r="L1077" s="444">
        <f t="shared" ca="1" si="104"/>
        <v>-18215226.058831066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-18215226.058831066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-75981.638558731851</v>
      </c>
      <c r="L1078" s="444">
        <f t="shared" ca="1" si="104"/>
        <v>-18311574.892654374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-18311574.892654374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-76383.092032995628</v>
      </c>
      <c r="L1079" s="444">
        <f t="shared" ca="1" si="104"/>
        <v>-18408325.179951947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-18408325.179951947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-76786.218230068858</v>
      </c>
      <c r="L1080" s="444">
        <f t="shared" ca="1" si="104"/>
        <v>-18505478.593446594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-18505478.593446594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-77191.024119629874</v>
      </c>
      <c r="L1081" s="444">
        <f t="shared" ca="1" si="104"/>
        <v>-18603036.812830802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-18603036.812830802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-77597.51670039742</v>
      </c>
      <c r="L1082" s="444">
        <f t="shared" ca="1" si="104"/>
        <v>-18701001.524795778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-18701001.524795778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-78005.70300025148</v>
      </c>
      <c r="L1083" s="444">
        <f t="shared" ca="1" si="104"/>
        <v>-18799374.423060607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-18799374.423060607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-78415.590076354943</v>
      </c>
      <c r="L1084" s="444">
        <f t="shared" ca="1" si="104"/>
        <v>-18898157.208401538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-18898157.208401538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-78827.185015275478</v>
      </c>
      <c r="L1085" s="444">
        <f t="shared" ca="1" si="104"/>
        <v>-18997351.588681392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-18997351.588681392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-79240.494933108203</v>
      </c>
      <c r="L1086" s="444">
        <f t="shared" ca="1" si="104"/>
        <v>-19096959.27887908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-19096959.27887908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-79655.526975598579</v>
      </c>
      <c r="L1087" s="444">
        <f t="shared" ca="1" si="104"/>
        <v>-19196982.001119256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-19196982.001119256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-80072.288318265972</v>
      </c>
      <c r="L1088" s="444">
        <f t="shared" ca="1" si="104"/>
        <v>-19297421.484702099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-19297421.484702099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-80490.786166527818</v>
      </c>
      <c r="L1089" s="444">
        <f t="shared" ca="1" si="104"/>
        <v>-19398279.466133203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-19398279.466133203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-80911.027755824092</v>
      </c>
      <c r="L1090" s="444">
        <f t="shared" ca="1" si="104"/>
        <v>-19499557.689153604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-19499557.689153604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-81333.020351742423</v>
      </c>
      <c r="L1091" s="444">
        <f t="shared" ca="1" si="104"/>
        <v>-19601257.904769924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-19601257.904769924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-81756.771250143749</v>
      </c>
      <c r="L1092" s="444">
        <f t="shared" ca="1" si="104"/>
        <v>-19703381.871284645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-19703381.871284645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-82182.287777288424</v>
      </c>
      <c r="L1093" s="444">
        <f t="shared" ca="1" si="104"/>
        <v>-19805931.354326513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-19805931.354326513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-82609.577289962879</v>
      </c>
      <c r="L1094" s="444">
        <f t="shared" ca="1" si="104"/>
        <v>-19908908.126881052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-19908908.126881052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-83038.647175606791</v>
      </c>
      <c r="L1095" s="444">
        <f t="shared" ca="1" si="104"/>
        <v>-20012313.969321236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-20012313.969321236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-83469.504852440892</v>
      </c>
      <c r="L1096" s="444">
        <f t="shared" ca="1" si="104"/>
        <v>-20116150.669438254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-20116150.669438254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-83902.157769595127</v>
      </c>
      <c r="L1097" s="444">
        <f t="shared" ca="1" si="104"/>
        <v>-20220420.022472426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-20220420.022472426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-84336.613407237513</v>
      </c>
      <c r="L1098" s="444">
        <f t="shared" ca="1" si="104"/>
        <v>-20325123.831144243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-20325123.831144243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-84772.879276703417</v>
      </c>
      <c r="L1099" s="444">
        <f t="shared" ca="1" si="104"/>
        <v>-20430263.905685525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-20430263.905685525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-85210.962920625432</v>
      </c>
      <c r="L1100" s="444">
        <f t="shared" ca="1" si="104"/>
        <v>-20535842.063870728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-20535842.063870728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-85650.871913063776</v>
      </c>
      <c r="L1101" s="444">
        <f t="shared" ca="1" si="104"/>
        <v>-20641860.13104837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-20641860.13104837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-86092.613859637277</v>
      </c>
      <c r="L1102" s="444">
        <f t="shared" ca="1" si="104"/>
        <v>-20748319.940172587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-20748319.940172587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-86536.196397654858</v>
      </c>
      <c r="L1103" s="444">
        <f t="shared" ca="1" si="104"/>
        <v>-20855223.331834819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-20855223.331834819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-86981.627196247486</v>
      </c>
      <c r="L1104" s="444">
        <f t="shared" ca="1" si="104"/>
        <v>-20962572.154295646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-20962572.154295646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-87428.913956500925</v>
      </c>
      <c r="L1105" s="444">
        <f t="shared" ca="1" si="104"/>
        <v>-21070368.263516724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-21070368.263516724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-87878.064411588755</v>
      </c>
      <c r="L1106" s="444">
        <f t="shared" ca="1" si="104"/>
        <v>-21178613.52319289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-21178613.52319289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-88329.086326906108</v>
      </c>
      <c r="L1107" s="444">
        <f t="shared" ca="1" si="104"/>
        <v>-21287309.804784372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-21287309.804784372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-88781.987500203963</v>
      </c>
      <c r="L1108" s="444">
        <f t="shared" ca="1" si="104"/>
        <v>-21396458.987549156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-21396458.987549156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-89236.775761723897</v>
      </c>
      <c r="L1109" s="444">
        <f t="shared" ca="1" si="104"/>
        <v>-21506062.958575457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-21506062.958575457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-89693.45897433348</v>
      </c>
      <c r="L1110" s="444">
        <f t="shared" ca="1" si="104"/>
        <v>-21616123.612814367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-21616123.612814367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-90152.045033662274</v>
      </c>
      <c r="L1111" s="444">
        <f t="shared" ca="1" si="104"/>
        <v>-21726642.853112608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-21726642.853112608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-90612.541868238273</v>
      </c>
      <c r="L1112" s="444">
        <f t="shared" ca="1" si="104"/>
        <v>-21837622.590245426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-21837622.590245426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-91074.95743962501</v>
      </c>
      <c r="L1113" s="444">
        <f t="shared" ca="1" si="104"/>
        <v>-21949064.742949627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-21949064.742949627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-91539.299742559189</v>
      </c>
      <c r="L1114" s="444">
        <f t="shared" ca="1" si="104"/>
        <v>-22060971.237956766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-22060971.237956766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-92005.576805088931</v>
      </c>
      <c r="L1115" s="444">
        <f t="shared" ca="1" si="104"/>
        <v>-22173344.010026433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-22173344.010026433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-92473.796688712537</v>
      </c>
      <c r="L1116" s="444">
        <f t="shared" ca="1" si="104"/>
        <v>-22286185.001979724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-22286185.001979724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-92943.967488517927</v>
      </c>
      <c r="L1117" s="444">
        <f t="shared" ca="1" si="104"/>
        <v>-22399496.164732818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-22399496.164732818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-93416.097333322483</v>
      </c>
      <c r="L1118" s="444">
        <f t="shared" ca="1" si="104"/>
        <v>-22513279.457330719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-22513279.457330719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-93890.194385813738</v>
      </c>
      <c r="L1119" s="444">
        <f t="shared" ca="1" si="104"/>
        <v>-22627536.846981112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-22627536.846981112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-94366.266842690369</v>
      </c>
      <c r="L1120" s="444">
        <f t="shared" ca="1" si="104"/>
        <v>-22742270.309088379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-22742270.309088379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-94844.322934803989</v>
      </c>
      <c r="L1121" s="444">
        <f t="shared" ca="1" si="104"/>
        <v>-22857481.82728776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-22857481.82728776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-95324.37092730141</v>
      </c>
      <c r="L1122" s="444">
        <f t="shared" ca="1" si="104"/>
        <v>-22973173.393479638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-22973173.393479638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-95806.419119767568</v>
      </c>
      <c r="L1123" s="444">
        <f t="shared" ca="1" si="104"/>
        <v>-23089347.007863984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-23089347.007863984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-96290.475846369009</v>
      </c>
      <c r="L1124" s="444">
        <f t="shared" ca="1" si="104"/>
        <v>-23206004.67897493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-23206004.67897493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-96776.549475997948</v>
      </c>
      <c r="L1125" s="444">
        <f t="shared" ca="1" si="104"/>
        <v>-23323148.423715506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-23323148.423715506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-97264.648412417009</v>
      </c>
      <c r="L1126" s="444">
        <f t="shared" ca="1" si="104"/>
        <v>-23440780.267392501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-23440780.267392501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-97754.78109440449</v>
      </c>
      <c r="L1127" s="444">
        <f t="shared" ca="1" si="104"/>
        <v>-23558902.243751485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-23558902.243751485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-98246.955995900265</v>
      </c>
      <c r="L1128" s="444">
        <f t="shared" ca="1" si="104"/>
        <v>-23677516.395011961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-23677516.395011961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-98741.181626152247</v>
      </c>
      <c r="L1129" s="444">
        <f t="shared" ca="1" si="104"/>
        <v>-23796624.771902692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-23796624.771902692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-99237.466529863625</v>
      </c>
      <c r="L1130" s="444">
        <f t="shared" ca="1" si="104"/>
        <v>-23916229.433697134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-23916229.433697134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-99735.819287340462</v>
      </c>
      <c r="L1131" s="444">
        <f t="shared" ca="1" si="104"/>
        <v>-24036332.448249053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-24036332.448249053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-100236.24851464013</v>
      </c>
      <c r="L1132" s="444">
        <f t="shared" ca="1" si="104"/>
        <v>-24156935.892028272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-24156935.892028272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-100738.76286372021</v>
      </c>
      <c r="L1133" s="444">
        <f t="shared" ca="1" si="104"/>
        <v>-24278041.850156572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-24278041.850156572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-101243.37102258812</v>
      </c>
      <c r="L1134" s="444">
        <f t="shared" ca="1" si="104"/>
        <v>-24399652.416443739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-24399652.416443739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-101750.08171545132</v>
      </c>
      <c r="L1135" s="444">
        <f t="shared" ca="1" si="104"/>
        <v>-24521769.693423767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-24521769.693423767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-102258.90370286811</v>
      </c>
      <c r="L1136" s="444">
        <f t="shared" ca="1" si="104"/>
        <v>-24644395.792391211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-24644395.792391211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-102769.84578189912</v>
      </c>
      <c r="L1137" s="444">
        <f t="shared" ca="1" si="104"/>
        <v>-24767532.833437689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-24767532.833437689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-103282.91678625945</v>
      </c>
      <c r="L1138" s="444">
        <f t="shared" ca="1" si="104"/>
        <v>-24891182.945488527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-24891182.945488527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-103798.12558647127</v>
      </c>
      <c r="L1139" s="444">
        <f t="shared" ca="1" si="104"/>
        <v>-25015348.266339578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-25015348.266339578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-104315.48109001732</v>
      </c>
      <c r="L1140" s="444">
        <f t="shared" ca="1" si="104"/>
        <v>-25140030.942694172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-25140030.942694172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-104834.99224149479</v>
      </c>
      <c r="L1141" s="444">
        <f t="shared" ca="1" si="104"/>
        <v>-25265233.130200244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-25265233.130200244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-105356.66802277009</v>
      </c>
      <c r="L1142" s="444">
        <f t="shared" ca="1" si="104"/>
        <v>-25390956.993487593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-25390956.993487593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-105880.51745313405</v>
      </c>
      <c r="L1143" s="444">
        <f t="shared" ca="1" si="104"/>
        <v>-25517204.706205305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-25517204.706205305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-106406.54958945785</v>
      </c>
      <c r="L1144" s="444">
        <f t="shared" ca="1" si="104"/>
        <v>-25643978.451059341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-25643978.451059341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-106934.77352634966</v>
      </c>
      <c r="L1145" s="444">
        <f t="shared" ca="1" si="104"/>
        <v>-25771280.419850267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-25771280.419850267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-107465.19839631185</v>
      </c>
      <c r="L1146" s="444">
        <f t="shared" ca="1" si="104"/>
        <v>-25899112.813511156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-25899112.813511156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-107997.83336989889</v>
      </c>
      <c r="L1147" s="444">
        <f t="shared" ca="1" si="104"/>
        <v>-26027477.842145633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-26027477.842145633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-108532.68765587588</v>
      </c>
      <c r="L1148" s="444">
        <f t="shared" ca="1" si="104"/>
        <v>-26156377.725066088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-26156377.725066088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-109069.77050137777</v>
      </c>
      <c r="L1149" s="444">
        <f t="shared" ca="1" si="104"/>
        <v>-26285814.690832045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-26285814.690832045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-109609.09119206926</v>
      </c>
      <c r="L1150" s="444">
        <f t="shared" ca="1" si="104"/>
        <v>-26415790.977288693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-26415790.977288693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-110150.65905230529</v>
      </c>
      <c r="L1151" s="444">
        <f t="shared" ca="1" si="104"/>
        <v>-26546308.831605576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-26546308.831605576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-110694.4834452923</v>
      </c>
      <c r="L1152" s="444">
        <f t="shared" ca="1" si="104"/>
        <v>-26677370.510315444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-26677370.510315444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-111240.57377325007</v>
      </c>
      <c r="L1153" s="444">
        <f t="shared" ca="1" si="104"/>
        <v>-26808978.279353272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-26808978.279353272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-111788.93947757436</v>
      </c>
      <c r="L1154" s="444">
        <f t="shared" ca="1" si="104"/>
        <v>-26941134.414095424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-26941134.414095424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-112339.590039</v>
      </c>
      <c r="L1155" s="444">
        <f t="shared" ca="1" si="104"/>
        <v>-27073841.199399002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-27073841.199399002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-112892.53497776492</v>
      </c>
      <c r="L1156" s="444">
        <f t="shared" ca="1" si="104"/>
        <v>-27207100.929641344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-27207100.929641344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-113447.78385377466</v>
      </c>
      <c r="L1157" s="444">
        <f t="shared" ca="1" si="104"/>
        <v>-27340915.908759695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-27340915.908759695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-114005.3462667678</v>
      </c>
      <c r="L1158" s="444">
        <f t="shared" ca="1" si="104"/>
        <v>-27475288.450291041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-27475288.450291041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-114565.23185648174</v>
      </c>
      <c r="L1159" s="444">
        <f t="shared" ca="1" si="104"/>
        <v>-27610220.877412099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-27610220.877412099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-115127.45030281949</v>
      </c>
      <c r="L1160" s="444">
        <f t="shared" ca="1" si="104"/>
        <v>-27745715.522979498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-27745715.522979498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-115692.01132601699</v>
      </c>
      <c r="L1161" s="444">
        <f t="shared" ca="1" si="104"/>
        <v>-27881774.729570094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-27881774.729570094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-116258.92468681114</v>
      </c>
      <c r="L1162" s="444">
        <f t="shared" ca="1" si="104"/>
        <v>-28018400.849521484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-28018400.849521484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-116828.20018660858</v>
      </c>
      <c r="L1163" s="444">
        <f t="shared" ca="1" si="104"/>
        <v>-28155596.244972672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-28155596.244972672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-117399.84766765521</v>
      </c>
      <c r="L1164" s="444">
        <f t="shared" ca="1" si="104"/>
        <v>-28293363.287904907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-28293363.287904907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-117973.87701320618</v>
      </c>
      <c r="L1165" s="444">
        <f t="shared" ca="1" si="104"/>
        <v>-28431704.360182691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-28431704.360182691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-118550.29814769694</v>
      </c>
      <c r="L1166" s="444">
        <f t="shared" ca="1" si="104"/>
        <v>-28570621.853594966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-28570621.853594966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-119129.12103691474</v>
      </c>
      <c r="L1167" s="444">
        <f t="shared" ca="1" si="104"/>
        <v>-28710118.169896457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-28710118.169896457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-119710.35568817098</v>
      </c>
      <c r="L1168" s="444">
        <f t="shared" ca="1" si="104"/>
        <v>-28850195.720849205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-28850195.720849205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-120209.14883687168</v>
      </c>
      <c r="L1169" s="444">
        <f t="shared" ca="1" si="104"/>
        <v>-28970404.869686078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-28970404.869686078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-120710.02029035868</v>
      </c>
      <c r="L1170" s="444">
        <f t="shared" ca="1" si="104"/>
        <v>-29091114.889976438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-29091114.889976438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-121212.97870823515</v>
      </c>
      <c r="L1171" s="444">
        <f t="shared" ca="1" si="104"/>
        <v>-29212327.868684672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-29212327.868684672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-121718.03278618613</v>
      </c>
      <c r="L1172" s="444">
        <f t="shared" ca="1" si="104"/>
        <v>-29334045.901470859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-29334045.901470859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-122225.19125612856</v>
      </c>
      <c r="L1173" s="444">
        <f t="shared" ca="1" si="104"/>
        <v>-29456271.092726987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-29456271.092726987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-122734.46288636244</v>
      </c>
      <c r="L1174" s="444">
        <f t="shared" ca="1" si="104"/>
        <v>-29579005.55561335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-29579005.55561335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-123245.85648172229</v>
      </c>
      <c r="L1175" s="444">
        <f t="shared" ca="1" si="104"/>
        <v>-29702251.412095074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-29702251.412095074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-123759.38088372945</v>
      </c>
      <c r="L1176" s="444">
        <f t="shared" ca="1" si="104"/>
        <v>-29826010.792978805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-29826010.792978805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-124275.044970745</v>
      </c>
      <c r="L1177" s="444">
        <f t="shared" ca="1" si="104"/>
        <v>-29950285.837949548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-29950285.837949548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-124792.85765812312</v>
      </c>
      <c r="L1178" s="444">
        <f t="shared" ca="1" si="104"/>
        <v>-30075078.69560767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-30075078.69560767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-125312.8278983653</v>
      </c>
      <c r="L1179" s="444">
        <f t="shared" ca="1" si="104"/>
        <v>-30200391.523506034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-30200391.523506034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-125834.96468127515</v>
      </c>
      <c r="L1180" s="444">
        <f t="shared" ca="1" si="104"/>
        <v>-30326226.488187309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-30326226.488187309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-126359.27703411378</v>
      </c>
      <c r="L1181" s="444">
        <f t="shared" ca="1" si="104"/>
        <v>-30452585.765221424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-30452585.765221424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-126885.77402175593</v>
      </c>
      <c r="L1182" s="444">
        <f t="shared" ca="1" si="104"/>
        <v>-30579471.53924318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-30579471.53924318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-127414.46474684657</v>
      </c>
      <c r="L1183" s="444">
        <f t="shared" ca="1" si="104"/>
        <v>-30706886.003990028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-30706886.003990028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-127945.35834995843</v>
      </c>
      <c r="L1184" s="444">
        <f t="shared" ca="1" si="104"/>
        <v>-30834831.362339988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-30834831.362339988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-128478.46400974995</v>
      </c>
      <c r="L1185" s="444">
        <f t="shared" ca="1" si="104"/>
        <v>-30963309.826349739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-30963309.826349739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-129013.79094312391</v>
      </c>
      <c r="L1186" s="444">
        <f t="shared" ca="1" si="104"/>
        <v>-31092323.617292862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-31092323.617292862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-129551.34840538692</v>
      </c>
      <c r="L1187" s="444">
        <f t="shared" ca="1" si="104"/>
        <v>-31221874.96569825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-31221874.96569825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-130091.14569040936</v>
      </c>
      <c r="L1188" s="444">
        <f t="shared" ca="1" si="104"/>
        <v>-31351966.111388657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-31351966.111388657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-130633.19213078608</v>
      </c>
      <c r="L1189" s="444">
        <f t="shared" ca="1" si="104"/>
        <v>-31482599.303519443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-31482599.303519443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-131177.49709799766</v>
      </c>
      <c r="L1190" s="444">
        <f t="shared" ca="1" si="104"/>
        <v>-31613776.800617442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-31613776.800617442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-131724.07000257267</v>
      </c>
      <c r="L1191" s="444">
        <f t="shared" ca="1" si="104"/>
        <v>-31745500.870620016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-31745500.870620016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-132272.92029425007</v>
      </c>
      <c r="L1192" s="444">
        <f t="shared" ca="1" si="104"/>
        <v>-31877773.790914267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-31877773.790914267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-132824.05746214278</v>
      </c>
      <c r="L1193" s="444">
        <f t="shared" ca="1" si="104"/>
        <v>-32010597.848376408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-32010597.848376408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-133377.4910349017</v>
      </c>
      <c r="L1194" s="444">
        <f t="shared" ca="1" si="104"/>
        <v>-32143975.339411311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-32143975.339411311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-133933.23058088048</v>
      </c>
      <c r="L1195" s="444">
        <f t="shared" ca="1" si="104"/>
        <v>-32277908.569992192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-32277908.569992192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-134491.2857083008</v>
      </c>
      <c r="L1196" s="444">
        <f t="shared" ca="1" si="104"/>
        <v>-32412399.855700493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-32412399.855700493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-135051.66606541874</v>
      </c>
      <c r="L1197" s="444">
        <f t="shared" ca="1" si="104"/>
        <v>-32547451.52176591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-32547451.52176591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-135614.3813406913</v>
      </c>
      <c r="L1198" s="444">
        <f t="shared" ca="1" si="104"/>
        <v>-32683065.9031066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-32683065.9031066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-136179.44126294414</v>
      </c>
      <c r="L1199" s="444">
        <f t="shared" ca="1" si="104"/>
        <v>-32819245.344369546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-32819245.344369546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-136746.85560153978</v>
      </c>
      <c r="L1200" s="444">
        <f t="shared" ca="1" si="104"/>
        <v>-32955992.199971084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-32955992.199971084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-137316.63416654617</v>
      </c>
      <c r="L1201" s="444">
        <f t="shared" ca="1" si="104"/>
        <v>-33093308.83413763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-33093308.83413763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-137888.78680890679</v>
      </c>
      <c r="L1202" s="444">
        <f t="shared" ca="1" si="104"/>
        <v>-33231197.620946538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-33231197.620946538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-138463.32342061057</v>
      </c>
      <c r="L1203" s="444">
        <f t="shared" ca="1" si="104"/>
        <v>-33369660.944367148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-33369660.944367148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-139040.25393486311</v>
      </c>
      <c r="L1204" s="444">
        <f t="shared" ca="1" si="104"/>
        <v>-33508701.198302012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-33508701.198302012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-139619.58832625835</v>
      </c>
      <c r="L1205" s="444">
        <f t="shared" ca="1" si="104"/>
        <v>-33648320.786628269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-33648320.786628269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-140201.33661095111</v>
      </c>
      <c r="L1206" s="444">
        <f t="shared" ca="1" si="104"/>
        <v>-33788522.123239219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-33788522.123239219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-140785.50884683008</v>
      </c>
      <c r="L1207" s="444">
        <f t="shared" ca="1" si="104"/>
        <v>-33929307.632086046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-33929307.632086046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-141372.11513369187</v>
      </c>
      <c r="L1208" s="444">
        <f t="shared" ca="1" si="104"/>
        <v>-34070679.747219741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-34070679.747219741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-141961.16561341559</v>
      </c>
      <c r="L1209" s="444">
        <f t="shared" ca="1" si="104"/>
        <v>-34212640.912833154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-34212640.912833154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-142552.67047013814</v>
      </c>
      <c r="L1210" s="444">
        <f t="shared" ca="1" si="104"/>
        <v>-34355193.583303295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-34355193.583303295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-143146.63993043039</v>
      </c>
      <c r="L1211" s="444">
        <f t="shared" ca="1" si="104"/>
        <v>-34498340.223233722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-34498340.223233722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-143743.08426347384</v>
      </c>
      <c r="L1212" s="444">
        <f t="shared" ca="1" si="104"/>
        <v>-34642083.307497196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-34642083.307497196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-144342.01378123832</v>
      </c>
      <c r="L1213" s="444">
        <f t="shared" ca="1" si="104"/>
        <v>-34786425.321278431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-34786425.321278431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-144943.43883866013</v>
      </c>
      <c r="L1214" s="444">
        <f t="shared" ca="1" si="104"/>
        <v>-34931368.760117091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-34931368.760117091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-145547.3698338212</v>
      </c>
      <c r="L1215" s="444">
        <f t="shared" ca="1" si="104"/>
        <v>-35076916.129950911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-35076916.129950911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-146153.81720812881</v>
      </c>
      <c r="L1216" s="444">
        <f t="shared" ca="1" si="104"/>
        <v>-35223069.947159037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-35223069.947159037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-146762.79144649598</v>
      </c>
      <c r="L1217" s="444">
        <f t="shared" ca="1" si="104"/>
        <v>-35369832.738605537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-35369832.738605537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-147374.30307752307</v>
      </c>
      <c r="L1218" s="444">
        <f t="shared" ca="1" si="104"/>
        <v>-35517207.041683063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-35517207.041683063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-147988.36267367942</v>
      </c>
      <c r="L1219" s="444">
        <f t="shared" ca="1" si="104"/>
        <v>-35665195.40435674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-35665195.40435674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-148604.98085148641</v>
      </c>
      <c r="L1220" s="444">
        <f t="shared" ca="1" si="104"/>
        <v>-35813800.385208227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-35813800.385208227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-149224.16827170094</v>
      </c>
      <c r="L1221" s="444">
        <f t="shared" ca="1" si="104"/>
        <v>-35963024.553479925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-35963024.553479925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-149845.93563949969</v>
      </c>
      <c r="L1222" s="444">
        <f t="shared" ca="1" si="104"/>
        <v>-36112870.489119425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-36112870.489119425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-150470.29370466428</v>
      </c>
      <c r="L1223" s="444">
        <f t="shared" ca="1" si="104"/>
        <v>-36263340.782824092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-36263340.782824092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-151097.25326176704</v>
      </c>
      <c r="L1224" s="444">
        <f t="shared" ca="1" si="104"/>
        <v>-36414438.036085859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-36414438.036085859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-151726.82515035773</v>
      </c>
      <c r="L1225" s="444">
        <f t="shared" ca="1" si="104"/>
        <v>-36566164.861236215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-36566164.861236215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-152359.02025515088</v>
      </c>
      <c r="L1226" s="444">
        <f t="shared" ca="1" si="104"/>
        <v>-36718523.881491363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-36718523.881491363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-152993.849506214</v>
      </c>
      <c r="L1227" s="444">
        <f t="shared" ca="1" si="104"/>
        <v>-36871517.730997577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-36871517.730997577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-153631.32387915658</v>
      </c>
      <c r="L1228" s="444">
        <f t="shared" ca="1" si="104"/>
        <v>-37025149.054876737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-37025149.054876737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-154271.45439531974</v>
      </c>
      <c r="L1229" s="444">
        <f t="shared" ca="1" si="104"/>
        <v>-37179420.509272054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-37179420.509272054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-154914.25212196689</v>
      </c>
      <c r="L1230" s="444">
        <f t="shared" ca="1" si="104"/>
        <v>-37334334.761394024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-37334334.761394024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-155559.72817247509</v>
      </c>
      <c r="L1231" s="444">
        <f t="shared" ca="1" si="104"/>
        <v>-37489894.489566498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-37489894.489566498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-156207.89370652707</v>
      </c>
      <c r="L1232" s="444">
        <f t="shared" ca="1" si="104"/>
        <v>-37646102.383273028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-37646102.383273028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-156858.75993030428</v>
      </c>
      <c r="L1233" s="444">
        <f t="shared" ca="1" si="104"/>
        <v>-37802961.143203333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-37802961.143203333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-157512.33809668056</v>
      </c>
      <c r="L1234" s="444">
        <f t="shared" ca="1" si="104"/>
        <v>-37960473.481300011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-37960473.481300011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-158168.63950541671</v>
      </c>
      <c r="L1235" s="444">
        <f t="shared" ca="1" si="104"/>
        <v>-38118642.120805427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-38118642.120805427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-158827.67550335595</v>
      </c>
      <c r="L1236" s="444">
        <f t="shared" ca="1" si="104"/>
        <v>-38277469.796308786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-38277469.796308786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-159489.45748461992</v>
      </c>
      <c r="L1237" s="444">
        <f t="shared" ca="1" si="104"/>
        <v>-38436959.253793404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-38436959.253793404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-160153.99689080584</v>
      </c>
      <c r="L1238" s="444">
        <f t="shared" ca="1" si="104"/>
        <v>-38597113.250684209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-38597113.250684209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-160821.3052111842</v>
      </c>
      <c r="L1239" s="444">
        <f t="shared" ca="1" si="104"/>
        <v>-38757934.555895396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-38757934.555895396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-161491.39398289748</v>
      </c>
      <c r="L1240" s="444">
        <f t="shared" ca="1" si="104"/>
        <v>-38919425.94987829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-38919425.94987829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-162164.27479115955</v>
      </c>
      <c r="L1241" s="444">
        <f t="shared" ca="1" si="104"/>
        <v>-39081590.224669449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-39081590.224669449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-162839.95926945604</v>
      </c>
      <c r="L1242" s="444">
        <f t="shared" ca="1" si="104"/>
        <v>-39244430.183938906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-39244430.183938906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-163518.45909974544</v>
      </c>
      <c r="L1243" s="444">
        <f t="shared" ca="1" si="104"/>
        <v>-39407948.643038653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-39407948.643038653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-164199.78601266106</v>
      </c>
      <c r="L1244" s="444">
        <f t="shared" ca="1" si="104"/>
        <v>-39572148.429051317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-39572148.429051317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-164883.95178771383</v>
      </c>
      <c r="L1245" s="444">
        <f t="shared" ca="1" si="104"/>
        <v>-39737032.380839027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-39737032.380839027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-165570.96825349596</v>
      </c>
      <c r="L1246" s="444">
        <f t="shared" ca="1" si="104"/>
        <v>-39902603.349092521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-39902603.349092521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-166260.8472878855</v>
      </c>
      <c r="L1247" s="444">
        <f t="shared" ca="1" si="104"/>
        <v>-40068864.196380407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-40068864.196380407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-166953.6008182517</v>
      </c>
      <c r="L1248" s="444">
        <f t="shared" ca="1" si="104"/>
        <v>-40235817.797198661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-40235817.797198661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-167649.24082166108</v>
      </c>
      <c r="L1249" s="444">
        <f t="shared" ca="1" si="104"/>
        <v>-40403467.03802032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-40403467.03802032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-168347.77932508467</v>
      </c>
      <c r="L1250" s="444">
        <f t="shared" ca="1" si="104"/>
        <v>-40571814.817345403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-40571814.817345403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-169049.22840560586</v>
      </c>
      <c r="L1251" s="444">
        <f t="shared" ca="1" si="104"/>
        <v>-40740864.045751005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-40740864.045751005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-169753.60019062919</v>
      </c>
      <c r="L1252" s="444">
        <f t="shared" ca="1" si="104"/>
        <v>-40910617.645941637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-40910617.645941637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-170460.90685809017</v>
      </c>
      <c r="L1253" s="444">
        <f t="shared" ca="1" si="104"/>
        <v>-41081078.552799724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-41081078.552799724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-171171.1606366655</v>
      </c>
      <c r="L1254" s="444">
        <f t="shared" ca="1" si="104"/>
        <v>-41252249.713436387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-41252249.713436387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-171884.37380598494</v>
      </c>
      <c r="L1255" s="444">
        <f t="shared" ca="1" si="104"/>
        <v>-41424134.087242372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-41424134.087242372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-172600.55869684322</v>
      </c>
      <c r="L1256" s="444">
        <f t="shared" ca="1" si="104"/>
        <v>-41596734.645939216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-41596734.645939216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-173319.7276914134</v>
      </c>
      <c r="L1257" s="444">
        <f t="shared" ca="1" si="104"/>
        <v>-41770054.373630628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-41770054.373630628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-174041.89322346094</v>
      </c>
      <c r="L1258" s="444">
        <f t="shared" ca="1" si="104"/>
        <v>-41944096.266854092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-41944096.266854092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-174767.0677785587</v>
      </c>
      <c r="L1259" s="444">
        <f t="shared" ca="1" si="104"/>
        <v>-42118863.33463265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-42118863.33463265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-175495.26389430271</v>
      </c>
      <c r="L1260" s="444">
        <f t="shared" ca="1" si="104"/>
        <v>-42294358.598526955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-42294358.598526955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-176226.49416052896</v>
      </c>
      <c r="L1261" s="444">
        <f t="shared" ca="1" si="104"/>
        <v>-42470585.09268748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-42470585.09268748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-176960.77121953116</v>
      </c>
      <c r="L1262" s="444">
        <f t="shared" ca="1" si="104"/>
        <v>-42647545.863907009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-42647545.863907009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-177698.10776627919</v>
      </c>
      <c r="L1263" s="444">
        <f t="shared" ca="1" si="104"/>
        <v>-42825243.971673287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-42825243.971673287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-178438.5165486387</v>
      </c>
      <c r="L1264" s="444">
        <f t="shared" ca="1" si="104"/>
        <v>-43003682.488221928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-43003682.488221928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-179182.01036759137</v>
      </c>
      <c r="L1265" s="444">
        <f t="shared" ca="1" si="104"/>
        <v>-43182864.498589523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-43182864.498589523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-179928.60207745634</v>
      </c>
      <c r="L1266" s="444">
        <f t="shared" ca="1" si="104"/>
        <v>-43362793.100666977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-43362793.100666977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-180678.30458611241</v>
      </c>
      <c r="L1267" s="444">
        <f t="shared" ca="1" si="104"/>
        <v>-43543471.40525309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-43543471.40525309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-181431.13085522121</v>
      </c>
      <c r="L1268" s="444">
        <f t="shared" ca="1" si="104"/>
        <v>-43724902.536108308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-43724902.536108308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-182187.09390045129</v>
      </c>
      <c r="L1269" s="444">
        <f t="shared" ca="1" si="104"/>
        <v>-43907089.630008757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-43907089.630008757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-182946.20679170315</v>
      </c>
      <c r="L1270" s="444">
        <f t="shared" ca="1" si="104"/>
        <v>-44090035.836800463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-44090035.836800463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-183708.48265333526</v>
      </c>
      <c r="L1271" s="444">
        <f t="shared" ca="1" si="104"/>
        <v>-44273744.319453798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-44273744.319453798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-184473.93466439084</v>
      </c>
      <c r="L1272" s="444">
        <f t="shared" ca="1" si="104"/>
        <v>-44458218.254118189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-44458218.254118189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-185242.5760588258</v>
      </c>
      <c r="L1273" s="444">
        <f t="shared" ca="1" si="104"/>
        <v>-44643460.830177017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-44643460.830177017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-186014.42012573755</v>
      </c>
      <c r="L1274" s="444">
        <f t="shared" ca="1" si="104"/>
        <v>-44829475.250302754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-44829475.250302754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-186789.4802095948</v>
      </c>
      <c r="L1275" s="444">
        <f t="shared" ca="1" si="104"/>
        <v>-45016264.730512351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-45016264.730512351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-187567.76971046813</v>
      </c>
      <c r="L1276" s="444">
        <f t="shared" ca="1" si="104"/>
        <v>-45203832.500222817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-45203832.500222817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-188349.30208426173</v>
      </c>
      <c r="L1277" s="444">
        <f t="shared" ca="1" si="104"/>
        <v>-45392181.802307077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-45392181.802307077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-189134.09084294614</v>
      </c>
      <c r="L1278" s="444">
        <f t="shared" ca="1" si="104"/>
        <v>-45581315.893150024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-45581315.893150024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-189922.14955479177</v>
      </c>
      <c r="L1279" s="444">
        <f t="shared" ca="1" si="104"/>
        <v>-45771238.042704813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-45771238.042704813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-190713.49184460338</v>
      </c>
      <c r="L1280" s="444">
        <f t="shared" ca="1" si="104"/>
        <v>-45961951.534549415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-45961951.534549415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-191508.1313939559</v>
      </c>
      <c r="L1281" s="444">
        <f t="shared" ca="1" si="104"/>
        <v>-46153459.665943369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-46153459.665943369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-192306.08194143069</v>
      </c>
      <c r="L1282" s="444">
        <f t="shared" ca="1" si="104"/>
        <v>-46345765.747884803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-46345765.747884803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-193107.35728285334</v>
      </c>
      <c r="L1283" s="444">
        <f t="shared" ref="L1283:L1537" ca="1" si="109">I1283-J1283+K1283</f>
        <v>-46538873.105167657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-46538873.105167657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-193911.97127153189</v>
      </c>
      <c r="L1284" s="444">
        <f t="shared" ca="1" si="109"/>
        <v>-46732785.076439187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-46732785.076439187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-194719.9378184966</v>
      </c>
      <c r="L1285" s="444">
        <f t="shared" ca="1" si="109"/>
        <v>-46927505.014257684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-46927505.014257684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-195531.27089274034</v>
      </c>
      <c r="L1286" s="444">
        <f t="shared" ca="1" si="109"/>
        <v>-47123036.285150424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-47123036.285150424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-196345.98452146011</v>
      </c>
      <c r="L1287" s="444">
        <f t="shared" ca="1" si="109"/>
        <v>-47319382.269671887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-47319382.269671887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-197164.09279029953</v>
      </c>
      <c r="L1288" s="444">
        <f t="shared" ca="1" si="109"/>
        <v>-47516546.362462185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-47516546.362462185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-197985.60984359245</v>
      </c>
      <c r="L1289" s="444">
        <f t="shared" ca="1" si="109"/>
        <v>-47714531.972305775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-47714531.972305775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-198810.5498846074</v>
      </c>
      <c r="L1290" s="444">
        <f t="shared" ca="1" si="109"/>
        <v>-47913342.522190385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-47913342.522190385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-199638.92717579327</v>
      </c>
      <c r="L1291" s="444">
        <f t="shared" ca="1" si="109"/>
        <v>-48112981.449366175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-48112981.449366175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-200470.75603902573</v>
      </c>
      <c r="L1292" s="444">
        <f t="shared" ca="1" si="109"/>
        <v>-48313452.205405198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-48313452.205405198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-201306.05085585499</v>
      </c>
      <c r="L1293" s="444">
        <f t="shared" ca="1" si="109"/>
        <v>-48514758.256261051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-48514758.256261051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-202144.82606775439</v>
      </c>
      <c r="L1294" s="444">
        <f t="shared" ca="1" si="109"/>
        <v>-48716903.082328804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-48716903.082328804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-202987.09617637002</v>
      </c>
      <c r="L1295" s="444">
        <f t="shared" ca="1" si="109"/>
        <v>-48919890.178505175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-48919890.178505175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-203832.87574377155</v>
      </c>
      <c r="L1296" s="444">
        <f t="shared" ca="1" si="109"/>
        <v>-49123723.054248944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-49123723.054248944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-204682.17939270393</v>
      </c>
      <c r="L1297" s="444">
        <f t="shared" ca="1" si="109"/>
        <v>-49328405.233641647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-49328405.233641647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-205535.0218068402</v>
      </c>
      <c r="L1298" s="444">
        <f t="shared" ca="1" si="109"/>
        <v>-49533940.25544849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-49533940.25544849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-206391.41773103538</v>
      </c>
      <c r="L1299" s="444">
        <f t="shared" ca="1" si="109"/>
        <v>-49740331.673179522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-49740331.673179522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-207251.38197158134</v>
      </c>
      <c r="L1300" s="444">
        <f t="shared" ca="1" si="109"/>
        <v>-49947583.055151105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-49947583.055151105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-208114.92939646295</v>
      </c>
      <c r="L1301" s="444">
        <f t="shared" ca="1" si="109"/>
        <v>-50155697.98454757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-50155697.98454757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-208982.07493561489</v>
      </c>
      <c r="L1302" s="444">
        <f t="shared" ca="1" si="109"/>
        <v>-50364680.059483185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-50364680.059483185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-209852.83358117993</v>
      </c>
      <c r="L1303" s="444">
        <f t="shared" ca="1" si="109"/>
        <v>-50574532.893064365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-50574532.893064365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-210727.22038776817</v>
      </c>
      <c r="L1304" s="444">
        <f t="shared" ca="1" si="109"/>
        <v>-50785260.113452137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-50785260.113452137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-211605.25047271722</v>
      </c>
      <c r="L1305" s="444">
        <f t="shared" ca="1" si="109"/>
        <v>-50996865.363924854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-50996865.363924854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-212486.93901635354</v>
      </c>
      <c r="L1306" s="444">
        <f t="shared" ca="1" si="109"/>
        <v>-51209352.302941211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-51209352.302941211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-213372.30126225503</v>
      </c>
      <c r="L1307" s="444">
        <f t="shared" ca="1" si="109"/>
        <v>-51422724.604203463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-51422724.604203463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-214261.35251751443</v>
      </c>
      <c r="L1308" s="444">
        <f t="shared" ca="1" si="109"/>
        <v>-51636985.956720978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-51636985.956720978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-215154.10815300408</v>
      </c>
      <c r="L1309" s="444">
        <f t="shared" ca="1" si="109"/>
        <v>-51852140.064873978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-51852140.064873978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-216050.58360364157</v>
      </c>
      <c r="L1310" s="444">
        <f t="shared" ca="1" si="109"/>
        <v>-52068190.648477621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-52068190.648477621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-216950.79436865676</v>
      </c>
      <c r="L1311" s="444">
        <f t="shared" ca="1" si="109"/>
        <v>-52285141.442846276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-52285141.442846276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-217854.75601185951</v>
      </c>
      <c r="L1312" s="444">
        <f t="shared" ca="1" si="109"/>
        <v>-52502996.198858134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-52502996.198858134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-218762.48416190888</v>
      </c>
      <c r="L1313" s="444">
        <f t="shared" ca="1" si="109"/>
        <v>-52721758.68302004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-52721758.68302004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-219673.99451258348</v>
      </c>
      <c r="L1314" s="444">
        <f t="shared" ca="1" si="109"/>
        <v>-52941432.677532621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-52941432.677532621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-220589.3028230526</v>
      </c>
      <c r="L1315" s="444">
        <f t="shared" ca="1" si="109"/>
        <v>-53162021.980355673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-53162021.980355673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-221508.42491814864</v>
      </c>
      <c r="L1316" s="444">
        <f t="shared" ca="1" si="109"/>
        <v>-53383530.405273817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-53383530.405273817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-222431.37668864091</v>
      </c>
      <c r="L1317" s="444">
        <f t="shared" ca="1" si="109"/>
        <v>-53605961.781962462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-53605961.781962462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-223358.17409151024</v>
      </c>
      <c r="L1318" s="444">
        <f t="shared" ca="1" si="109"/>
        <v>-53829319.956053972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-53829319.956053972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-224288.83315022491</v>
      </c>
      <c r="L1319" s="444">
        <f t="shared" ca="1" si="109"/>
        <v>-54053608.789204195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-54053608.789204195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-225223.36995501744</v>
      </c>
      <c r="L1320" s="444">
        <f t="shared" ca="1" si="109"/>
        <v>-54278832.159159213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-54278832.159159213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-226161.80066316339</v>
      </c>
      <c r="L1321" s="444">
        <f t="shared" ca="1" si="109"/>
        <v>-54504993.959822379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-54504993.959822379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-227104.14149925992</v>
      </c>
      <c r="L1322" s="444">
        <f t="shared" ca="1" si="109"/>
        <v>-54732098.101321638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-54732098.101321638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-228050.40875550683</v>
      </c>
      <c r="L1323" s="444">
        <f t="shared" ca="1" si="109"/>
        <v>-54960148.510077141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-54960148.510077141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-229000.61879198809</v>
      </c>
      <c r="L1324" s="444">
        <f t="shared" ca="1" si="109"/>
        <v>-55189149.128869131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-55189149.128869131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-229954.78803695471</v>
      </c>
      <c r="L1325" s="444">
        <f t="shared" ca="1" si="109"/>
        <v>-55419103.916906089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-55419103.916906089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-230912.93298710871</v>
      </c>
      <c r="L1326" s="444">
        <f t="shared" ca="1" si="109"/>
        <v>-55650016.849893197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-55650016.849893197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-231875.07020788835</v>
      </c>
      <c r="L1327" s="444">
        <f t="shared" ca="1" si="109"/>
        <v>-55881891.920101084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-55881891.920101084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-232841.21633375448</v>
      </c>
      <c r="L1328" s="444">
        <f t="shared" ca="1" si="109"/>
        <v>-56114733.136434838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-56114733.136434838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-233811.38806847847</v>
      </c>
      <c r="L1329" s="444">
        <f t="shared" ca="1" si="109"/>
        <v>-56348544.524503313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-56348544.524503313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-234785.60218543047</v>
      </c>
      <c r="L1330" s="444">
        <f t="shared" ca="1" si="109"/>
        <v>-56583330.126688741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-56583330.126688741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-235763.87552786976</v>
      </c>
      <c r="L1331" s="444">
        <f t="shared" ca="1" si="109"/>
        <v>-56819094.002216607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-56819094.002216607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-236746.22500923587</v>
      </c>
      <c r="L1332" s="444">
        <f t="shared" ca="1" si="109"/>
        <v>-57055840.22722584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-57055840.22722584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-237732.66761344098</v>
      </c>
      <c r="L1333" s="444">
        <f t="shared" ca="1" si="109"/>
        <v>-57293572.894839279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-57293572.894839279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-238723.22039516369</v>
      </c>
      <c r="L1334" s="444">
        <f t="shared" ca="1" si="109"/>
        <v>-57532296.115234442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-57532296.115234442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-239717.90048014349</v>
      </c>
      <c r="L1335" s="444">
        <f t="shared" ca="1" si="109"/>
        <v>-57772014.015714586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-57772014.015714586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-240716.72506547743</v>
      </c>
      <c r="L1336" s="444">
        <f t="shared" ca="1" si="109"/>
        <v>-58012730.740780063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-58012730.740780063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-241719.71141991694</v>
      </c>
      <c r="L1337" s="444">
        <f t="shared" ca="1" si="109"/>
        <v>-58254450.452199981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-58254450.452199981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-242726.87688416659</v>
      </c>
      <c r="L1338" s="444">
        <f t="shared" ca="1" si="109"/>
        <v>-58497177.32908415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-58497177.32908415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-243738.23887118392</v>
      </c>
      <c r="L1339" s="444">
        <f t="shared" ca="1" si="109"/>
        <v>-58740915.567955337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-58740915.567955337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-244753.81486648056</v>
      </c>
      <c r="L1340" s="444">
        <f t="shared" ca="1" si="109"/>
        <v>-58985669.382821821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-58985669.382821821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-245773.62242842425</v>
      </c>
      <c r="L1341" s="444">
        <f t="shared" ca="1" si="109"/>
        <v>-59231443.005250245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-59231443.005250245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-246797.67918854268</v>
      </c>
      <c r="L1342" s="444">
        <f t="shared" ca="1" si="109"/>
        <v>-59478240.684438787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-59478240.684438787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-247826.00285182823</v>
      </c>
      <c r="L1343" s="444">
        <f t="shared" ca="1" si="109"/>
        <v>-59726066.687290616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-59726066.687290616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-248858.61119704423</v>
      </c>
      <c r="L1344" s="444">
        <f t="shared" ca="1" si="109"/>
        <v>-59974925.298487663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-59974925.298487663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-249895.52207703193</v>
      </c>
      <c r="L1345" s="444">
        <f t="shared" ca="1" si="109"/>
        <v>-60224820.820564695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-60224820.820564695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-250936.75341901951</v>
      </c>
      <c r="L1346" s="444">
        <f t="shared" ca="1" si="109"/>
        <v>-60475757.573983714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-60475757.573983714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-251982.32322493213</v>
      </c>
      <c r="L1347" s="444">
        <f t="shared" ca="1" si="109"/>
        <v>-60727739.897208646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-60727739.897208646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-253032.24957170268</v>
      </c>
      <c r="L1348" s="444">
        <f t="shared" ca="1" si="109"/>
        <v>-60980772.146780349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-60980772.146780349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-254086.5506115848</v>
      </c>
      <c r="L1349" s="444">
        <f t="shared" ca="1" si="109"/>
        <v>-61234858.697391935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-61234858.697391935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-255145.24457246638</v>
      </c>
      <c r="L1350" s="444">
        <f t="shared" ca="1" si="109"/>
        <v>-61490003.941964403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-61490003.941964403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-256208.34975818498</v>
      </c>
      <c r="L1351" s="444">
        <f t="shared" ca="1" si="109"/>
        <v>-61746212.291722588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-61746212.291722588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-257275.8845488441</v>
      </c>
      <c r="L1352" s="444">
        <f t="shared" ca="1" si="109"/>
        <v>-62003488.176271431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-62003488.176271431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-258347.86740113093</v>
      </c>
      <c r="L1353" s="444">
        <f t="shared" ca="1" si="109"/>
        <v>-62261836.043672562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-62261836.043672562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-259424.31684863567</v>
      </c>
      <c r="L1354" s="444">
        <f t="shared" ca="1" si="109"/>
        <v>-62521260.360521197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-62521260.360521197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-260505.25150217162</v>
      </c>
      <c r="L1355" s="444">
        <f t="shared" ca="1" si="109"/>
        <v>-62781765.612023368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-62781765.612023368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-261590.69005009733</v>
      </c>
      <c r="L1356" s="444">
        <f t="shared" ca="1" si="109"/>
        <v>-63043356.302073464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-63043356.302073464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-262680.65125863941</v>
      </c>
      <c r="L1357" s="444">
        <f t="shared" ca="1" si="109"/>
        <v>-63306036.953332104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-63306036.953332104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-263775.15397221711</v>
      </c>
      <c r="L1358" s="444">
        <f t="shared" ca="1" si="109"/>
        <v>-63569812.10730432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-63569812.10730432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-264874.21711376798</v>
      </c>
      <c r="L1359" s="444">
        <f t="shared" ca="1" si="109"/>
        <v>-63834686.32441809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-63834686.32441809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-265977.85968507535</v>
      </c>
      <c r="L1360" s="444">
        <f t="shared" ca="1" si="109"/>
        <v>-64100664.184103169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-64100664.184103169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-267086.1007670965</v>
      </c>
      <c r="L1361" s="444">
        <f t="shared" ca="1" si="109"/>
        <v>-64367750.284870267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-64367750.284870267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-268198.95952029276</v>
      </c>
      <c r="L1362" s="444">
        <f t="shared" ca="1" si="109"/>
        <v>-64635949.244390562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-64635949.244390562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-269316.45518496068</v>
      </c>
      <c r="L1363" s="444">
        <f t="shared" ca="1" si="109"/>
        <v>-64905265.699575521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-64905265.699575521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-270438.60708156473</v>
      </c>
      <c r="L1364" s="444">
        <f t="shared" ca="1" si="109"/>
        <v>-65175704.306657083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-65175704.306657083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-271565.43461107119</v>
      </c>
      <c r="L1365" s="444">
        <f t="shared" ca="1" si="109"/>
        <v>-65447269.741268158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-65447269.741268158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-272696.95725528401</v>
      </c>
      <c r="L1366" s="444">
        <f t="shared" ca="1" si="109"/>
        <v>-65719966.698523439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-65719966.698523439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-273833.19457718096</v>
      </c>
      <c r="L1367" s="444">
        <f t="shared" ca="1" si="109"/>
        <v>-65993799.893100619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-65993799.893100619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-274974.16622125258</v>
      </c>
      <c r="L1368" s="444">
        <f t="shared" ca="1" si="109"/>
        <v>-66268774.059321873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-66268774.059321873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-276119.89191384119</v>
      </c>
      <c r="L1369" s="444">
        <f t="shared" ca="1" si="109"/>
        <v>-66544893.951235712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-66544893.951235712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-277270.39146348211</v>
      </c>
      <c r="L1370" s="444">
        <f t="shared" ca="1" si="109"/>
        <v>-66822164.342699192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-66822164.342699192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-278425.68476124661</v>
      </c>
      <c r="L1371" s="444">
        <f t="shared" ca="1" si="109"/>
        <v>-67100590.027460441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-67100590.027460441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-279585.79178108519</v>
      </c>
      <c r="L1372" s="444">
        <f t="shared" ca="1" si="109"/>
        <v>-67380175.819241524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-67380175.819241524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-280750.732580173</v>
      </c>
      <c r="L1373" s="444">
        <f t="shared" ca="1" si="109"/>
        <v>-67660926.551821694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-67660926.551821694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-281920.52729925705</v>
      </c>
      <c r="L1374" s="444">
        <f t="shared" ca="1" si="109"/>
        <v>-67942847.079120949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-67942847.079120949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-283095.19616300397</v>
      </c>
      <c r="L1375" s="444">
        <f t="shared" ca="1" si="109"/>
        <v>-68225942.275283948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-68225942.275283948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-284274.75948034978</v>
      </c>
      <c r="L1376" s="444">
        <f t="shared" ca="1" si="109"/>
        <v>-68510217.034764305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-68510217.034764305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-285459.23764485127</v>
      </c>
      <c r="L1377" s="444">
        <f t="shared" ca="1" si="109"/>
        <v>-68795676.272409156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-68795676.272409156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-286648.65113503812</v>
      </c>
      <c r="L1378" s="444">
        <f t="shared" ca="1" si="109"/>
        <v>-69082324.923544198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-69082324.923544198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-287843.0205147675</v>
      </c>
      <c r="L1379" s="444">
        <f t="shared" ca="1" si="109"/>
        <v>-69370167.94405897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-69370167.94405897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-289042.36643357901</v>
      </c>
      <c r="L1380" s="444">
        <f t="shared" ca="1" si="109"/>
        <v>-69659210.310492545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-69659210.310492545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-290246.70962705225</v>
      </c>
      <c r="L1381" s="444">
        <f t="shared" ca="1" si="109"/>
        <v>-69949457.020119593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-69949457.020119593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-291456.07091716497</v>
      </c>
      <c r="L1382" s="444">
        <f t="shared" ca="1" si="109"/>
        <v>-70240913.091036752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-70240913.091036752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-292670.47121265315</v>
      </c>
      <c r="L1383" s="444">
        <f t="shared" ca="1" si="109"/>
        <v>-70533583.562249407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-70533583.562249407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-293889.93150937255</v>
      </c>
      <c r="L1384" s="444">
        <f t="shared" ca="1" si="109"/>
        <v>-70827473.493758783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-70827473.493758783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-295114.47289066156</v>
      </c>
      <c r="L1385" s="444">
        <f t="shared" ca="1" si="109"/>
        <v>-71122587.966649443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-71122587.966649443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-296344.11652770604</v>
      </c>
      <c r="L1386" s="444">
        <f t="shared" ca="1" si="109"/>
        <v>-71418932.083177149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-71418932.083177149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-297578.8836799048</v>
      </c>
      <c r="L1387" s="444">
        <f t="shared" ca="1" si="109"/>
        <v>-71716510.966857061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-71716510.966857061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-298818.79569523776</v>
      </c>
      <c r="L1388" s="444">
        <f t="shared" ca="1" si="109"/>
        <v>-72015329.762552291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-72015329.762552291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-300063.87401063455</v>
      </c>
      <c r="L1389" s="444">
        <f t="shared" ca="1" si="109"/>
        <v>-72315393.636562929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-72315393.636562929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-301314.14015234553</v>
      </c>
      <c r="L1390" s="444">
        <f t="shared" ca="1" si="109"/>
        <v>-72616707.776715279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-72616707.776715279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-302569.61573631363</v>
      </c>
      <c r="L1391" s="444">
        <f t="shared" ca="1" si="109"/>
        <v>-72919277.392451599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-72919277.392451599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-303830.32246854831</v>
      </c>
      <c r="L1392" s="444">
        <f t="shared" ca="1" si="109"/>
        <v>-73223107.714920148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-73223107.714920148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-305096.28214550059</v>
      </c>
      <c r="L1393" s="444">
        <f t="shared" ca="1" si="109"/>
        <v>-73528203.997065648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-73528203.997065648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-306367.5166544402</v>
      </c>
      <c r="L1394" s="444">
        <f t="shared" ca="1" si="109"/>
        <v>-73834571.513720095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-73834571.513720095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-307644.04797383375</v>
      </c>
      <c r="L1395" s="444">
        <f t="shared" ca="1" si="109"/>
        <v>-74142215.561693922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-74142215.561693922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-308925.89817372465</v>
      </c>
      <c r="L1396" s="444">
        <f t="shared" ca="1" si="109"/>
        <v>-74451141.459867641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-74451141.459867641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-310213.0894161152</v>
      </c>
      <c r="L1397" s="444">
        <f t="shared" ca="1" si="109"/>
        <v>-74761354.549283758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-74761354.549283758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-311505.64395534899</v>
      </c>
      <c r="L1398" s="444">
        <f t="shared" ca="1" si="109"/>
        <v>-75072860.193239108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-75072860.193239108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-312803.58413849626</v>
      </c>
      <c r="L1399" s="444">
        <f t="shared" ca="1" si="109"/>
        <v>-75385663.777377605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-75385663.777377605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-314106.93240574002</v>
      </c>
      <c r="L1400" s="444">
        <f t="shared" ca="1" si="109"/>
        <v>-75699770.709783345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-75699770.709783345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-315415.71129076392</v>
      </c>
      <c r="L1401" s="444">
        <f t="shared" ca="1" si="109"/>
        <v>-76015186.421074107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-76015186.421074107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-316729.94342114212</v>
      </c>
      <c r="L1402" s="444">
        <f t="shared" ca="1" si="109"/>
        <v>-76331916.364495248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-76331916.364495248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-318049.65151873021</v>
      </c>
      <c r="L1403" s="444">
        <f t="shared" ca="1" si="109"/>
        <v>-76649966.01601398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-76649966.01601398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-319374.85840005823</v>
      </c>
      <c r="L1404" s="444">
        <f t="shared" ca="1" si="109"/>
        <v>-76969340.874414042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-76969340.874414042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-320705.58697672514</v>
      </c>
      <c r="L1405" s="444">
        <f t="shared" ca="1" si="109"/>
        <v>-77290046.461390764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-77290046.461390764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-322041.86025579483</v>
      </c>
      <c r="L1406" s="444">
        <f t="shared" ca="1" si="109"/>
        <v>-77612088.321646556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-77612088.321646556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-323383.70134019398</v>
      </c>
      <c r="L1407" s="444">
        <f t="shared" ca="1" si="109"/>
        <v>-77935472.022986755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-77935472.022986755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-324731.13342911145</v>
      </c>
      <c r="L1408" s="444">
        <f t="shared" ca="1" si="109"/>
        <v>-78260203.156415865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-78260203.156415865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-326084.17981839943</v>
      </c>
      <c r="L1409" s="444">
        <f t="shared" ca="1" si="109"/>
        <v>-78586287.336234272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-78586287.336234272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-327442.86390097614</v>
      </c>
      <c r="L1410" s="444">
        <f t="shared" ca="1" si="109"/>
        <v>-78913730.200135246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-78913730.200135246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-328807.20916723018</v>
      </c>
      <c r="L1411" s="444">
        <f t="shared" ca="1" si="109"/>
        <v>-79242537.409302473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-79242537.409302473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-330177.23920542694</v>
      </c>
      <c r="L1412" s="444">
        <f t="shared" ca="1" si="109"/>
        <v>-79572714.648507893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-79572714.648507893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-331552.97770211624</v>
      </c>
      <c r="L1413" s="444">
        <f t="shared" ca="1" si="109"/>
        <v>-79904267.626210004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-79904267.626210004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-332934.4484425417</v>
      </c>
      <c r="L1414" s="444">
        <f t="shared" ca="1" si="109"/>
        <v>-80237202.074652553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-80237202.074652553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-334321.6753110523</v>
      </c>
      <c r="L1415" s="444">
        <f t="shared" ca="1" si="109"/>
        <v>-80571523.749963611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-80571523.749963611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-335714.68229151506</v>
      </c>
      <c r="L1416" s="444">
        <f t="shared" ca="1" si="109"/>
        <v>-80907238.432255119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-80907238.432255119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-337113.49346772966</v>
      </c>
      <c r="L1417" s="444">
        <f t="shared" ca="1" si="109"/>
        <v>-81244351.925722852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-81244351.925722852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-338518.13302384521</v>
      </c>
      <c r="L1418" s="444">
        <f t="shared" ca="1" si="109"/>
        <v>-81582870.058746696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-81582870.058746696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-339928.62524477788</v>
      </c>
      <c r="L1419" s="444">
        <f t="shared" ca="1" si="109"/>
        <v>-81922798.683991477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-81922798.683991477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-341344.99451663112</v>
      </c>
      <c r="L1420" s="444">
        <f t="shared" ca="1" si="109"/>
        <v>-82264143.678508103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-82264143.678508103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-342767.26532711711</v>
      </c>
      <c r="L1421" s="444">
        <f t="shared" ca="1" si="109"/>
        <v>-82606910.943835214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-82606910.943835214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-344195.46226598008</v>
      </c>
      <c r="L1422" s="444">
        <f t="shared" ca="1" si="109"/>
        <v>-82951106.406101197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-82951106.406101197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-345629.61002542166</v>
      </c>
      <c r="L1423" s="444">
        <f t="shared" ca="1" si="109"/>
        <v>-83296736.016126618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-83296736.016126618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-347069.73340052756</v>
      </c>
      <c r="L1424" s="444">
        <f t="shared" ca="1" si="109"/>
        <v>-83643805.749527141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-83643805.749527141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-348515.8572896964</v>
      </c>
      <c r="L1425" s="444">
        <f t="shared" ca="1" si="109"/>
        <v>-83992321.606816843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-83992321.606816843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-349968.00669507019</v>
      </c>
      <c r="L1426" s="444">
        <f t="shared" ca="1" si="109"/>
        <v>-84342289.61351192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-84342289.61351192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-351426.20672296634</v>
      </c>
      <c r="L1427" s="444">
        <f t="shared" ca="1" si="109"/>
        <v>-84693715.82023488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-84693715.82023488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-352890.48258431198</v>
      </c>
      <c r="L1428" s="444">
        <f t="shared" ca="1" si="109"/>
        <v>-85046606.302819192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-85046606.302819192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-354360.85959507996</v>
      </c>
      <c r="L1429" s="444">
        <f t="shared" ca="1" si="109"/>
        <v>-85400967.162414268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-85400967.162414268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-355837.3631767261</v>
      </c>
      <c r="L1430" s="444">
        <f t="shared" ca="1" si="109"/>
        <v>-85756804.525591001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-85756804.525591001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-357320.01885662915</v>
      </c>
      <c r="L1431" s="444">
        <f t="shared" ca="1" si="109"/>
        <v>-86114124.544447631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-86114124.544447631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-358808.8522685318</v>
      </c>
      <c r="L1432" s="444">
        <f t="shared" ca="1" si="109"/>
        <v>-86472933.396716163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-86472933.396716163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-360303.88915298402</v>
      </c>
      <c r="L1433" s="444">
        <f t="shared" ca="1" si="109"/>
        <v>-86833237.285869151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-86833237.285869151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-361805.15535778814</v>
      </c>
      <c r="L1434" s="444">
        <f t="shared" ca="1" si="109"/>
        <v>-87195042.441226944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-87195042.441226944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-363312.67683844559</v>
      </c>
      <c r="L1435" s="444">
        <f t="shared" ca="1" si="109"/>
        <v>-87558355.118065387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-87558355.118065387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-364826.47965860576</v>
      </c>
      <c r="L1436" s="444">
        <f t="shared" ca="1" si="109"/>
        <v>-87923181.597723991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-87923181.597723991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-366346.5899905166</v>
      </c>
      <c r="L1437" s="444">
        <f t="shared" ca="1" si="109"/>
        <v>-88289528.187714502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-88289528.187714502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-367873.03411547712</v>
      </c>
      <c r="L1438" s="444">
        <f t="shared" ca="1" si="109"/>
        <v>-88657401.221829981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-88657401.221829981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-369405.83842429158</v>
      </c>
      <c r="L1439" s="444">
        <f t="shared" ca="1" si="109"/>
        <v>-89026807.060254276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-89026807.060254276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-370945.02941772615</v>
      </c>
      <c r="L1440" s="444">
        <f t="shared" ca="1" si="109"/>
        <v>-89397752.089671999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-89397752.089671999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-372490.63370696665</v>
      </c>
      <c r="L1441" s="444">
        <f t="shared" ca="1" si="109"/>
        <v>-89770242.723378971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-89770242.723378971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-374042.67801407905</v>
      </c>
      <c r="L1442" s="444">
        <f t="shared" ca="1" si="109"/>
        <v>-90144285.401393056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-90144285.401393056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-375601.18917247106</v>
      </c>
      <c r="L1443" s="444">
        <f t="shared" ca="1" si="109"/>
        <v>-90519886.590565532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-90519886.590565532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-377166.1941273564</v>
      </c>
      <c r="L1444" s="444">
        <f t="shared" ca="1" si="109"/>
        <v>-90897052.784692883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-90897052.784692883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-378737.71993622032</v>
      </c>
      <c r="L1445" s="444">
        <f t="shared" ca="1" si="109"/>
        <v>-91275790.504629105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-91275790.504629105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-380315.79376928793</v>
      </c>
      <c r="L1446" s="444">
        <f t="shared" ca="1" si="109"/>
        <v>-91656106.29839839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-91656106.29839839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-381900.44290999329</v>
      </c>
      <c r="L1447" s="444">
        <f t="shared" ca="1" si="109"/>
        <v>-92038006.741308391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-92038006.741308391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-383491.69475545164</v>
      </c>
      <c r="L1448" s="444">
        <f t="shared" ca="1" si="109"/>
        <v>-92421498.436063841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-92421498.436063841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-385089.57681693265</v>
      </c>
      <c r="L1449" s="444">
        <f t="shared" ca="1" si="109"/>
        <v>-92806588.012880772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-92806588.012880772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-386694.11672033655</v>
      </c>
      <c r="L1450" s="444">
        <f t="shared" ca="1" si="109"/>
        <v>-93193282.129601106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-93193282.129601106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-388305.34220667125</v>
      </c>
      <c r="L1451" s="444">
        <f t="shared" ca="1" si="109"/>
        <v>-93581587.471807778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-93581587.471807778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-389923.2811325324</v>
      </c>
      <c r="L1452" s="444">
        <f t="shared" ca="1" si="109"/>
        <v>-93971510.752940312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-93971510.752940312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-391547.96147058462</v>
      </c>
      <c r="L1453" s="444">
        <f t="shared" ca="1" si="109"/>
        <v>-94363058.714410901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-94363058.714410901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-393179.4113100454</v>
      </c>
      <c r="L1454" s="444">
        <f t="shared" ca="1" si="109"/>
        <v>-94756238.125720948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-94756238.125720948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-394817.65885717061</v>
      </c>
      <c r="L1455" s="444">
        <f t="shared" ca="1" si="109"/>
        <v>-95151055.784578115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-95151055.784578115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-396462.73243574216</v>
      </c>
      <c r="L1456" s="444">
        <f t="shared" ca="1" si="109"/>
        <v>-95547518.517013863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-95547518.517013863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-398114.66048755776</v>
      </c>
      <c r="L1457" s="444">
        <f t="shared" ca="1" si="109"/>
        <v>-95945633.177501425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-95945633.177501425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-399773.4715729226</v>
      </c>
      <c r="L1458" s="444">
        <f t="shared" ca="1" si="109"/>
        <v>-96345406.649074346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-96345406.649074346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-401439.19437114312</v>
      </c>
      <c r="L1459" s="444">
        <f t="shared" ca="1" si="109"/>
        <v>-96746845.843445495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-96746845.843445495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-403111.8576810229</v>
      </c>
      <c r="L1460" s="444">
        <f t="shared" ca="1" si="109"/>
        <v>-97149957.701126516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-97149957.701126516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-404791.49042136048</v>
      </c>
      <c r="L1461" s="444">
        <f t="shared" ca="1" si="109"/>
        <v>-97554749.191547871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-97554749.191547871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-406478.12163144944</v>
      </c>
      <c r="L1462" s="444">
        <f t="shared" ca="1" si="109"/>
        <v>-97961227.313179314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-97961227.313179314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-408171.78047158045</v>
      </c>
      <c r="L1463" s="444">
        <f t="shared" ca="1" si="109"/>
        <v>-98369399.093650892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-98369399.093650892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-409872.4962235454</v>
      </c>
      <c r="L1464" s="444">
        <f t="shared" ca="1" si="109"/>
        <v>-98779271.589874431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-98779271.589874431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-411580.29829114344</v>
      </c>
      <c r="L1465" s="444">
        <f t="shared" ca="1" si="109"/>
        <v>-99190851.888165578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-99190851.888165578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-413295.2162006899</v>
      </c>
      <c r="L1466" s="444">
        <f t="shared" ca="1" si="109"/>
        <v>-99604147.104366273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-99604147.104366273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-415017.27960152616</v>
      </c>
      <c r="L1467" s="444">
        <f t="shared" ca="1" si="109"/>
        <v>-100019164.3839678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-100019164.3839678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-416746.51826653251</v>
      </c>
      <c r="L1468" s="444">
        <f t="shared" ca="1" si="109"/>
        <v>-100435910.90223433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-100435910.90223433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-418482.96209264302</v>
      </c>
      <c r="L1469" s="444">
        <f t="shared" ca="1" si="109"/>
        <v>-100854393.86432697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-100854393.86432697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-420226.64110136236</v>
      </c>
      <c r="L1470" s="444">
        <f t="shared" ca="1" si="109"/>
        <v>-101274620.50542833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-101274620.50542833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-421977.58543928468</v>
      </c>
      <c r="L1471" s="444">
        <f t="shared" ca="1" si="109"/>
        <v>-101696598.09086761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-101696598.09086761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-423735.825378615</v>
      </c>
      <c r="L1472" s="444">
        <f t="shared" ca="1" si="109"/>
        <v>-102120333.91624622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-102120333.91624622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-425501.39131769259</v>
      </c>
      <c r="L1473" s="444">
        <f t="shared" ca="1" si="109"/>
        <v>-102545835.30756392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-102545835.30756392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-427274.31378151634</v>
      </c>
      <c r="L1474" s="444">
        <f t="shared" ca="1" si="109"/>
        <v>-102973109.62134543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-102973109.62134543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-429054.62342227262</v>
      </c>
      <c r="L1475" s="444">
        <f t="shared" ca="1" si="109"/>
        <v>-103402164.24476771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-103402164.24476771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-430842.35101986543</v>
      </c>
      <c r="L1476" s="444">
        <f t="shared" ca="1" si="109"/>
        <v>-103833006.59578757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-103833006.59578757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-432637.5274824482</v>
      </c>
      <c r="L1477" s="444">
        <f t="shared" ca="1" si="109"/>
        <v>-104265644.12327002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-104265644.12327002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-434440.18384695839</v>
      </c>
      <c r="L1478" s="444">
        <f t="shared" ca="1" si="109"/>
        <v>-104700084.30711699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-104700084.30711699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-436250.35127965413</v>
      </c>
      <c r="L1479" s="444">
        <f t="shared" ca="1" si="109"/>
        <v>-105136334.65839665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-105136334.65839665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-438068.06107665272</v>
      </c>
      <c r="L1480" s="444">
        <f t="shared" ca="1" si="109"/>
        <v>-105574402.7194733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-105574402.7194733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-439893.3446644721</v>
      </c>
      <c r="L1481" s="444">
        <f t="shared" ca="1" si="109"/>
        <v>-106014296.06413777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-106014296.06413777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-441726.23360057402</v>
      </c>
      <c r="L1482" s="444">
        <f t="shared" ca="1" si="109"/>
        <v>-106456022.29773834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-106456022.29773834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-443566.75957390975</v>
      </c>
      <c r="L1483" s="444">
        <f t="shared" ca="1" si="109"/>
        <v>-106899589.05731225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-106899589.05731225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-445414.95440546772</v>
      </c>
      <c r="L1484" s="444">
        <f t="shared" ca="1" si="109"/>
        <v>-107345004.01171772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-107345004.01171772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-447270.85004882392</v>
      </c>
      <c r="L1485" s="444">
        <f t="shared" ca="1" si="109"/>
        <v>-107792274.86176655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-107792274.86176655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-449134.47859069397</v>
      </c>
      <c r="L1486" s="444">
        <f t="shared" ca="1" si="109"/>
        <v>-108241409.34035724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-108241409.34035724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-451005.8722514885</v>
      </c>
      <c r="L1487" s="444">
        <f t="shared" ca="1" si="109"/>
        <v>-108692415.21260874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-108692415.21260874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-452885.06338586973</v>
      </c>
      <c r="L1488" s="444">
        <f t="shared" ca="1" si="109"/>
        <v>-109145300.27599461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-109145300.27599461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-454772.08448331087</v>
      </c>
      <c r="L1489" s="444">
        <f t="shared" ca="1" si="109"/>
        <v>-109600072.36047792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-109600072.36047792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-456666.96816865803</v>
      </c>
      <c r="L1490" s="444">
        <f t="shared" ca="1" si="109"/>
        <v>-110056739.32864659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-110056739.32864659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-458569.74720269418</v>
      </c>
      <c r="L1491" s="444">
        <f t="shared" ca="1" si="109"/>
        <v>-110515309.07584928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-110515309.07584928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-460480.45448270533</v>
      </c>
      <c r="L1492" s="444">
        <f t="shared" ca="1" si="109"/>
        <v>-110975789.53033198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-110975789.53033198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-462399.12304305</v>
      </c>
      <c r="L1493" s="444">
        <f t="shared" ca="1" si="109"/>
        <v>-111438188.65337503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-111438188.65337503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-464325.78605572926</v>
      </c>
      <c r="L1494" s="444">
        <f t="shared" ca="1" si="109"/>
        <v>-111902514.43943076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-111902514.43943076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-466260.47683096147</v>
      </c>
      <c r="L1495" s="444">
        <f t="shared" ca="1" si="109"/>
        <v>-112368774.91626172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-112368774.91626172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-468203.22881775716</v>
      </c>
      <c r="L1496" s="444">
        <f t="shared" ca="1" si="109"/>
        <v>-112836978.14507948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-112836978.14507948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-470154.0756044978</v>
      </c>
      <c r="L1497" s="444">
        <f t="shared" ca="1" si="109"/>
        <v>-113307132.22068398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-113307132.22068398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-472113.05091951654</v>
      </c>
      <c r="L1498" s="444">
        <f t="shared" ca="1" si="109"/>
        <v>-113779245.27160349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-113779245.27160349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-474080.1886316812</v>
      </c>
      <c r="L1499" s="444">
        <f t="shared" ca="1" si="109"/>
        <v>-114253325.46023518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-114253325.46023518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-476055.52275097993</v>
      </c>
      <c r="L1500" s="444">
        <f t="shared" ca="1" si="109"/>
        <v>-114729380.98298615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-114729380.98298615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-478039.08742910903</v>
      </c>
      <c r="L1501" s="444">
        <f t="shared" ca="1" si="109"/>
        <v>-115207420.07041526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-115207420.07041526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-480030.91696006351</v>
      </c>
      <c r="L1502" s="444">
        <f t="shared" ca="1" si="109"/>
        <v>-115687450.98737532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-115687450.98737532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-482031.04578073049</v>
      </c>
      <c r="L1503" s="444">
        <f t="shared" ca="1" si="109"/>
        <v>-116169482.03315605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-116169482.03315605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-484039.50847148354</v>
      </c>
      <c r="L1504" s="444">
        <f t="shared" ca="1" si="109"/>
        <v>-116653521.54162754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-116653521.54162754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-486056.33975678141</v>
      </c>
      <c r="L1505" s="444">
        <f t="shared" ca="1" si="109"/>
        <v>-117139577.88138433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-117139577.88138433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-488081.57450576802</v>
      </c>
      <c r="L1506" s="444">
        <f t="shared" ca="1" si="109"/>
        <v>-117627659.45589009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-117627659.45589009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-490115.2477328754</v>
      </c>
      <c r="L1507" s="444">
        <f t="shared" ca="1" si="109"/>
        <v>-118117774.70362297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-118117774.70362297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-492157.39459842909</v>
      </c>
      <c r="L1508" s="444">
        <f t="shared" ca="1" si="109"/>
        <v>-118609932.09822139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-118609932.09822139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-494208.05040925578</v>
      </c>
      <c r="L1509" s="444">
        <f t="shared" ca="1" si="109"/>
        <v>-119104140.14863065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-119104140.14863065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-496267.25061929435</v>
      </c>
      <c r="L1510" s="444">
        <f t="shared" ca="1" si="109"/>
        <v>-119600407.39924994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-119600407.39924994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-498335.0308302081</v>
      </c>
      <c r="L1511" s="444">
        <f t="shared" ca="1" si="109"/>
        <v>-120098742.43008015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-120098742.43008015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-500411.4267920006</v>
      </c>
      <c r="L1512" s="444">
        <f t="shared" ca="1" si="109"/>
        <v>-120599153.85687214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-120599153.85687214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-502496.47440363391</v>
      </c>
      <c r="L1513" s="444">
        <f t="shared" ca="1" si="109"/>
        <v>-121101650.33127578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-121101650.33127578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-504590.20971364906</v>
      </c>
      <c r="L1514" s="444">
        <f t="shared" ca="1" si="109"/>
        <v>-121606240.54098943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-121606240.54098943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-506692.66892078921</v>
      </c>
      <c r="L1515" s="444">
        <f t="shared" ca="1" si="109"/>
        <v>-122112933.20991021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-122112933.20991021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-508803.88837462588</v>
      </c>
      <c r="L1516" s="444">
        <f t="shared" ca="1" si="109"/>
        <v>-122621737.09828484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-122621737.09828484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-510923.90457618691</v>
      </c>
      <c r="L1517" s="444">
        <f t="shared" ca="1" si="109"/>
        <v>-123132661.00286102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-123132661.00286102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-513052.75417858752</v>
      </c>
      <c r="L1518" s="444">
        <f t="shared" ca="1" si="109"/>
        <v>-123645713.75703961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-123645713.75703961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-515190.47398766503</v>
      </c>
      <c r="L1519" s="444">
        <f t="shared" ca="1" si="109"/>
        <v>-124160904.23102728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-124160904.23102728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-517337.10096261365</v>
      </c>
      <c r="L1520" s="444">
        <f t="shared" ca="1" si="109"/>
        <v>-124678241.33198988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-124678241.33198988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-519492.67221662449</v>
      </c>
      <c r="L1521" s="444">
        <f t="shared" ca="1" si="109"/>
        <v>-125197734.00420651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-125197734.00420651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-521657.22501752712</v>
      </c>
      <c r="L1522" s="444">
        <f t="shared" ca="1" si="109"/>
        <v>-125719391.22922404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-125719391.22922404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-523830.79678843351</v>
      </c>
      <c r="L1523" s="444">
        <f t="shared" ca="1" si="109"/>
        <v>-126243222.02601248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-126243222.02601248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-526013.42510838527</v>
      </c>
      <c r="L1524" s="444">
        <f t="shared" ca="1" si="109"/>
        <v>-126769235.45112087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-126769235.45112087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-528205.14771300368</v>
      </c>
      <c r="L1525" s="444">
        <f t="shared" ca="1" si="109"/>
        <v>-127297440.59883387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-127297440.59883387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-530406.00249514112</v>
      </c>
      <c r="L1526" s="444">
        <f t="shared" ca="1" si="109"/>
        <v>-127827846.60132901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-127827846.60132901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-532616.0275055375</v>
      </c>
      <c r="L1527" s="444">
        <f t="shared" ca="1" si="109"/>
        <v>-128360462.62883455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-128360462.62883455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-534835.26095347723</v>
      </c>
      <c r="L1528" s="444">
        <f t="shared" ca="1" si="109"/>
        <v>-128895297.88978802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-128895297.88978802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-537063.74120745005</v>
      </c>
      <c r="L1529" s="444">
        <f t="shared" ca="1" si="109"/>
        <v>-129432361.63099547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-129432361.63099547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-539301.50679581449</v>
      </c>
      <c r="L1530" s="444">
        <f t="shared" ca="1" si="109"/>
        <v>-129971663.13779128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-129971663.13779128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-541548.59640746366</v>
      </c>
      <c r="L1531" s="444">
        <f t="shared" ca="1" si="109"/>
        <v>-130513211.73419873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-130513211.73419873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-543805.04889249476</v>
      </c>
      <c r="L1532" s="444">
        <f t="shared" ca="1" si="109"/>
        <v>-131057016.78309123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-131057016.78309123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-546070.90326288017</v>
      </c>
      <c r="L1533" s="444">
        <f t="shared" ca="1" si="109"/>
        <v>-131603087.68635412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-131603087.68635412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-548346.19869314216</v>
      </c>
      <c r="L1534" s="444">
        <f t="shared" ca="1" si="109"/>
        <v>-132151433.88504726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-132151433.88504726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-550630.97452103021</v>
      </c>
      <c r="L1535" s="444">
        <f t="shared" ca="1" si="109"/>
        <v>-132702064.85956828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-132702064.85956828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-552925.27024820121</v>
      </c>
      <c r="L1536" s="444">
        <f t="shared" ca="1" si="109"/>
        <v>-133254990.12981649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-133254990.12981649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-555229.12554090202</v>
      </c>
      <c r="L1537" s="444">
        <f t="shared" ca="1" si="109"/>
        <v>-133810219.25535738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-133810219.25535738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-557542.58023065573</v>
      </c>
      <c r="L1538" s="444">
        <f t="shared" ref="L1538:L1792" ca="1" si="114">I1538-J1538+K1538</f>
        <v>-134367761.83558804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-134367761.83558804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-559865.67431495013</v>
      </c>
      <c r="L1539" s="444">
        <f t="shared" ca="1" si="114"/>
        <v>-134927627.50990298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-134927627.50990298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-562198.44795792911</v>
      </c>
      <c r="L1540" s="444">
        <f t="shared" ca="1" si="114"/>
        <v>-135489825.95786092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-135489825.95786092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-564540.9414910872</v>
      </c>
      <c r="L1541" s="444">
        <f t="shared" ca="1" si="114"/>
        <v>-136054366.89935201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-136054366.89935201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-566893.19541396666</v>
      </c>
      <c r="L1542" s="444">
        <f t="shared" ca="1" si="114"/>
        <v>-136621260.09476599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-136621260.09476599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-569255.2503948583</v>
      </c>
      <c r="L1543" s="444">
        <f t="shared" ca="1" si="114"/>
        <v>-137190515.34516084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-137190515.34516084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-571627.14727150346</v>
      </c>
      <c r="L1544" s="444">
        <f t="shared" ca="1" si="114"/>
        <v>-137762142.49243236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-137762142.49243236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-574008.92705180147</v>
      </c>
      <c r="L1545" s="444">
        <f t="shared" ca="1" si="114"/>
        <v>-138336151.41948417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-138336151.41948417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-576400.63091451733</v>
      </c>
      <c r="L1546" s="444">
        <f t="shared" ca="1" si="114"/>
        <v>-138912552.05039868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-138912552.05039868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-578802.30020999443</v>
      </c>
      <c r="L1547" s="444">
        <f t="shared" ca="1" si="114"/>
        <v>-139491354.35060868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-139491354.35060868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-581213.97646086942</v>
      </c>
      <c r="L1548" s="444">
        <f t="shared" ca="1" si="114"/>
        <v>-140072568.32706955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-140072568.32706955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-583635.70136278984</v>
      </c>
      <c r="L1549" s="444">
        <f t="shared" ca="1" si="114"/>
        <v>-140656204.02843234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-140656204.02843234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-586067.51678513479</v>
      </c>
      <c r="L1550" s="444">
        <f t="shared" ca="1" si="114"/>
        <v>-141242271.54521748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-141242271.54521748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-588509.46477173956</v>
      </c>
      <c r="L1551" s="444">
        <f t="shared" ca="1" si="114"/>
        <v>-141830781.00998923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-141830781.00998923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-590961.58754162176</v>
      </c>
      <c r="L1552" s="444">
        <f t="shared" ca="1" si="114"/>
        <v>-142421742.59753084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-142421742.59753084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-593423.92748971179</v>
      </c>
      <c r="L1553" s="444">
        <f t="shared" ca="1" si="114"/>
        <v>-143015166.52502054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-143015166.52502054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-595896.5271875856</v>
      </c>
      <c r="L1554" s="444">
        <f t="shared" ca="1" si="114"/>
        <v>-143611063.05220813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-143611063.05220813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-598379.42938420048</v>
      </c>
      <c r="L1555" s="444">
        <f t="shared" ca="1" si="114"/>
        <v>-144209442.48159233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-144209442.48159233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-600872.67700663465</v>
      </c>
      <c r="L1556" s="444">
        <f t="shared" ca="1" si="114"/>
        <v>-144810315.15859896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-144810315.15859896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-603376.31316082901</v>
      </c>
      <c r="L1557" s="444">
        <f t="shared" ca="1" si="114"/>
        <v>-145413691.4717598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-145413691.4717598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-605890.38113233249</v>
      </c>
      <c r="L1558" s="444">
        <f t="shared" ca="1" si="114"/>
        <v>-146019581.85289213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-146019581.85289213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-608414.92438705056</v>
      </c>
      <c r="L1559" s="444">
        <f t="shared" ca="1" si="114"/>
        <v>-146627996.77727917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-146627996.77727917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-610949.98657199647</v>
      </c>
      <c r="L1560" s="444">
        <f t="shared" ca="1" si="114"/>
        <v>-147238946.76385117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-147238946.76385117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-613495.61151604657</v>
      </c>
      <c r="L1561" s="444">
        <f t="shared" ca="1" si="114"/>
        <v>-147852442.37536722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-147852442.37536722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-616051.84323069674</v>
      </c>
      <c r="L1562" s="444">
        <f t="shared" ca="1" si="114"/>
        <v>-148468494.21859792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-148468494.21859792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-618618.72591082461</v>
      </c>
      <c r="L1563" s="444">
        <f t="shared" ca="1" si="114"/>
        <v>-149087112.94450873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-149087112.94450873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-621196.30393545306</v>
      </c>
      <c r="L1564" s="444">
        <f t="shared" ca="1" si="114"/>
        <v>-149708309.24844417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-149708309.24844417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-623784.62186851737</v>
      </c>
      <c r="L1565" s="444">
        <f t="shared" ca="1" si="114"/>
        <v>-150332093.87031269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-150332093.87031269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-626383.72445963626</v>
      </c>
      <c r="L1566" s="444">
        <f t="shared" ca="1" si="114"/>
        <v>-150958477.59477234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-150958477.59477234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-628993.65664488473</v>
      </c>
      <c r="L1567" s="444">
        <f t="shared" ca="1" si="114"/>
        <v>-151587471.25141722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-151587471.25141722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-631614.4635475718</v>
      </c>
      <c r="L1568" s="444">
        <f t="shared" ca="1" si="114"/>
        <v>-152219085.71496478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-152219085.71496478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-634246.19047901989</v>
      </c>
      <c r="L1569" s="444">
        <f t="shared" ca="1" si="114"/>
        <v>-152853331.90544379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-152853331.90544379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-636888.88293934916</v>
      </c>
      <c r="L1570" s="444">
        <f t="shared" ca="1" si="114"/>
        <v>-153490220.78838313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-153490220.78838313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-639542.58661826304</v>
      </c>
      <c r="L1571" s="444">
        <f t="shared" ca="1" si="114"/>
        <v>-154129763.3750014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-154129763.3750014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-642207.34739583917</v>
      </c>
      <c r="L1572" s="444">
        <f t="shared" ca="1" si="114"/>
        <v>-154771970.72239724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-154771970.72239724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-644883.21134332183</v>
      </c>
      <c r="L1573" s="444">
        <f t="shared" ca="1" si="114"/>
        <v>-155416853.93374056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-155416853.93374056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-647570.22472391895</v>
      </c>
      <c r="L1574" s="444">
        <f t="shared" ca="1" si="114"/>
        <v>-156064424.15846446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-156064424.15846446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-650268.43399360194</v>
      </c>
      <c r="L1575" s="444">
        <f t="shared" ca="1" si="114"/>
        <v>-156714692.59245807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-156714692.59245807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-652977.88580190856</v>
      </c>
      <c r="L1576" s="444">
        <f t="shared" ca="1" si="114"/>
        <v>-157367670.47825998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-157367670.47825998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-655698.62699274987</v>
      </c>
      <c r="L1577" s="444">
        <f t="shared" ca="1" si="114"/>
        <v>-158023369.10525274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-158023369.10525274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-658430.70460521977</v>
      </c>
      <c r="L1578" s="444">
        <f t="shared" ca="1" si="114"/>
        <v>-158681799.80985796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-158681799.80985796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-661174.16587440821</v>
      </c>
      <c r="L1579" s="444">
        <f t="shared" ca="1" si="114"/>
        <v>-159342973.97573239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-159342973.97573239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-663929.05823221826</v>
      </c>
      <c r="L1580" s="444">
        <f t="shared" ca="1" si="114"/>
        <v>-160006903.0339646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-160006903.0339646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-666695.42930818582</v>
      </c>
      <c r="L1581" s="444">
        <f t="shared" ca="1" si="114"/>
        <v>-160673598.46327278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-160673598.46327278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-669473.32693030324</v>
      </c>
      <c r="L1582" s="444">
        <f t="shared" ca="1" si="114"/>
        <v>-161343071.79020309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-161343071.79020309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-672262.79912584624</v>
      </c>
      <c r="L1583" s="444">
        <f t="shared" ca="1" si="114"/>
        <v>-162015334.58932894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-162015334.58932894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-675063.89412220393</v>
      </c>
      <c r="L1584" s="444">
        <f t="shared" ca="1" si="114"/>
        <v>-162690398.48345116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-162690398.48345116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-677876.66034771316</v>
      </c>
      <c r="L1585" s="444">
        <f t="shared" ca="1" si="114"/>
        <v>-163368275.14379886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-163368275.14379886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-680701.14643249521</v>
      </c>
      <c r="L1586" s="444">
        <f t="shared" ca="1" si="114"/>
        <v>-164048976.29023135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-164048976.29023135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-683537.40120929724</v>
      </c>
      <c r="L1587" s="444">
        <f t="shared" ca="1" si="114"/>
        <v>-164732513.69144064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-164732513.69144064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-686385.47371433605</v>
      </c>
      <c r="L1588" s="444">
        <f t="shared" ca="1" si="114"/>
        <v>-165418899.16515496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-165418899.16515496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-689245.41318814573</v>
      </c>
      <c r="L1589" s="444">
        <f t="shared" ca="1" si="114"/>
        <v>-166108144.57834312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-166108144.57834312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-692117.26907642966</v>
      </c>
      <c r="L1590" s="444">
        <f t="shared" ca="1" si="114"/>
        <v>-166800261.84741956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-166800261.84741956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-695001.0910309148</v>
      </c>
      <c r="L1591" s="444">
        <f t="shared" ca="1" si="114"/>
        <v>-167495262.93845049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-167495262.93845049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-697896.92891021038</v>
      </c>
      <c r="L1592" s="444">
        <f t="shared" ca="1" si="114"/>
        <v>-168193159.86736068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-168193159.86736068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-700804.83278066944</v>
      </c>
      <c r="L1593" s="444">
        <f t="shared" ca="1" si="114"/>
        <v>-168893964.70014134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-168893964.70014134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-703724.8529172556</v>
      </c>
      <c r="L1594" s="444">
        <f t="shared" ca="1" si="114"/>
        <v>-169597689.55305859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-169597689.55305859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-706657.03980441077</v>
      </c>
      <c r="L1595" s="444">
        <f t="shared" ca="1" si="114"/>
        <v>-170304346.59286299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-170304346.59286299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-709601.44413692912</v>
      </c>
      <c r="L1596" s="444">
        <f t="shared" ca="1" si="114"/>
        <v>-171013948.03699991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-171013948.03699991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-712558.11682083295</v>
      </c>
      <c r="L1597" s="444">
        <f t="shared" ca="1" si="114"/>
        <v>-171726506.15382075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-171726506.15382075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-715527.10897425318</v>
      </c>
      <c r="L1598" s="444">
        <f t="shared" ca="1" si="114"/>
        <v>-172442033.262795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-172442033.262795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-718508.47192831244</v>
      </c>
      <c r="L1599" s="444">
        <f t="shared" ca="1" si="114"/>
        <v>-173160541.7347233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-173160541.7347233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-721502.25722801371</v>
      </c>
      <c r="L1600" s="444">
        <f t="shared" ca="1" si="114"/>
        <v>-173882043.99195132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-173882043.99195132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-724508.51663313049</v>
      </c>
      <c r="L1601" s="444">
        <f t="shared" ca="1" si="114"/>
        <v>-174606552.50858444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-174606552.50858444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-727527.30211910186</v>
      </c>
      <c r="L1602" s="444">
        <f t="shared" ca="1" si="114"/>
        <v>-175334079.81070355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-175334079.81070355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-730558.6658779314</v>
      </c>
      <c r="L1603" s="444">
        <f t="shared" ca="1" si="114"/>
        <v>-176064638.47658148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-176064638.47658148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-733602.66031908954</v>
      </c>
      <c r="L1604" s="444">
        <f t="shared" ca="1" si="114"/>
        <v>-176798241.13690057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-176798241.13690057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-736659.33807041903</v>
      </c>
      <c r="L1605" s="444">
        <f t="shared" ca="1" si="114"/>
        <v>-177534900.474971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-177534900.474971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-739728.7519790458</v>
      </c>
      <c r="L1606" s="444">
        <f t="shared" ca="1" si="114"/>
        <v>-178274629.22695005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-178274629.22695005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-742810.95511229185</v>
      </c>
      <c r="L1607" s="444">
        <f t="shared" ca="1" si="114"/>
        <v>-179017440.18206233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-179017440.18206233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-745906.00075859297</v>
      </c>
      <c r="L1608" s="444">
        <f t="shared" ca="1" si="114"/>
        <v>-179763346.18282092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-179763346.18282092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-749013.94242842053</v>
      </c>
      <c r="L1609" s="444">
        <f t="shared" ca="1" si="114"/>
        <v>-180512360.12524933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-180512360.12524933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-752134.83385520556</v>
      </c>
      <c r="L1610" s="444">
        <f t="shared" ca="1" si="114"/>
        <v>-181264494.95910454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-181264494.95910454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-755268.72899626894</v>
      </c>
      <c r="L1611" s="444">
        <f t="shared" ca="1" si="114"/>
        <v>-182019763.68810081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-182019763.68810081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-758415.68203375337</v>
      </c>
      <c r="L1612" s="444">
        <f t="shared" ca="1" si="114"/>
        <v>-182778179.37013456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-182778179.37013456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-761575.74737556069</v>
      </c>
      <c r="L1613" s="444">
        <f t="shared" ca="1" si="114"/>
        <v>-183539755.11751011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-183539755.11751011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-764748.97965629213</v>
      </c>
      <c r="L1614" s="444">
        <f t="shared" ca="1" si="114"/>
        <v>-184304504.09716639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-184304504.09716639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-767935.43373819324</v>
      </c>
      <c r="L1615" s="444">
        <f t="shared" ca="1" si="114"/>
        <v>-185072439.53090459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-185072439.53090459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-771135.1647121025</v>
      </c>
      <c r="L1616" s="444">
        <f t="shared" ca="1" si="114"/>
        <v>-185843574.69561669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-185843574.69561669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-774348.22789840284</v>
      </c>
      <c r="L1617" s="444">
        <f t="shared" ca="1" si="114"/>
        <v>-186617922.92351508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-186617922.92351508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-777574.67884797952</v>
      </c>
      <c r="L1618" s="444">
        <f t="shared" ca="1" si="114"/>
        <v>-187395497.60236305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-187395497.60236305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-780814.57334317942</v>
      </c>
      <c r="L1619" s="444">
        <f t="shared" ca="1" si="114"/>
        <v>-188176312.17570624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-188176312.17570624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-784067.96739877597</v>
      </c>
      <c r="L1620" s="444">
        <f t="shared" ca="1" si="114"/>
        <v>-188960380.143105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-188960380.143105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-787334.91726293752</v>
      </c>
      <c r="L1621" s="444">
        <f t="shared" ca="1" si="114"/>
        <v>-189747715.06036794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-189747715.06036794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-790615.47941819974</v>
      </c>
      <c r="L1622" s="444">
        <f t="shared" ca="1" si="114"/>
        <v>-190538330.53978613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-190538330.53978613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-793909.71058244223</v>
      </c>
      <c r="L1623" s="444">
        <f t="shared" ca="1" si="114"/>
        <v>-191332240.25036857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-191332240.25036857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-797217.66770986898</v>
      </c>
      <c r="L1624" s="444">
        <f t="shared" ca="1" si="114"/>
        <v>-192129457.91807842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-192129457.91807842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-800539.40799199347</v>
      </c>
      <c r="L1625" s="444">
        <f t="shared" ca="1" si="114"/>
        <v>-192929997.32607043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-192929997.32607043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-803874.98885862681</v>
      </c>
      <c r="L1626" s="444">
        <f t="shared" ca="1" si="114"/>
        <v>-193733872.31492907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-193733872.31492907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-807224.46797887108</v>
      </c>
      <c r="L1627" s="444">
        <f t="shared" ca="1" si="114"/>
        <v>-194541096.78290793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-194541096.78290793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-810587.90326211636</v>
      </c>
      <c r="L1628" s="444">
        <f t="shared" ca="1" si="114"/>
        <v>-195351684.68617004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-195351684.68617004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-813965.35285904189</v>
      </c>
      <c r="L1629" s="444">
        <f t="shared" ca="1" si="114"/>
        <v>-196165650.03902909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-196165650.03902909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-817356.87516262126</v>
      </c>
      <c r="L1630" s="444">
        <f t="shared" ca="1" si="114"/>
        <v>-196983006.91419172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-196983006.91419172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-820762.52880913217</v>
      </c>
      <c r="L1631" s="444">
        <f t="shared" ca="1" si="114"/>
        <v>-197803769.44300085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-197803769.44300085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-824182.37267917022</v>
      </c>
      <c r="L1632" s="444">
        <f t="shared" ca="1" si="114"/>
        <v>-198627951.81568003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-198627951.81568003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-827616.46589866676</v>
      </c>
      <c r="L1633" s="444">
        <f t="shared" ca="1" si="114"/>
        <v>-199455568.28157869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-199455568.28157869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-831064.86783991125</v>
      </c>
      <c r="L1634" s="444">
        <f t="shared" ca="1" si="114"/>
        <v>-200286633.14941859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-200286633.14941859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-834527.63812257745</v>
      </c>
      <c r="L1635" s="444">
        <f t="shared" ca="1" si="114"/>
        <v>-201121160.78754118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-201121160.78754118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-838004.83661475487</v>
      </c>
      <c r="L1636" s="444">
        <f t="shared" ca="1" si="114"/>
        <v>-201959165.62415594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-201959165.62415594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-841496.52343398309</v>
      </c>
      <c r="L1637" s="444">
        <f t="shared" ca="1" si="114"/>
        <v>-202800662.14758992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-202800662.14758992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-845002.7589482913</v>
      </c>
      <c r="L1638" s="444">
        <f t="shared" ca="1" si="114"/>
        <v>-203645664.90653822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-203645664.90653822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-848523.60377724259</v>
      </c>
      <c r="L1639" s="444">
        <f t="shared" ca="1" si="114"/>
        <v>-204494188.51031545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-204494188.51031545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-852059.11879298103</v>
      </c>
      <c r="L1640" s="444">
        <f t="shared" ca="1" si="114"/>
        <v>-205346247.62910843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-205346247.62910843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-855609.36512128508</v>
      </c>
      <c r="L1641" s="444">
        <f t="shared" ca="1" si="114"/>
        <v>-206201856.9942297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-206201856.9942297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-859174.40414262377</v>
      </c>
      <c r="L1642" s="444">
        <f t="shared" ca="1" si="114"/>
        <v>-207061031.39837232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-207061031.39837232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-862754.29749321798</v>
      </c>
      <c r="L1643" s="444">
        <f t="shared" ca="1" si="114"/>
        <v>-207923785.69586554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-207923785.69586554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-866349.1070661064</v>
      </c>
      <c r="L1644" s="444">
        <f t="shared" ca="1" si="114"/>
        <v>-208790134.80293164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-208790134.80293164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-869958.89501221513</v>
      </c>
      <c r="L1645" s="444">
        <f t="shared" ca="1" si="114"/>
        <v>-209660093.69794387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-209660093.69794387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-873583.72374143277</v>
      </c>
      <c r="L1646" s="444">
        <f t="shared" ca="1" si="114"/>
        <v>-210533677.42168531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-210533677.42168531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-877223.65592368878</v>
      </c>
      <c r="L1647" s="444">
        <f t="shared" ca="1" si="114"/>
        <v>-211410901.077609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-211410901.077609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-880878.75449003745</v>
      </c>
      <c r="L1648" s="444">
        <f t="shared" ca="1" si="114"/>
        <v>-212291779.83209905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-212291779.83209905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-884549.08263374597</v>
      </c>
      <c r="L1649" s="444">
        <f t="shared" ca="1" si="114"/>
        <v>-213176328.91473278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-213176328.91473278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-888234.7038113866</v>
      </c>
      <c r="L1650" s="444">
        <f t="shared" ca="1" si="114"/>
        <v>-214064563.61854416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-214064563.61854416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-891935.68174393394</v>
      </c>
      <c r="L1651" s="444">
        <f t="shared" ca="1" si="114"/>
        <v>-214956499.30028808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-214956499.30028808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-895652.08041786694</v>
      </c>
      <c r="L1652" s="444">
        <f t="shared" ca="1" si="114"/>
        <v>-215852151.38070595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-215852151.38070595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-899383.96408627462</v>
      </c>
      <c r="L1653" s="444">
        <f t="shared" ca="1" si="114"/>
        <v>-216751535.34479222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-216751535.34479222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-903131.39726996759</v>
      </c>
      <c r="L1654" s="444">
        <f t="shared" ca="1" si="114"/>
        <v>-217654666.74206218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-217654666.74206218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-906894.44475859241</v>
      </c>
      <c r="L1655" s="444">
        <f t="shared" ca="1" si="114"/>
        <v>-218561561.18682078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-218561561.18682078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-910673.17161175329</v>
      </c>
      <c r="L1656" s="444">
        <f t="shared" ca="1" si="114"/>
        <v>-219472234.35843253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-219472234.35843253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-914467.64316013549</v>
      </c>
      <c r="L1657" s="444">
        <f t="shared" ca="1" si="114"/>
        <v>-220386702.00159267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-220386702.00159267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-918277.92500663607</v>
      </c>
      <c r="L1658" s="444">
        <f t="shared" ca="1" si="114"/>
        <v>-221304979.92659929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-221304979.92659929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-922104.08302749705</v>
      </c>
      <c r="L1659" s="444">
        <f t="shared" ca="1" si="114"/>
        <v>-222227084.00962681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-222227084.00962681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-925946.18337344506</v>
      </c>
      <c r="L1660" s="444">
        <f t="shared" ca="1" si="114"/>
        <v>-223153030.19300026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-223153030.19300026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-929804.29247083433</v>
      </c>
      <c r="L1661" s="444">
        <f t="shared" ca="1" si="114"/>
        <v>-224082834.4854711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-224082834.4854711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-933678.47702279629</v>
      </c>
      <c r="L1662" s="444">
        <f t="shared" ca="1" si="114"/>
        <v>-225016512.9624939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-225016512.9624939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-937568.80401039124</v>
      </c>
      <c r="L1663" s="444">
        <f t="shared" ca="1" si="114"/>
        <v>-225954081.76650429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-225954081.76650429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-941475.340693768</v>
      </c>
      <c r="L1664" s="444">
        <f t="shared" ca="1" si="114"/>
        <v>-226895557.10719806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-226895557.10719806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-945398.15461332526</v>
      </c>
      <c r="L1665" s="444">
        <f t="shared" ca="1" si="114"/>
        <v>-227840955.26181138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-227840955.26181138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-949337.31359088083</v>
      </c>
      <c r="L1666" s="444">
        <f t="shared" ca="1" si="114"/>
        <v>-228790292.57540226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-228790292.57540226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-953292.88573084259</v>
      </c>
      <c r="L1667" s="444">
        <f t="shared" ca="1" si="114"/>
        <v>-229743585.46113309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-229743585.46113309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-957264.93942138785</v>
      </c>
      <c r="L1668" s="444">
        <f t="shared" ca="1" si="114"/>
        <v>-230700850.40055448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-230700850.40055448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-961253.5433356436</v>
      </c>
      <c r="L1669" s="444">
        <f t="shared" ca="1" si="114"/>
        <v>-231662103.94389012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-231662103.94389012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-965258.76643287565</v>
      </c>
      <c r="L1670" s="444">
        <f t="shared" ca="1" si="114"/>
        <v>-232627362.71032301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-232627362.71032301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-969280.67795967904</v>
      </c>
      <c r="L1671" s="444">
        <f t="shared" ca="1" si="114"/>
        <v>-233596643.38828269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-233596643.38828269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-973319.34745117789</v>
      </c>
      <c r="L1672" s="444">
        <f t="shared" ca="1" si="114"/>
        <v>-234569962.73573387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-234569962.73573387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-977374.84473222448</v>
      </c>
      <c r="L1673" s="444">
        <f t="shared" ca="1" si="114"/>
        <v>-235547337.58046609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-235547337.58046609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-981447.23991860868</v>
      </c>
      <c r="L1674" s="444">
        <f t="shared" ca="1" si="114"/>
        <v>-236528784.82038471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-236528784.82038471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-985536.60341826966</v>
      </c>
      <c r="L1675" s="444">
        <f t="shared" ca="1" si="114"/>
        <v>-237514321.42380297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-237514321.42380297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-989643.00593251223</v>
      </c>
      <c r="L1676" s="444">
        <f t="shared" ca="1" si="114"/>
        <v>-238503964.42973548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-238503964.42973548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-993766.51845723111</v>
      </c>
      <c r="L1677" s="444">
        <f t="shared" ca="1" si="114"/>
        <v>-239497730.94819272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-239497730.94819272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-997907.21228413633</v>
      </c>
      <c r="L1678" s="444">
        <f t="shared" ca="1" si="114"/>
        <v>-240495638.16047686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-240495638.16047686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-1002065.159001987</v>
      </c>
      <c r="L1679" s="444">
        <f t="shared" ca="1" si="114"/>
        <v>-241497703.31947884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-241497703.31947884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-1006240.4304978285</v>
      </c>
      <c r="L1680" s="444">
        <f t="shared" ca="1" si="114"/>
        <v>-242503943.74997666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-242503943.74997666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-1010433.098958236</v>
      </c>
      <c r="L1681" s="444">
        <f t="shared" ca="1" si="114"/>
        <v>-243514376.84893489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-243514376.84893489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-1014643.2368705618</v>
      </c>
      <c r="L1682" s="444">
        <f t="shared" ca="1" si="114"/>
        <v>-244529020.08580545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-244529020.08580545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-1018870.9170241894</v>
      </c>
      <c r="L1683" s="444">
        <f t="shared" ca="1" si="114"/>
        <v>-245547891.00282964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-245547891.00282964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-1023116.2125117901</v>
      </c>
      <c r="L1684" s="444">
        <f t="shared" ca="1" si="114"/>
        <v>-246571007.21534142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-246571007.21534142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-1027379.1967305891</v>
      </c>
      <c r="L1685" s="444">
        <f t="shared" ca="1" si="114"/>
        <v>-247598386.412072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-247598386.412072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-1031659.9433836332</v>
      </c>
      <c r="L1686" s="444">
        <f t="shared" ca="1" si="114"/>
        <v>-248630046.35545564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-248630046.35545564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-1035958.5264810653</v>
      </c>
      <c r="L1687" s="444">
        <f t="shared" ca="1" si="114"/>
        <v>-249666004.8819367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-249666004.8819367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-1040275.0203414027</v>
      </c>
      <c r="L1688" s="444">
        <f t="shared" ca="1" si="114"/>
        <v>-250706279.9022781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-250706279.9022781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-1044609.4995928255</v>
      </c>
      <c r="L1689" s="444">
        <f t="shared" ca="1" si="114"/>
        <v>-251750889.40187091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-251750889.40187091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-1048962.0391744622</v>
      </c>
      <c r="L1690" s="444">
        <f t="shared" ca="1" si="114"/>
        <v>-252799851.44104537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-252799851.44104537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-1053332.7143376889</v>
      </c>
      <c r="L1691" s="444">
        <f t="shared" ca="1" si="114"/>
        <v>-253853184.15538305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-253853184.15538305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-1057721.6006474295</v>
      </c>
      <c r="L1692" s="444">
        <f t="shared" ca="1" si="114"/>
        <v>-254910905.75603047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-254910905.75603047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-1062128.7739834604</v>
      </c>
      <c r="L1693" s="444">
        <f t="shared" ca="1" si="114"/>
        <v>-255973034.53001392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-255973034.53001392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-1066554.3105417246</v>
      </c>
      <c r="L1694" s="444">
        <f t="shared" ca="1" si="114"/>
        <v>-257039588.84055564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-257039588.84055564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-1070998.2868356486</v>
      </c>
      <c r="L1695" s="444">
        <f t="shared" ca="1" si="114"/>
        <v>-258110587.12739128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-258110587.12739128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-1075460.7796974636</v>
      </c>
      <c r="L1696" s="444">
        <f t="shared" ca="1" si="114"/>
        <v>-259186047.90708876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-259186047.90708876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-1079941.8662795364</v>
      </c>
      <c r="L1697" s="444">
        <f t="shared" ca="1" si="114"/>
        <v>-260265989.7733683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-260265989.7733683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-1084441.6240557013</v>
      </c>
      <c r="L1698" s="444">
        <f t="shared" ca="1" si="114"/>
        <v>-261350431.39742401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-261350431.39742401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-1088960.1308226001</v>
      </c>
      <c r="L1699" s="444">
        <f t="shared" ca="1" si="114"/>
        <v>-262439391.52824661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-262439391.52824661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-1093497.4647010274</v>
      </c>
      <c r="L1700" s="444">
        <f t="shared" ca="1" si="114"/>
        <v>-263532888.99294764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-263532888.99294764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-1098053.7041372817</v>
      </c>
      <c r="L1701" s="444">
        <f t="shared" ca="1" si="114"/>
        <v>-264630942.69708493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-264630942.69708493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-1102628.9279045206</v>
      </c>
      <c r="L1702" s="444">
        <f t="shared" ca="1" si="114"/>
        <v>-265733571.62498945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-265733571.62498945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-1107223.2151041226</v>
      </c>
      <c r="L1703" s="444">
        <f t="shared" ca="1" si="114"/>
        <v>-266840794.84009358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-266840794.84009358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-1111836.6451670565</v>
      </c>
      <c r="L1704" s="444">
        <f t="shared" ca="1" si="114"/>
        <v>-267952631.48526064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-267952631.48526064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-1116469.2978552526</v>
      </c>
      <c r="L1705" s="444">
        <f t="shared" ca="1" si="114"/>
        <v>-269069100.78311586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-269069100.78311586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-1121121.2532629827</v>
      </c>
      <c r="L1706" s="444">
        <f t="shared" ca="1" si="114"/>
        <v>-270190222.03637886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-270190222.03637886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-1125792.5918182451</v>
      </c>
      <c r="L1707" s="444">
        <f t="shared" ca="1" si="114"/>
        <v>-271316014.62819713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-271316014.62819713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-1130483.3942841548</v>
      </c>
      <c r="L1708" s="444">
        <f t="shared" ca="1" si="114"/>
        <v>-272446498.02248126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-272446498.02248126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-1135193.7417603387</v>
      </c>
      <c r="L1709" s="444">
        <f t="shared" ca="1" si="114"/>
        <v>-273581691.76424158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-273581691.76424158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-1139923.7156843399</v>
      </c>
      <c r="L1710" s="444">
        <f t="shared" ca="1" si="114"/>
        <v>-274721615.47992593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-274721615.47992593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-1144673.3978330246</v>
      </c>
      <c r="L1711" s="444">
        <f t="shared" ca="1" si="114"/>
        <v>-275866288.87775898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-275866288.87775898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-1149442.8703239958</v>
      </c>
      <c r="L1712" s="444">
        <f t="shared" ca="1" si="114"/>
        <v>-277015731.748083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-277015731.748083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-1154232.2156170125</v>
      </c>
      <c r="L1713" s="444">
        <f t="shared" ca="1" si="114"/>
        <v>-278169963.9637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-278169963.9637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-1159041.5165154166</v>
      </c>
      <c r="L1714" s="444">
        <f t="shared" ca="1" si="114"/>
        <v>-279329005.48021543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-279329005.48021543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-1163870.8561675642</v>
      </c>
      <c r="L1715" s="444">
        <f t="shared" ca="1" si="114"/>
        <v>-280492876.33638299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-280492876.33638299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-1168720.3180682624</v>
      </c>
      <c r="L1716" s="444">
        <f t="shared" ca="1" si="114"/>
        <v>-281661596.65445125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-281661596.65445125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-1173589.9860602135</v>
      </c>
      <c r="L1717" s="444">
        <f t="shared" ca="1" si="114"/>
        <v>-282835186.64051145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-282835186.64051145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-1178479.9443354644</v>
      </c>
      <c r="L1718" s="444">
        <f t="shared" ca="1" si="114"/>
        <v>-284013666.58484691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-284013666.58484691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-1183390.2774368622</v>
      </c>
      <c r="L1719" s="444">
        <f t="shared" ca="1" si="114"/>
        <v>-285197056.86228377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-285197056.86228377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-1188321.0702595157</v>
      </c>
      <c r="L1720" s="444">
        <f t="shared" ca="1" si="114"/>
        <v>-286385377.93254328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-286385377.93254328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-1193272.4080522635</v>
      </c>
      <c r="L1721" s="444">
        <f t="shared" ca="1" si="114"/>
        <v>-287578650.34059554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-287578650.34059554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-1198244.3764191482</v>
      </c>
      <c r="L1722" s="444">
        <f t="shared" ca="1" si="114"/>
        <v>-288776894.71701467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-288776894.71701467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-1203237.0613208944</v>
      </c>
      <c r="L1723" s="444">
        <f t="shared" ca="1" si="114"/>
        <v>-289980131.77833557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-289980131.77833557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-1208250.5490763981</v>
      </c>
      <c r="L1724" s="444">
        <f t="shared" ca="1" si="114"/>
        <v>-291188382.32741195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-291188382.32741195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-1213284.9263642165</v>
      </c>
      <c r="L1725" s="444">
        <f t="shared" ca="1" si="114"/>
        <v>-292401667.25377619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-292401667.25377619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-1218340.2802240674</v>
      </c>
      <c r="L1726" s="444">
        <f t="shared" ca="1" si="114"/>
        <v>-293620007.53400028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-293620007.53400028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-1223416.6980583344</v>
      </c>
      <c r="L1727" s="444">
        <f t="shared" ca="1" si="114"/>
        <v>-294843424.23205858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-294843424.23205858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-1228514.2676335773</v>
      </c>
      <c r="L1728" s="444">
        <f t="shared" ca="1" si="114"/>
        <v>-296071938.49969214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-296071938.49969214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-1233633.0770820505</v>
      </c>
      <c r="L1729" s="444">
        <f t="shared" ca="1" si="114"/>
        <v>-297305571.57677418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-297305571.57677418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-1238773.2149032257</v>
      </c>
      <c r="L1730" s="444">
        <f t="shared" ca="1" si="114"/>
        <v>-298544344.79167742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-298544344.79167742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-1243934.7699653225</v>
      </c>
      <c r="L1731" s="444">
        <f t="shared" ca="1" si="114"/>
        <v>-299788279.56164277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-299788279.56164277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-1249117.8315068448</v>
      </c>
      <c r="L1732" s="444">
        <f t="shared" ca="1" si="114"/>
        <v>-301037397.39314961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-301037397.39314961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-1254322.4891381233</v>
      </c>
      <c r="L1733" s="444">
        <f t="shared" ca="1" si="114"/>
        <v>-302291719.88228774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-302291719.88228774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-1259548.8328428655</v>
      </c>
      <c r="L1734" s="444">
        <f t="shared" ca="1" si="114"/>
        <v>-303551268.71513063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-303551268.71513063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-1264796.9529797109</v>
      </c>
      <c r="L1735" s="444">
        <f t="shared" ca="1" si="114"/>
        <v>-304816065.66811031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-304816065.66811031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-1270066.940283793</v>
      </c>
      <c r="L1736" s="444">
        <f t="shared" ca="1" si="114"/>
        <v>-306086132.60839409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-306086132.60839409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-1275358.8858683086</v>
      </c>
      <c r="L1737" s="444">
        <f t="shared" ca="1" si="114"/>
        <v>-307361491.4942624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-307361491.4942624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-1280672.8812260933</v>
      </c>
      <c r="L1738" s="444">
        <f t="shared" ca="1" si="114"/>
        <v>-308642164.37548852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-308642164.37548852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-1286009.0182312021</v>
      </c>
      <c r="L1739" s="444">
        <f t="shared" ca="1" si="114"/>
        <v>-309928173.39371973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-309928173.39371973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-1291367.3891404988</v>
      </c>
      <c r="L1740" s="444">
        <f t="shared" ca="1" si="114"/>
        <v>-311219540.78286022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-311219540.78286022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-1296748.086595251</v>
      </c>
      <c r="L1741" s="444">
        <f t="shared" ca="1" si="114"/>
        <v>-312516288.86945546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-312516288.86945546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-1302151.2036227311</v>
      </c>
      <c r="L1742" s="444">
        <f t="shared" ca="1" si="114"/>
        <v>-313818440.07307822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-313818440.07307822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-1307576.8336378259</v>
      </c>
      <c r="L1743" s="444">
        <f t="shared" ca="1" si="114"/>
        <v>-315126016.90671605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-315126016.90671605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-1313025.0704446502</v>
      </c>
      <c r="L1744" s="444">
        <f t="shared" ca="1" si="114"/>
        <v>-316439041.97716069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-316439041.97716069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-1318496.0082381696</v>
      </c>
      <c r="L1745" s="444">
        <f t="shared" ca="1" si="114"/>
        <v>-317757537.98539889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-317757537.98539889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-1323989.7416058287</v>
      </c>
      <c r="L1746" s="444">
        <f t="shared" ca="1" si="114"/>
        <v>-319081527.72700471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-319081527.72700471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-1329506.3655291863</v>
      </c>
      <c r="L1747" s="444">
        <f t="shared" ca="1" si="114"/>
        <v>-320411034.09253389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-320411034.09253389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-1335045.9753855579</v>
      </c>
      <c r="L1748" s="444">
        <f t="shared" ca="1" si="114"/>
        <v>-321746080.06791943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-321746080.06791943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-1340608.6669496642</v>
      </c>
      <c r="L1749" s="444">
        <f t="shared" ca="1" si="114"/>
        <v>-323086688.73486912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-323086688.73486912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-1346194.5363952881</v>
      </c>
      <c r="L1750" s="444">
        <f t="shared" ca="1" si="114"/>
        <v>-324432883.27126443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-324432883.27126443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-1351803.6802969351</v>
      </c>
      <c r="L1751" s="444">
        <f t="shared" ca="1" si="114"/>
        <v>-325784686.95156139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-325784686.95156139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-1357436.1956315057</v>
      </c>
      <c r="L1752" s="444">
        <f t="shared" ca="1" si="114"/>
        <v>-327142123.1471929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-327142123.1471929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-1363092.1797799703</v>
      </c>
      <c r="L1753" s="444">
        <f t="shared" ca="1" si="114"/>
        <v>-328505215.32697284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-328505215.32697284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-1368771.7305290536</v>
      </c>
      <c r="L1754" s="444">
        <f t="shared" ca="1" si="114"/>
        <v>-329873987.05750191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-329873987.05750191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-1374474.9460729246</v>
      </c>
      <c r="L1755" s="444">
        <f t="shared" ca="1" si="114"/>
        <v>-331248462.00357485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-331248462.00357485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-1380201.9250148952</v>
      </c>
      <c r="L1756" s="444">
        <f t="shared" ca="1" si="114"/>
        <v>-332628663.92858976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-332628663.92858976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-1385952.7663691239</v>
      </c>
      <c r="L1757" s="444">
        <f t="shared" ca="1" si="114"/>
        <v>-334014616.69495887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-334014616.69495887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-1391727.5695623285</v>
      </c>
      <c r="L1758" s="444">
        <f t="shared" ca="1" si="114"/>
        <v>-335406344.26452118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-335406344.26452118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-1397526.434435505</v>
      </c>
      <c r="L1759" s="444">
        <f t="shared" ca="1" si="114"/>
        <v>-336803870.69895667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-336803870.69895667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-1403349.4612456528</v>
      </c>
      <c r="L1760" s="444">
        <f t="shared" ca="1" si="114"/>
        <v>-338207220.16020232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-338207220.16020232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-1409196.7506675096</v>
      </c>
      <c r="L1761" s="444">
        <f t="shared" ca="1" si="114"/>
        <v>-339616416.91086984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-339616416.91086984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-1415068.403795291</v>
      </c>
      <c r="L1762" s="444">
        <f t="shared" ca="1" si="114"/>
        <v>-341031485.31466514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-341031485.31466514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-1420964.522144438</v>
      </c>
      <c r="L1763" s="444">
        <f t="shared" ca="1" si="114"/>
        <v>-342452449.83680958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-342452449.83680958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-1426885.2076533732</v>
      </c>
      <c r="L1764" s="444">
        <f t="shared" ca="1" si="114"/>
        <v>-343879335.04446292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-343879335.04446292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-1432830.5626852622</v>
      </c>
      <c r="L1765" s="444">
        <f t="shared" ca="1" si="114"/>
        <v>-345312165.60714817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-345312165.60714817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-1438800.6900297841</v>
      </c>
      <c r="L1766" s="444">
        <f t="shared" ca="1" si="114"/>
        <v>-346750966.29717797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-346750966.29717797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-1444795.6929049082</v>
      </c>
      <c r="L1767" s="444">
        <f t="shared" ca="1" si="114"/>
        <v>-348195761.99008286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-348195761.99008286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-1450815.6749586787</v>
      </c>
      <c r="L1768" s="444">
        <f t="shared" ca="1" si="114"/>
        <v>-349646577.66504157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-349646577.66504157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-1456860.7402710065</v>
      </c>
      <c r="L1769" s="444">
        <f t="shared" ca="1" si="114"/>
        <v>-351103438.4053126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-351103438.4053126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-1462930.9933554691</v>
      </c>
      <c r="L1770" s="444">
        <f t="shared" ca="1" si="114"/>
        <v>-352566369.39866805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-352566369.39866805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-1469026.5391611168</v>
      </c>
      <c r="L1771" s="444">
        <f t="shared" ca="1" si="114"/>
        <v>-354035395.9378292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-354035395.9378292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-1475147.4830742883</v>
      </c>
      <c r="L1772" s="444">
        <f t="shared" ca="1" si="114"/>
        <v>-355510543.4209035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-355510543.4209035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-1481293.9309204312</v>
      </c>
      <c r="L1773" s="444">
        <f t="shared" ca="1" si="114"/>
        <v>-356991837.35182393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-356991837.35182393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-1487465.988965933</v>
      </c>
      <c r="L1774" s="444">
        <f t="shared" ca="1" si="114"/>
        <v>-358479303.34078985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-358479303.34078985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-1493663.7639199577</v>
      </c>
      <c r="L1775" s="444">
        <f t="shared" ca="1" si="114"/>
        <v>-359972967.1047098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-359972967.1047098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-1499887.3629362909</v>
      </c>
      <c r="L1776" s="444">
        <f t="shared" ca="1" si="114"/>
        <v>-361472854.46764612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-361472854.46764612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-1506136.8936151923</v>
      </c>
      <c r="L1777" s="444">
        <f t="shared" ca="1" si="114"/>
        <v>-362978991.36126131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-362978991.36126131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-1512412.4640052554</v>
      </c>
      <c r="L1778" s="444">
        <f t="shared" ca="1" si="114"/>
        <v>-364491403.82526654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-364491403.82526654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-1518714.1826052773</v>
      </c>
      <c r="L1779" s="444">
        <f t="shared" ca="1" si="114"/>
        <v>-366010118.00787181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-366010118.00787181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-1525042.1583661325</v>
      </c>
      <c r="L1780" s="444">
        <f t="shared" ca="1" si="114"/>
        <v>-367535160.16623795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-367535160.16623795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-1531396.5006926581</v>
      </c>
      <c r="L1781" s="444">
        <f t="shared" ca="1" si="114"/>
        <v>-369066556.66693062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-369066556.66693062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-1537777.3194455442</v>
      </c>
      <c r="L1782" s="444">
        <f t="shared" ca="1" si="114"/>
        <v>-370604333.98637617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-370604333.98637617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-1544184.7249432341</v>
      </c>
      <c r="L1783" s="444">
        <f t="shared" ca="1" si="114"/>
        <v>-372148518.71131939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-372148518.71131939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-1550618.8279638307</v>
      </c>
      <c r="L1784" s="444">
        <f t="shared" ca="1" si="114"/>
        <v>-373699137.53928322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-373699137.53928322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-1557079.7397470134</v>
      </c>
      <c r="L1785" s="444">
        <f t="shared" ca="1" si="114"/>
        <v>-375256217.2790302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-375256217.2790302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-1563567.5719959592</v>
      </c>
      <c r="L1786" s="444">
        <f t="shared" ca="1" si="114"/>
        <v>-376819784.85102618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-376819784.85102618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-1570082.4368792758</v>
      </c>
      <c r="L1787" s="444">
        <f t="shared" ca="1" si="114"/>
        <v>-378389867.28790545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-378389867.28790545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-1576624.4470329394</v>
      </c>
      <c r="L1788" s="444">
        <f t="shared" ca="1" si="114"/>
        <v>-379966491.73493838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-379966491.73493838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-1583193.7155622432</v>
      </c>
      <c r="L1789" s="444">
        <f t="shared" ca="1" si="114"/>
        <v>-381549685.45050061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-381549685.45050061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-1589790.3560437525</v>
      </c>
      <c r="L1790" s="444">
        <f t="shared" ca="1" si="114"/>
        <v>-383139475.80654436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-383139475.80654436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-1596414.4825272681</v>
      </c>
      <c r="L1791" s="444">
        <f t="shared" ca="1" si="114"/>
        <v>-384735890.28907162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-384735890.28907162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-1603066.2095377983</v>
      </c>
      <c r="L1792" s="444">
        <f t="shared" ca="1" si="114"/>
        <v>-386338956.49860942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-386338956.49860942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-1609745.6520775394</v>
      </c>
      <c r="L1793" s="444">
        <f t="shared" ref="L1793:L2047" ca="1" si="119">I1793-J1793+K1793</f>
        <v>-387948702.15068698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-387948702.15068698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-1616452.9256278623</v>
      </c>
      <c r="L1794" s="444">
        <f t="shared" ca="1" si="119"/>
        <v>-389565155.07631487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-389565155.07631487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-1623188.1461513119</v>
      </c>
      <c r="L1795" s="444">
        <f t="shared" ca="1" si="119"/>
        <v>-391188343.22246617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-391188343.22246617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-1629951.430093609</v>
      </c>
      <c r="L1796" s="444">
        <f t="shared" ca="1" si="119"/>
        <v>-392818294.65255976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-392818294.65255976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-1636742.8943856657</v>
      </c>
      <c r="L1797" s="444">
        <f t="shared" ca="1" si="119"/>
        <v>-394455037.54694545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-394455037.54694545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-1643562.6564456061</v>
      </c>
      <c r="L1798" s="444">
        <f t="shared" ca="1" si="119"/>
        <v>-396098600.20339108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-396098600.20339108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-1650410.8341807961</v>
      </c>
      <c r="L1799" s="444">
        <f t="shared" ca="1" si="119"/>
        <v>-397749011.03757185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-397749011.03757185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-1657287.5459898827</v>
      </c>
      <c r="L1800" s="444">
        <f t="shared" ca="1" si="119"/>
        <v>-399406298.58356172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-399406298.58356172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-1664192.9107648404</v>
      </c>
      <c r="L1801" s="444">
        <f t="shared" ca="1" si="119"/>
        <v>-401070491.49432653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-401070491.49432653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-1671127.0478930273</v>
      </c>
      <c r="L1802" s="444">
        <f t="shared" ca="1" si="119"/>
        <v>-402741618.54221958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-402741618.54221958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-1678090.0772592481</v>
      </c>
      <c r="L1803" s="444">
        <f t="shared" ca="1" si="119"/>
        <v>-404419708.61947882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-404419708.61947882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-1685082.1192478284</v>
      </c>
      <c r="L1804" s="444">
        <f t="shared" ca="1" si="119"/>
        <v>-406104790.73872668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-406104790.73872668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-1692103.2947446944</v>
      </c>
      <c r="L1805" s="444">
        <f t="shared" ca="1" si="119"/>
        <v>-407796894.03347135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-407796894.03347135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-1699153.725139464</v>
      </c>
      <c r="L1806" s="444">
        <f t="shared" ca="1" si="119"/>
        <v>-409496047.75861079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-409496047.75861079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-1706233.5323275449</v>
      </c>
      <c r="L1807" s="444">
        <f t="shared" ca="1" si="119"/>
        <v>-411202281.29093832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-411202281.29093832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-1713342.8387122429</v>
      </c>
      <c r="L1808" s="444">
        <f t="shared" ca="1" si="119"/>
        <v>-412915624.12965053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-412915624.12965053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-1720481.7672068772</v>
      </c>
      <c r="L1809" s="444">
        <f t="shared" ca="1" si="119"/>
        <v>-414636105.89685738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-414636105.89685738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-1727650.4412369058</v>
      </c>
      <c r="L1810" s="444">
        <f t="shared" ca="1" si="119"/>
        <v>-416363756.33809429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-416363756.33809429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-1734848.9847420596</v>
      </c>
      <c r="L1811" s="444">
        <f t="shared" ca="1" si="119"/>
        <v>-418098605.32283634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-418098605.32283634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-1742077.5221784851</v>
      </c>
      <c r="L1812" s="444">
        <f t="shared" ca="1" si="119"/>
        <v>-419840682.84501481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-419840682.84501481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-1749336.1785208951</v>
      </c>
      <c r="L1813" s="444">
        <f t="shared" ca="1" si="119"/>
        <v>-421590019.02353573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-421590019.02353573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-1756625.0792647321</v>
      </c>
      <c r="L1814" s="444">
        <f t="shared" ca="1" si="119"/>
        <v>-423346644.10280049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-423346644.10280049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-1763944.3504283354</v>
      </c>
      <c r="L1815" s="444">
        <f t="shared" ca="1" si="119"/>
        <v>-425110588.45322883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-425110588.45322883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-1771294.1185551202</v>
      </c>
      <c r="L1816" s="444">
        <f t="shared" ca="1" si="119"/>
        <v>-426881882.57178396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-426881882.57178396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-1778674.5107157668</v>
      </c>
      <c r="L1817" s="444">
        <f t="shared" ca="1" si="119"/>
        <v>-428660557.08249974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-428660557.08249974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-1786085.6545104156</v>
      </c>
      <c r="L1818" s="444">
        <f t="shared" ca="1" si="119"/>
        <v>-430446642.73701018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-430446642.73701018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-1793527.6780708758</v>
      </c>
      <c r="L1819" s="444">
        <f t="shared" ca="1" si="119"/>
        <v>-432240170.41508108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-432240170.41508108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-1801000.7100628379</v>
      </c>
      <c r="L1820" s="444">
        <f t="shared" ca="1" si="119"/>
        <v>-434041171.12514395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-434041171.12514395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-1808504.8796880997</v>
      </c>
      <c r="L1821" s="444">
        <f t="shared" ca="1" si="119"/>
        <v>-435849676.00483203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-435849676.00483203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-1816040.3166868</v>
      </c>
      <c r="L1822" s="444">
        <f t="shared" ca="1" si="119"/>
        <v>-437665716.32151884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-437665716.32151884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-1823607.151339662</v>
      </c>
      <c r="L1823" s="444">
        <f t="shared" ca="1" si="119"/>
        <v>-439489323.47285849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-439489323.47285849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-1831205.5144702436</v>
      </c>
      <c r="L1824" s="444">
        <f t="shared" ca="1" si="119"/>
        <v>-441320528.98732871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-441320528.98732871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-1838835.537447203</v>
      </c>
      <c r="L1825" s="444">
        <f t="shared" ca="1" si="119"/>
        <v>-443159364.52477592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-443159364.52477592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-1846497.3521865662</v>
      </c>
      <c r="L1826" s="444">
        <f t="shared" ca="1" si="119"/>
        <v>-445005861.87696248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-445005861.87696248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-1854191.0911540103</v>
      </c>
      <c r="L1827" s="444">
        <f t="shared" ca="1" si="119"/>
        <v>-446860052.96811652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-446860052.96811652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-1861916.8873671524</v>
      </c>
      <c r="L1828" s="444">
        <f t="shared" ca="1" si="119"/>
        <v>-448721969.85548365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-448721969.85548365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-1869674.8743978485</v>
      </c>
      <c r="L1829" s="444">
        <f t="shared" ca="1" si="119"/>
        <v>-450591644.72988153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-450591644.72988153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-1877465.1863745067</v>
      </c>
      <c r="L1830" s="444">
        <f t="shared" ca="1" si="119"/>
        <v>-452469109.91625601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-452469109.91625601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-1885287.9579844002</v>
      </c>
      <c r="L1831" s="444">
        <f t="shared" ca="1" si="119"/>
        <v>-454354397.8742404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-454354397.8742404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-1893143.3244760013</v>
      </c>
      <c r="L1832" s="444">
        <f t="shared" ca="1" si="119"/>
        <v>-456247541.1987164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-456247541.1987164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-1901031.4216613183</v>
      </c>
      <c r="L1833" s="444">
        <f t="shared" ca="1" si="119"/>
        <v>-458148572.62037772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-458148572.62037772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-1908952.3859182405</v>
      </c>
      <c r="L1834" s="444">
        <f t="shared" ca="1" si="119"/>
        <v>-460057525.00629598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-460057525.00629598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-1916906.3541928995</v>
      </c>
      <c r="L1835" s="444">
        <f t="shared" ca="1" si="119"/>
        <v>-461974431.36048889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-461974431.36048889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-1924893.464002037</v>
      </c>
      <c r="L1836" s="444">
        <f t="shared" ca="1" si="119"/>
        <v>-463899324.8244909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-463899324.8244909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-1932913.853435379</v>
      </c>
      <c r="L1837" s="444">
        <f t="shared" ca="1" si="119"/>
        <v>-465832238.6779263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-465832238.6779263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-1940967.6611580262</v>
      </c>
      <c r="L1838" s="444">
        <f t="shared" ca="1" si="119"/>
        <v>-467773206.33908433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-467773206.33908433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-1949055.0264128514</v>
      </c>
      <c r="L1839" s="444">
        <f t="shared" ca="1" si="119"/>
        <v>-469722261.36549717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-469722261.36549717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-1957176.0890229046</v>
      </c>
      <c r="L1840" s="444">
        <f t="shared" ca="1" si="119"/>
        <v>-471679437.45452011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-471679437.45452011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-1965330.9893938338</v>
      </c>
      <c r="L1841" s="444">
        <f t="shared" ca="1" si="119"/>
        <v>-473644768.44391394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-473644768.44391394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-1973519.8685163083</v>
      </c>
      <c r="L1842" s="444">
        <f t="shared" ca="1" si="119"/>
        <v>-475618288.31243026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-475618288.31243026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-1981742.8679684596</v>
      </c>
      <c r="L1843" s="444">
        <f t="shared" ca="1" si="119"/>
        <v>-477600031.1803987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-477600031.1803987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-1990000.1299183278</v>
      </c>
      <c r="L1844" s="444">
        <f t="shared" ca="1" si="119"/>
        <v>-479590031.31031704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-479590031.31031704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-1998291.7971263209</v>
      </c>
      <c r="L1845" s="444">
        <f t="shared" ca="1" si="119"/>
        <v>-481588323.10744333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-481588323.10744333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-2006618.0129476804</v>
      </c>
      <c r="L1846" s="444">
        <f t="shared" ca="1" si="119"/>
        <v>-483594941.12039101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-483594941.12039101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-2014978.9213349626</v>
      </c>
      <c r="L1847" s="444">
        <f t="shared" ca="1" si="119"/>
        <v>-485609920.04172599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-485609920.04172599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-2023374.6668405251</v>
      </c>
      <c r="L1848" s="444">
        <f t="shared" ca="1" si="119"/>
        <v>-487633294.70856655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-487633294.70856655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-2031805.3946190272</v>
      </c>
      <c r="L1849" s="444">
        <f t="shared" ca="1" si="119"/>
        <v>-489665100.10318559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-489665100.10318559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-2040271.2504299402</v>
      </c>
      <c r="L1850" s="444">
        <f t="shared" ca="1" si="119"/>
        <v>-491705371.35361552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-491705371.35361552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-2048772.3806400646</v>
      </c>
      <c r="L1851" s="444">
        <f t="shared" ca="1" si="119"/>
        <v>-493754143.73425561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-493754143.73425561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-2057308.9322260651</v>
      </c>
      <c r="L1852" s="444">
        <f t="shared" ca="1" si="119"/>
        <v>-495811452.66648167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-495811452.66648167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-2065881.052777007</v>
      </c>
      <c r="L1853" s="444">
        <f t="shared" ca="1" si="119"/>
        <v>-497877333.71925867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-497877333.71925867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-2074488.890496911</v>
      </c>
      <c r="L1854" s="444">
        <f t="shared" ca="1" si="119"/>
        <v>-499951822.60975558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-499951822.60975558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-2083132.5942073145</v>
      </c>
      <c r="L1855" s="444">
        <f t="shared" ca="1" si="119"/>
        <v>-502034955.20396286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-502034955.20396286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-2091812.3133498451</v>
      </c>
      <c r="L1856" s="444">
        <f t="shared" ca="1" si="119"/>
        <v>-504126767.51731271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-504126767.51731271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-2100528.197988803</v>
      </c>
      <c r="L1857" s="444">
        <f t="shared" ca="1" si="119"/>
        <v>-506227295.71530151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-506227295.71530151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-2109280.3988137562</v>
      </c>
      <c r="L1858" s="444">
        <f t="shared" ca="1" si="119"/>
        <v>-508336576.1141153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-508336576.1141153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-2118069.0671421471</v>
      </c>
      <c r="L1859" s="444">
        <f t="shared" ca="1" si="119"/>
        <v>-510454645.18125743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-510454645.18125743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-2126894.3549219058</v>
      </c>
      <c r="L1860" s="444">
        <f t="shared" ca="1" si="119"/>
        <v>-512581539.5361793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-512581539.5361793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-2135756.41473408</v>
      </c>
      <c r="L1861" s="444">
        <f t="shared" ca="1" si="119"/>
        <v>-514717295.95091337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-514717295.95091337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-2144655.3997954722</v>
      </c>
      <c r="L1862" s="444">
        <f t="shared" ca="1" si="119"/>
        <v>-516861951.35070884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-516861951.35070884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-2153591.4639612869</v>
      </c>
      <c r="L1863" s="444">
        <f t="shared" ca="1" si="119"/>
        <v>-519015542.81467015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-519015542.81467015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-2162564.7617277922</v>
      </c>
      <c r="L1864" s="444">
        <f t="shared" ca="1" si="119"/>
        <v>-521178107.57639796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-521178107.57639796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-2171575.4482349916</v>
      </c>
      <c r="L1865" s="444">
        <f t="shared" ca="1" si="119"/>
        <v>-523349683.02463293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-523349683.02463293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-2180623.679269304</v>
      </c>
      <c r="L1866" s="444">
        <f t="shared" ca="1" si="119"/>
        <v>-525530306.70390224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-525530306.70390224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-2189709.6112662596</v>
      </c>
      <c r="L1867" s="444">
        <f t="shared" ca="1" si="119"/>
        <v>-527720016.3151685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-527720016.3151685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-2198833.401313202</v>
      </c>
      <c r="L1868" s="444">
        <f t="shared" ca="1" si="119"/>
        <v>-529918849.71648169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-529918849.71648169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-2207995.2071520071</v>
      </c>
      <c r="L1869" s="444">
        <f t="shared" ca="1" si="119"/>
        <v>-532126844.92363369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-532126844.92363369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-2217195.1871818071</v>
      </c>
      <c r="L1870" s="444">
        <f t="shared" ca="1" si="119"/>
        <v>-534344040.11081553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-534344040.11081553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-2226433.5004617311</v>
      </c>
      <c r="L1871" s="444">
        <f t="shared" ca="1" si="119"/>
        <v>-536570473.61127728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-536570473.61127728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-2235710.3067136556</v>
      </c>
      <c r="L1872" s="444">
        <f t="shared" ca="1" si="119"/>
        <v>-538806183.91799092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-538806183.91799092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-2245025.766324962</v>
      </c>
      <c r="L1873" s="444">
        <f t="shared" ca="1" si="119"/>
        <v>-541051209.68431592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-541051209.68431592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-2254380.0403513163</v>
      </c>
      <c r="L1874" s="444">
        <f t="shared" ca="1" si="119"/>
        <v>-543305589.72466719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-543305589.72466719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-2263773.2905194466</v>
      </c>
      <c r="L1875" s="444">
        <f t="shared" ca="1" si="119"/>
        <v>-545569363.01518667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-545569363.01518667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-2273205.6792299445</v>
      </c>
      <c r="L1876" s="444">
        <f t="shared" ca="1" si="119"/>
        <v>-547842568.69441664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-547842568.69441664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-2282677.3695600694</v>
      </c>
      <c r="L1877" s="444">
        <f t="shared" ca="1" si="119"/>
        <v>-550125246.06397676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-550125246.06397676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-2292188.52526657</v>
      </c>
      <c r="L1878" s="444">
        <f t="shared" ca="1" si="119"/>
        <v>-552417434.58924329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-552417434.58924329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-2301739.3107885136</v>
      </c>
      <c r="L1879" s="444">
        <f t="shared" ca="1" si="119"/>
        <v>-554719173.90003181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-554719173.90003181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-2311329.8912501326</v>
      </c>
      <c r="L1880" s="444">
        <f t="shared" ca="1" si="119"/>
        <v>-557030503.79128194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-557030503.79128194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-2320960.4324636748</v>
      </c>
      <c r="L1881" s="444">
        <f t="shared" ca="1" si="119"/>
        <v>-559351464.22374558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-559351464.22374558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-2330631.1009322731</v>
      </c>
      <c r="L1882" s="444">
        <f t="shared" ca="1" si="119"/>
        <v>-561682095.32467782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-561682095.32467782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-2340342.0638528243</v>
      </c>
      <c r="L1883" s="444">
        <f t="shared" ca="1" si="119"/>
        <v>-564022437.38853061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-564022437.38853061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-2350093.4891188773</v>
      </c>
      <c r="L1884" s="444">
        <f t="shared" ca="1" si="119"/>
        <v>-566372530.87764955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-566372530.87764955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-2359885.5453235395</v>
      </c>
      <c r="L1885" s="444">
        <f t="shared" ca="1" si="119"/>
        <v>-568732416.42297304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-568732416.42297304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-2369718.4017623877</v>
      </c>
      <c r="L1886" s="444">
        <f t="shared" ca="1" si="119"/>
        <v>-571102134.8247354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-571102134.8247354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-2379592.2284363974</v>
      </c>
      <c r="L1887" s="444">
        <f t="shared" ca="1" si="119"/>
        <v>-573481727.05317175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-573481727.05317175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-2389507.1960548824</v>
      </c>
      <c r="L1888" s="444">
        <f t="shared" ca="1" si="119"/>
        <v>-575871234.24922669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-575871234.24922669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-2399463.4760384443</v>
      </c>
      <c r="L1889" s="444">
        <f t="shared" ca="1" si="119"/>
        <v>-578270697.72526515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-578270697.72526515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-2409461.2405219381</v>
      </c>
      <c r="L1890" s="444">
        <f t="shared" ca="1" si="119"/>
        <v>-580680158.96578705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-580680158.96578705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-2419500.6623574458</v>
      </c>
      <c r="L1891" s="444">
        <f t="shared" ca="1" si="119"/>
        <v>-583099659.6281445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-583099659.6281445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-2429581.9151172689</v>
      </c>
      <c r="L1892" s="444">
        <f t="shared" ca="1" si="119"/>
        <v>-585529241.54326177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-585529241.54326177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-2439705.1730969241</v>
      </c>
      <c r="L1893" s="444">
        <f t="shared" ca="1" si="119"/>
        <v>-587968946.71635866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-587968946.71635866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-2449870.6113181612</v>
      </c>
      <c r="L1894" s="444">
        <f t="shared" ca="1" si="119"/>
        <v>-590418817.32767677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-590418817.32767677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-2460078.4055319866</v>
      </c>
      <c r="L1895" s="444">
        <f t="shared" ca="1" si="119"/>
        <v>-592878895.73320878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-592878895.73320878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-2470328.732221703</v>
      </c>
      <c r="L1896" s="444">
        <f t="shared" ca="1" si="119"/>
        <v>-595349224.4654305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-595349224.4654305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-2480621.7686059605</v>
      </c>
      <c r="L1897" s="444">
        <f t="shared" ca="1" si="119"/>
        <v>-597829846.23403645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-597829846.23403645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-2490957.6926418184</v>
      </c>
      <c r="L1898" s="444">
        <f t="shared" ca="1" si="119"/>
        <v>-600320803.9266783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-600320803.9266783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-2501336.6830278262</v>
      </c>
      <c r="L1899" s="444">
        <f t="shared" ca="1" si="119"/>
        <v>-602822140.60970616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-602822140.60970616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-2511758.9192071091</v>
      </c>
      <c r="L1900" s="444">
        <f t="shared" ca="1" si="119"/>
        <v>-605333899.52891326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-605333899.52891326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-2522224.581370472</v>
      </c>
      <c r="L1901" s="444">
        <f t="shared" ca="1" si="119"/>
        <v>-607856124.11028373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-607856124.11028373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-2532733.8504595156</v>
      </c>
      <c r="L1902" s="444">
        <f t="shared" ca="1" si="119"/>
        <v>-610388857.96074319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-610388857.96074319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-2543286.9081697632</v>
      </c>
      <c r="L1903" s="444">
        <f t="shared" ca="1" si="119"/>
        <v>-612932144.86891294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-612932144.86891294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-2553883.936953804</v>
      </c>
      <c r="L1904" s="444">
        <f t="shared" ca="1" si="119"/>
        <v>-615486028.80586672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-615486028.80586672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-2564525.1200244445</v>
      </c>
      <c r="L1905" s="444">
        <f t="shared" ca="1" si="119"/>
        <v>-618050553.92589116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-618050553.92589116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-2575210.6413578796</v>
      </c>
      <c r="L1906" s="444">
        <f t="shared" ca="1" si="119"/>
        <v>-620625764.56724906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-620625764.56724906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-2585940.685696871</v>
      </c>
      <c r="L1907" s="444">
        <f t="shared" ca="1" si="119"/>
        <v>-623211705.2529459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-623211705.2529459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-2596715.4385539414</v>
      </c>
      <c r="L1908" s="444">
        <f t="shared" ca="1" si="119"/>
        <v>-625808420.69149983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-625808420.69149983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-2607535.0862145824</v>
      </c>
      <c r="L1909" s="444">
        <f t="shared" ca="1" si="119"/>
        <v>-628415955.77771437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-628415955.77771437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-2618399.8157404764</v>
      </c>
      <c r="L1910" s="444">
        <f t="shared" ca="1" si="119"/>
        <v>-631034355.59345484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-631034355.59345484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-2629309.8149727285</v>
      </c>
      <c r="L1911" s="444">
        <f t="shared" ca="1" si="119"/>
        <v>-633663665.4084276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-633663665.4084276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-2640265.272535115</v>
      </c>
      <c r="L1912" s="444">
        <f t="shared" ca="1" si="119"/>
        <v>-636303930.68096268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-636303930.68096268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-2651266.3778373445</v>
      </c>
      <c r="L1913" s="444">
        <f t="shared" ca="1" si="119"/>
        <v>-638955197.05879998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-638955197.05879998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-2662313.3210783331</v>
      </c>
      <c r="L1914" s="444">
        <f t="shared" ca="1" si="119"/>
        <v>-641617510.37987828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-641617510.37987828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-2673406.293249493</v>
      </c>
      <c r="L1915" s="444">
        <f t="shared" ca="1" si="119"/>
        <v>-644290916.67312777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-644290916.67312777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-2684545.4861380323</v>
      </c>
      <c r="L1916" s="444">
        <f t="shared" ca="1" si="119"/>
        <v>-646975462.15926576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-646975462.15926576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-2695731.0923302742</v>
      </c>
      <c r="L1917" s="444">
        <f t="shared" ca="1" si="119"/>
        <v>-649671193.25159597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-649671193.25159597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-2706963.3052149834</v>
      </c>
      <c r="L1918" s="444">
        <f t="shared" ca="1" si="119"/>
        <v>-652378156.55681098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-652378156.55681098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-2718242.3189867125</v>
      </c>
      <c r="L1919" s="444">
        <f t="shared" ca="1" si="119"/>
        <v>-655096398.87579763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-655096398.87579763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-2729568.3286491567</v>
      </c>
      <c r="L1920" s="444">
        <f t="shared" ca="1" si="119"/>
        <v>-657825967.20444679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-657825967.20444679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-2740941.5300185285</v>
      </c>
      <c r="L1921" s="444">
        <f t="shared" ca="1" si="119"/>
        <v>-660566908.73446536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-660566908.73446536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-2752362.1197269391</v>
      </c>
      <c r="L1922" s="444">
        <f t="shared" ca="1" si="119"/>
        <v>-663319270.85419226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-663319270.85419226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-2763830.2952258009</v>
      </c>
      <c r="L1923" s="444">
        <f t="shared" ca="1" si="119"/>
        <v>-666083101.14941812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-666083101.14941812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-2775346.2547892421</v>
      </c>
      <c r="L1924" s="444">
        <f t="shared" ca="1" si="119"/>
        <v>-668858447.40420735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-668858447.40420735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-2786910.1975175305</v>
      </c>
      <c r="L1925" s="444">
        <f t="shared" ca="1" si="119"/>
        <v>-671645357.60172486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-671645357.60172486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-2798522.3233405203</v>
      </c>
      <c r="L1926" s="444">
        <f t="shared" ca="1" si="119"/>
        <v>-674443879.9250654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-674443879.9250654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-2810182.8330211057</v>
      </c>
      <c r="L1927" s="444">
        <f t="shared" ca="1" si="119"/>
        <v>-677254062.75808656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-677254062.75808656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-2821891.9281586939</v>
      </c>
      <c r="L1928" s="444">
        <f t="shared" ca="1" si="119"/>
        <v>-680075954.6862452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-680075954.6862452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-2833649.8111926885</v>
      </c>
      <c r="L1929" s="444">
        <f t="shared" ca="1" si="119"/>
        <v>-682909604.49743783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-682909604.49743783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-2845456.685405991</v>
      </c>
      <c r="L1930" s="444">
        <f t="shared" ca="1" si="119"/>
        <v>-685755061.1828438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-685755061.1828438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-2857312.7549285158</v>
      </c>
      <c r="L1931" s="444">
        <f t="shared" ca="1" si="119"/>
        <v>-688612373.93777227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-688612373.93777227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-2869218.2247407176</v>
      </c>
      <c r="L1932" s="444">
        <f t="shared" ca="1" si="119"/>
        <v>-691481592.16251302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-691481592.16251302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-2881173.3006771374</v>
      </c>
      <c r="L1933" s="444">
        <f t="shared" ca="1" si="119"/>
        <v>-694362765.4631902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-694362765.4631902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-2893178.1894299593</v>
      </c>
      <c r="L1934" s="444">
        <f t="shared" ca="1" si="119"/>
        <v>-697255943.6526202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-697255943.6526202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-2905233.0985525842</v>
      </c>
      <c r="L1935" s="444">
        <f t="shared" ca="1" si="119"/>
        <v>-700161176.75117278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-700161176.75117278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-2917338.2364632199</v>
      </c>
      <c r="L1936" s="444">
        <f t="shared" ca="1" si="119"/>
        <v>-703078514.98763597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-703078514.98763597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-2929493.812448483</v>
      </c>
      <c r="L1937" s="444">
        <f t="shared" ca="1" si="119"/>
        <v>-706008008.80008447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-706008008.80008447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-2941700.0366670187</v>
      </c>
      <c r="L1938" s="444">
        <f t="shared" ca="1" si="119"/>
        <v>-708949708.83675146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-708949708.83675146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-2953957.120153131</v>
      </c>
      <c r="L1939" s="444">
        <f t="shared" ca="1" si="119"/>
        <v>-711903665.95690465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-711903665.95690465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-2966265.2748204358</v>
      </c>
      <c r="L1940" s="444">
        <f t="shared" ca="1" si="119"/>
        <v>-714869931.2317251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-714869931.2317251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-2978624.7134655211</v>
      </c>
      <c r="L1941" s="444">
        <f t="shared" ca="1" si="119"/>
        <v>-717848555.94519067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-717848555.94519067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-2991035.649771628</v>
      </c>
      <c r="L1942" s="444">
        <f t="shared" ca="1" si="119"/>
        <v>-720839591.59496224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-720839591.59496224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-3003498.2983123427</v>
      </c>
      <c r="L1943" s="444">
        <f t="shared" ca="1" si="119"/>
        <v>-723843089.89327455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-723843089.89327455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-3016012.8745553107</v>
      </c>
      <c r="L1944" s="444">
        <f t="shared" ca="1" si="119"/>
        <v>-726859102.7678299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-726859102.7678299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-3028579.5948659577</v>
      </c>
      <c r="L1945" s="444">
        <f t="shared" ca="1" si="119"/>
        <v>-729887682.36269581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-729887682.36269581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-3041198.6765112327</v>
      </c>
      <c r="L1946" s="444">
        <f t="shared" ca="1" si="119"/>
        <v>-732928881.0392071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-732928881.0392071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-3053870.3376633627</v>
      </c>
      <c r="L1947" s="444">
        <f t="shared" ca="1" si="119"/>
        <v>-735982751.37687051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-735982751.37687051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-3066594.7974036271</v>
      </c>
      <c r="L1948" s="444">
        <f t="shared" ca="1" si="119"/>
        <v>-739049346.17427409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-739049346.17427409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-3079372.2757261419</v>
      </c>
      <c r="L1949" s="444">
        <f t="shared" ca="1" si="119"/>
        <v>-742128718.45000029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-742128718.45000029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-3092202.9935416677</v>
      </c>
      <c r="L1950" s="444">
        <f t="shared" ca="1" si="119"/>
        <v>-745220921.443542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-745220921.443542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-3105087.1726814248</v>
      </c>
      <c r="L1951" s="444">
        <f t="shared" ca="1" si="119"/>
        <v>-748326008.61622345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-748326008.61622345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-3118025.0359009309</v>
      </c>
      <c r="L1952" s="444">
        <f t="shared" ca="1" si="119"/>
        <v>-751444033.6521244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-751444033.6521244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-3131016.8068838515</v>
      </c>
      <c r="L1953" s="444">
        <f t="shared" ca="1" si="119"/>
        <v>-754575050.45900822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-754575050.45900822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-3144062.7102458677</v>
      </c>
      <c r="L1954" s="444">
        <f t="shared" ca="1" si="119"/>
        <v>-757719113.16925406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-757719113.16925406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-3157162.9715385586</v>
      </c>
      <c r="L1955" s="444">
        <f t="shared" ca="1" si="119"/>
        <v>-760876276.14079261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-760876276.14079261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-3170317.8172533023</v>
      </c>
      <c r="L1956" s="444">
        <f t="shared" ca="1" si="119"/>
        <v>-764046593.95804596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-764046593.95804596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-3183527.4748251913</v>
      </c>
      <c r="L1957" s="444">
        <f t="shared" ca="1" si="119"/>
        <v>-767230121.4328711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-767230121.4328711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-3196792.172636963</v>
      </c>
      <c r="L1958" s="444">
        <f t="shared" ca="1" si="119"/>
        <v>-770426913.60550809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-770426913.60550809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-3210112.1400229502</v>
      </c>
      <c r="L1959" s="444">
        <f t="shared" ca="1" si="119"/>
        <v>-773637025.74553108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-773637025.74553108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-3223487.6072730459</v>
      </c>
      <c r="L1960" s="444">
        <f t="shared" ca="1" si="119"/>
        <v>-776860513.35280418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-776860513.35280418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-3236918.8056366839</v>
      </c>
      <c r="L1961" s="444">
        <f t="shared" ca="1" si="119"/>
        <v>-780097432.15844083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-780097432.15844083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-3250405.9673268367</v>
      </c>
      <c r="L1962" s="444">
        <f t="shared" ca="1" si="119"/>
        <v>-783347838.12576771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-783347838.12576771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-3263949.3255240321</v>
      </c>
      <c r="L1963" s="444">
        <f t="shared" ca="1" si="119"/>
        <v>-786611787.4512918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-786611787.4512918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-3277549.1143803825</v>
      </c>
      <c r="L1964" s="444">
        <f t="shared" ca="1" si="119"/>
        <v>-789889336.56567216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-789889336.56567216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-3291205.5690236338</v>
      </c>
      <c r="L1965" s="444">
        <f t="shared" ca="1" si="119"/>
        <v>-793180542.13469577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-793180542.13469577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-3304918.9255612325</v>
      </c>
      <c r="L1966" s="444">
        <f t="shared" ca="1" si="119"/>
        <v>-796485461.06025696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-796485461.06025696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-3318689.421084404</v>
      </c>
      <c r="L1967" s="444">
        <f t="shared" ca="1" si="119"/>
        <v>-799804150.48134136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-799804150.48134136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-3332517.2936722557</v>
      </c>
      <c r="L1968" s="444">
        <f t="shared" ca="1" si="119"/>
        <v>-803136667.77501357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-803136667.77501357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-3346402.78239589</v>
      </c>
      <c r="L1969" s="444">
        <f t="shared" ca="1" si="119"/>
        <v>-806483070.55740941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-806483070.55740941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-3360346.1273225392</v>
      </c>
      <c r="L1970" s="444">
        <f t="shared" ca="1" si="119"/>
        <v>-809843416.68473196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-809843416.68473196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-3374347.5695197163</v>
      </c>
      <c r="L1971" s="444">
        <f t="shared" ca="1" si="119"/>
        <v>-813217764.25425172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-813217764.25425172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-3388407.3510593823</v>
      </c>
      <c r="L1972" s="444">
        <f t="shared" ca="1" si="119"/>
        <v>-816606171.60531116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-816606171.60531116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-3402525.7150221299</v>
      </c>
      <c r="L1973" s="444">
        <f t="shared" ca="1" si="119"/>
        <v>-820008697.32033324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-820008697.32033324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-3416702.9055013885</v>
      </c>
      <c r="L1974" s="444">
        <f t="shared" ca="1" si="119"/>
        <v>-823425400.22583461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-823425400.22583461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-3430939.1676076441</v>
      </c>
      <c r="L1975" s="444">
        <f t="shared" ca="1" si="119"/>
        <v>-826856339.39344227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-826856339.39344227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-3445234.747472676</v>
      </c>
      <c r="L1976" s="444">
        <f t="shared" ca="1" si="119"/>
        <v>-830301574.14091492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-830301574.14091492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-3459589.8922538119</v>
      </c>
      <c r="L1977" s="444">
        <f t="shared" ca="1" si="119"/>
        <v>-833761164.03316867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-833761164.03316867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-3474004.8501382028</v>
      </c>
      <c r="L1978" s="444">
        <f t="shared" ca="1" si="119"/>
        <v>-837235168.88330686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-837235168.88330686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-3488479.870347112</v>
      </c>
      <c r="L1979" s="444">
        <f t="shared" ca="1" si="119"/>
        <v>-840723648.753654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-840723648.753654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-3503015.2031402253</v>
      </c>
      <c r="L1980" s="444">
        <f t="shared" ca="1" si="119"/>
        <v>-844226663.95679426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-844226663.95679426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-3517611.0998199759</v>
      </c>
      <c r="L1981" s="444">
        <f t="shared" ca="1" si="119"/>
        <v>-847744275.05661428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-847744275.05661428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-3532267.8127358928</v>
      </c>
      <c r="L1982" s="444">
        <f t="shared" ca="1" si="119"/>
        <v>-851276542.86935019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-851276542.86935019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-3546985.5952889589</v>
      </c>
      <c r="L1983" s="444">
        <f t="shared" ca="1" si="119"/>
        <v>-854823528.46463919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-854823528.46463919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-3561764.7019359968</v>
      </c>
      <c r="L1984" s="444">
        <f t="shared" ca="1" si="119"/>
        <v>-858385293.16657519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-858385293.16657519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-3576605.3881940632</v>
      </c>
      <c r="L1985" s="444">
        <f t="shared" ca="1" si="119"/>
        <v>-861961898.55476928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-861961898.55476928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-3591507.9106448716</v>
      </c>
      <c r="L1986" s="444">
        <f t="shared" ca="1" si="119"/>
        <v>-865553406.46541417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-865553406.46541417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-3606472.5269392258</v>
      </c>
      <c r="L1987" s="444">
        <f t="shared" ca="1" si="119"/>
        <v>-869159878.99235344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-869159878.99235344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-3621499.4958014726</v>
      </c>
      <c r="L1988" s="444">
        <f t="shared" ca="1" si="119"/>
        <v>-872781378.48815489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-872781378.48815489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-3636589.0770339784</v>
      </c>
      <c r="L1989" s="444">
        <f t="shared" ca="1" si="119"/>
        <v>-876417967.56518888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-876417967.56518888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-3651741.5315216202</v>
      </c>
      <c r="L1990" s="444">
        <f t="shared" ca="1" si="119"/>
        <v>-880069709.09671056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-880069709.09671056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-3666957.1212362936</v>
      </c>
      <c r="L1991" s="444">
        <f t="shared" ca="1" si="119"/>
        <v>-883736666.21794689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-883736666.21794689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-3682236.109241446</v>
      </c>
      <c r="L1992" s="444">
        <f t="shared" ca="1" si="119"/>
        <v>-887418902.32718837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-887418902.32718837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-3697578.7596966177</v>
      </c>
      <c r="L1993" s="444">
        <f t="shared" ca="1" si="119"/>
        <v>-891116481.08688498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-891116481.08688498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-3712985.3378620208</v>
      </c>
      <c r="L1994" s="444">
        <f t="shared" ca="1" si="119"/>
        <v>-894829466.42474699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-894829466.42474699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-3728456.1101031122</v>
      </c>
      <c r="L1995" s="444">
        <f t="shared" ca="1" si="119"/>
        <v>-898557922.53485012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-898557922.53485012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-3743991.3438952086</v>
      </c>
      <c r="L1996" s="444">
        <f t="shared" ca="1" si="119"/>
        <v>-902301913.87874532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-902301913.87874532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-3759591.3078281055</v>
      </c>
      <c r="L1997" s="444">
        <f t="shared" ca="1" si="119"/>
        <v>-906061505.18657339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-906061505.18657339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-3775256.2716107224</v>
      </c>
      <c r="L1998" s="444">
        <f t="shared" ca="1" si="119"/>
        <v>-909836761.45818412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-909836761.45818412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-3790986.5060757673</v>
      </c>
      <c r="L1999" s="444">
        <f t="shared" ca="1" si="119"/>
        <v>-913627747.96425986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-913627747.96425986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-3806782.2831844161</v>
      </c>
      <c r="L2000" s="444">
        <f t="shared" ca="1" si="119"/>
        <v>-917434530.24744427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-917434530.24744427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-3822643.8760310179</v>
      </c>
      <c r="L2001" s="444">
        <f t="shared" ca="1" si="119"/>
        <v>-921257174.12347531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-921257174.12347531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-3838571.5588478139</v>
      </c>
      <c r="L2002" s="444">
        <f t="shared" ca="1" si="119"/>
        <v>-925095745.6823231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-925095745.6823231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-3854565.6070096791</v>
      </c>
      <c r="L2003" s="444">
        <f t="shared" ca="1" si="119"/>
        <v>-928950311.28933275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-928950311.28933275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-3870626.2970388862</v>
      </c>
      <c r="L2004" s="444">
        <f t="shared" ca="1" si="119"/>
        <v>-932820937.58637166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-932820937.58637166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-3886753.9066098817</v>
      </c>
      <c r="L2005" s="444">
        <f t="shared" ca="1" si="119"/>
        <v>-936707691.49298155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-936707691.49298155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-3902948.7145540896</v>
      </c>
      <c r="L2006" s="444">
        <f t="shared" ca="1" si="119"/>
        <v>-940610640.20753562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-940610640.20753562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-3919211.0008647316</v>
      </c>
      <c r="L2007" s="444">
        <f t="shared" ca="1" si="119"/>
        <v>-944529851.20840037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-944529851.20840037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-3935541.0467016688</v>
      </c>
      <c r="L2008" s="444">
        <f t="shared" ca="1" si="119"/>
        <v>-948465392.25510204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-948465392.25510204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-3951939.1343962583</v>
      </c>
      <c r="L2009" s="444">
        <f t="shared" ca="1" si="119"/>
        <v>-952417331.38949835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-952417331.38949835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-3968405.5474562431</v>
      </c>
      <c r="L2010" s="444">
        <f t="shared" ca="1" si="119"/>
        <v>-956385736.93695462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-956385736.93695462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-3984940.570570644</v>
      </c>
      <c r="L2011" s="444">
        <f t="shared" ca="1" si="119"/>
        <v>-960370677.50752521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-960370677.50752521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-4001544.4896146883</v>
      </c>
      <c r="L2012" s="444">
        <f t="shared" ca="1" si="119"/>
        <v>-964372221.99713993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-964372221.99713993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-4018217.5916547496</v>
      </c>
      <c r="L2013" s="444">
        <f t="shared" ca="1" si="119"/>
        <v>-968390439.58879471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-968390439.58879471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-4034960.1649533114</v>
      </c>
      <c r="L2014" s="444">
        <f t="shared" ca="1" si="119"/>
        <v>-972425399.75374806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-972425399.75374806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-4051772.4989739507</v>
      </c>
      <c r="L2015" s="444">
        <f t="shared" ca="1" si="119"/>
        <v>-976477172.25272202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-976477172.25272202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-4068654.8843863416</v>
      </c>
      <c r="L2016" s="444">
        <f t="shared" ca="1" si="119"/>
        <v>-980545827.13710833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-980545827.13710833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-4085607.6130712852</v>
      </c>
      <c r="L2017" s="444">
        <f t="shared" ca="1" si="119"/>
        <v>-984631434.75017965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-984631434.75017965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-4102630.9781257492</v>
      </c>
      <c r="L2018" s="444">
        <f t="shared" ca="1" si="119"/>
        <v>-988734065.72830534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-988734065.72830534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-4119725.2738679387</v>
      </c>
      <c r="L2019" s="444">
        <f t="shared" ca="1" si="119"/>
        <v>-992853791.0021733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-992853791.0021733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-4136890.7958423886</v>
      </c>
      <c r="L2020" s="444">
        <f t="shared" ca="1" si="119"/>
        <v>-996990681.79801571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-996990681.79801571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-4154127.8408250655</v>
      </c>
      <c r="L2021" s="444">
        <f t="shared" ca="1" si="119"/>
        <v>-1001144809.6388408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-1001144809.6388408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-4171436.7068285034</v>
      </c>
      <c r="L2022" s="444">
        <f t="shared" ca="1" si="119"/>
        <v>-1005316246.3456693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-1005316246.3456693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-4188817.6931069549</v>
      </c>
      <c r="L2023" s="444">
        <f t="shared" ca="1" si="119"/>
        <v>-1009505064.0387763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-1009505064.0387763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-4206271.1001615673</v>
      </c>
      <c r="L2024" s="444">
        <f t="shared" ca="1" si="119"/>
        <v>-1013711335.1389378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-1013711335.1389378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-4223797.2297455743</v>
      </c>
      <c r="L2025" s="444">
        <f t="shared" ca="1" si="119"/>
        <v>-1017935132.3686835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-1017935132.3686835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-4241396.384869514</v>
      </c>
      <c r="L2026" s="444">
        <f t="shared" ca="1" si="119"/>
        <v>-1022176528.7535529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-1022176528.7535529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-4259068.8698064703</v>
      </c>
      <c r="L2027" s="444">
        <f t="shared" ca="1" si="119"/>
        <v>-1026435597.6233594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-1026435597.6233594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-4276814.9900973309</v>
      </c>
      <c r="L2028" s="444">
        <f t="shared" ca="1" si="119"/>
        <v>-1030712412.6134567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-1030712412.6134567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-4294635.0525560696</v>
      </c>
      <c r="L2029" s="444">
        <f t="shared" ca="1" si="119"/>
        <v>-1035007047.6660128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-1035007047.6660128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-4312529.3652750533</v>
      </c>
      <c r="L2030" s="444">
        <f t="shared" ca="1" si="119"/>
        <v>-1039319577.0312878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-1039319577.0312878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-4330498.2376303654</v>
      </c>
      <c r="L2031" s="444">
        <f t="shared" ca="1" si="119"/>
        <v>-1043650075.2689182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-1043650075.2689182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-4348541.9802871589</v>
      </c>
      <c r="L2032" s="444">
        <f t="shared" ca="1" si="119"/>
        <v>-1047998617.2492054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-1047998617.2492054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-4366660.9052050225</v>
      </c>
      <c r="L2033" s="444">
        <f t="shared" ca="1" si="119"/>
        <v>-1052365278.1544104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-1052365278.1544104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-4384855.3256433774</v>
      </c>
      <c r="L2034" s="444">
        <f t="shared" ca="1" si="119"/>
        <v>-1056750133.4800538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-1056750133.4800538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-4403125.556166891</v>
      </c>
      <c r="L2035" s="444">
        <f t="shared" ca="1" si="119"/>
        <v>-1061153259.0362207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-1061153259.0362207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-4421471.9126509195</v>
      </c>
      <c r="L2036" s="444">
        <f t="shared" ca="1" si="119"/>
        <v>-1065574730.9488716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-1065574730.9488716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-4439894.712286965</v>
      </c>
      <c r="L2037" s="444">
        <f t="shared" ca="1" si="119"/>
        <v>-1070014625.6611586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-1070014625.6611586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-4458394.273588161</v>
      </c>
      <c r="L2038" s="444">
        <f t="shared" ca="1" si="119"/>
        <v>-1074473019.9347467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-1074473019.9347467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-4476970.9163947776</v>
      </c>
      <c r="L2039" s="444">
        <f t="shared" ca="1" si="119"/>
        <v>-1078949990.8511415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-1078949990.8511415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-4495624.9618797563</v>
      </c>
      <c r="L2040" s="444">
        <f t="shared" ca="1" si="119"/>
        <v>-1083445615.8130212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-1083445615.8130212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-4514356.7325542551</v>
      </c>
      <c r="L2041" s="444">
        <f t="shared" ca="1" si="119"/>
        <v>-1087959972.5455754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-1087959972.5455754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-4533166.5522732306</v>
      </c>
      <c r="L2042" s="444">
        <f t="shared" ca="1" si="119"/>
        <v>-1092493139.0978487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-1092493139.0978487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-4552054.7462410359</v>
      </c>
      <c r="L2043" s="444">
        <f t="shared" ca="1" si="119"/>
        <v>-1097045193.8440897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-1097045193.8440897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-4571021.6410170402</v>
      </c>
      <c r="L2044" s="444">
        <f t="shared" ca="1" si="119"/>
        <v>-1101616215.4851067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-1101616215.4851067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-4590067.5645212783</v>
      </c>
      <c r="L2045" s="444">
        <f t="shared" ca="1" si="119"/>
        <v>-1106206283.049628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-1106206283.049628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-4609192.8460401166</v>
      </c>
      <c r="L2046" s="444">
        <f t="shared" ca="1" si="119"/>
        <v>-1110815475.895668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-1110815475.895668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-4628397.8162319502</v>
      </c>
      <c r="L2047" s="444">
        <f t="shared" ca="1" si="119"/>
        <v>-1115443873.7119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-1115443873.7119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-4647682.8071329165</v>
      </c>
      <c r="L2048" s="444">
        <f t="shared" ref="L2048:L2302" ca="1" si="124">I2048-J2048+K2048</f>
        <v>-1120091556.519033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-1120091556.519033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-4667048.1521626376</v>
      </c>
      <c r="L2049" s="444">
        <f t="shared" ca="1" si="124"/>
        <v>-1124758604.6711955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-1124758604.6711955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-4686494.1861299817</v>
      </c>
      <c r="L2050" s="444">
        <f t="shared" ca="1" si="124"/>
        <v>-1129445098.8573256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-1129445098.8573256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-4706021.2452388564</v>
      </c>
      <c r="L2051" s="444">
        <f t="shared" ca="1" si="124"/>
        <v>-1134151120.1025643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-1134151120.1025643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-4725629.6670940183</v>
      </c>
      <c r="L2052" s="444">
        <f t="shared" ca="1" si="124"/>
        <v>-1138876749.7696583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-1138876749.7696583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-4745319.7907069093</v>
      </c>
      <c r="L2053" s="444">
        <f t="shared" ca="1" si="124"/>
        <v>-1143622069.5603652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-1143622069.5603652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-4765091.9565015212</v>
      </c>
      <c r="L2054" s="444">
        <f t="shared" ca="1" si="124"/>
        <v>-1148387161.5168667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-1148387161.5168667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-4784946.5063202782</v>
      </c>
      <c r="L2055" s="444">
        <f t="shared" ca="1" si="124"/>
        <v>-1153172108.0231869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-1153172108.0231869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-4804883.7834299458</v>
      </c>
      <c r="L2056" s="444">
        <f t="shared" ca="1" si="124"/>
        <v>-1157976991.8066168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-1157976991.8066168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-4824904.1325275702</v>
      </c>
      <c r="L2057" s="444">
        <f t="shared" ca="1" si="124"/>
        <v>-1162801895.9391444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-1162801895.9391444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-4845007.8997464348</v>
      </c>
      <c r="L2058" s="444">
        <f t="shared" ca="1" si="124"/>
        <v>-1167646903.8388908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-1167646903.8388908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-4865195.4326620447</v>
      </c>
      <c r="L2059" s="444">
        <f t="shared" ca="1" si="124"/>
        <v>-1172512099.2715528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-1172512099.2715528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-4885467.0802981369</v>
      </c>
      <c r="L2060" s="444">
        <f t="shared" ca="1" si="124"/>
        <v>-1177397566.351851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-1177397566.351851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-4905823.1931327125</v>
      </c>
      <c r="L2061" s="444">
        <f t="shared" ca="1" si="124"/>
        <v>-1182303389.5449836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-1182303389.5449836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-4926264.1231040983</v>
      </c>
      <c r="L2062" s="444">
        <f t="shared" ca="1" si="124"/>
        <v>-1187229653.6680877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-1187229653.6680877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-4946790.2236170322</v>
      </c>
      <c r="L2063" s="444">
        <f t="shared" ca="1" si="124"/>
        <v>-1192176443.8917048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-1192176443.8917048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-4967401.8495487701</v>
      </c>
      <c r="L2064" s="444">
        <f t="shared" ca="1" si="124"/>
        <v>-1197143845.7412536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-1197143845.7412536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-4988099.3572552232</v>
      </c>
      <c r="L2065" s="444">
        <f t="shared" ca="1" si="124"/>
        <v>-1202131945.0985088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-1202131945.0985088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-5008883.1045771204</v>
      </c>
      <c r="L2066" s="444">
        <f t="shared" ca="1" si="124"/>
        <v>-1207140828.2030859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-1207140828.2030859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-5029753.4508461915</v>
      </c>
      <c r="L2067" s="444">
        <f t="shared" ca="1" si="124"/>
        <v>-1212170581.6539321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-1212170581.6539321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-5050710.7568913838</v>
      </c>
      <c r="L2068" s="444">
        <f t="shared" ca="1" si="124"/>
        <v>-1217221292.4108236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-1217221292.4108236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-5071755.3850450981</v>
      </c>
      <c r="L2069" s="444">
        <f t="shared" ca="1" si="124"/>
        <v>-1222293047.7958686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-1222293047.7958686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-5092887.6991494521</v>
      </c>
      <c r="L2070" s="444">
        <f t="shared" ca="1" si="124"/>
        <v>-1227385935.495018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-1227385935.495018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-5114108.064562575</v>
      </c>
      <c r="L2071" s="444">
        <f t="shared" ca="1" si="124"/>
        <v>-1232500043.5595806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-1232500043.5595806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-5135416.8481649188</v>
      </c>
      <c r="L2072" s="444">
        <f t="shared" ca="1" si="124"/>
        <v>-1237635460.4077456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-1237635460.4077456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-5156814.418365607</v>
      </c>
      <c r="L2073" s="444">
        <f t="shared" ca="1" si="124"/>
        <v>-1242792274.8261113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-1242792274.8261113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-5178301.1451087967</v>
      </c>
      <c r="L2074" s="444">
        <f t="shared" ca="1" si="124"/>
        <v>-1247970575.97122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-1247970575.97122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-5199877.3998800833</v>
      </c>
      <c r="L2075" s="444">
        <f t="shared" ca="1" si="124"/>
        <v>-1253170453.3711002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-1253170453.3711002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-5221543.5557129178</v>
      </c>
      <c r="L2076" s="444">
        <f t="shared" ca="1" si="124"/>
        <v>-1258391996.9268131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-1258391996.9268131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-5243299.987195055</v>
      </c>
      <c r="L2077" s="444">
        <f t="shared" ca="1" si="124"/>
        <v>-1263635296.9140081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-1263635296.9140081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-5265147.0704750335</v>
      </c>
      <c r="L2078" s="444">
        <f t="shared" ca="1" si="124"/>
        <v>-1268900443.9844832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-1268900443.9844832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-5287085.1832686802</v>
      </c>
      <c r="L2079" s="444">
        <f t="shared" ca="1" si="124"/>
        <v>-1274187529.167752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-1274187529.167752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-5309114.7048656335</v>
      </c>
      <c r="L2080" s="444">
        <f t="shared" ca="1" si="124"/>
        <v>-1279496643.8726177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-1279496643.8726177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-5331236.0161359068</v>
      </c>
      <c r="L2081" s="444">
        <f t="shared" ca="1" si="124"/>
        <v>-1284827879.8887537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-1284827879.8887537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-5353449.4995364733</v>
      </c>
      <c r="L2082" s="444">
        <f t="shared" ca="1" si="124"/>
        <v>-1290181329.3882902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-1290181329.3882902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-5375755.5391178755</v>
      </c>
      <c r="L2083" s="444">
        <f t="shared" ca="1" si="124"/>
        <v>-1295557084.927408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-1295557084.927408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-5398154.5205308665</v>
      </c>
      <c r="L2084" s="444">
        <f t="shared" ca="1" si="124"/>
        <v>-1300955239.4479389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-1300955239.4479389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-5420646.831033079</v>
      </c>
      <c r="L2085" s="444">
        <f t="shared" ca="1" si="124"/>
        <v>-1306375886.2789719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-1306375886.2789719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-5443232.8594957162</v>
      </c>
      <c r="L2086" s="444">
        <f t="shared" ca="1" si="124"/>
        <v>-1311819119.1384676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-1311819119.1384676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-5465912.9964102814</v>
      </c>
      <c r="L2087" s="444">
        <f t="shared" ca="1" si="124"/>
        <v>-1317285032.1348779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-1317285032.1348779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-5488687.6338953245</v>
      </c>
      <c r="L2088" s="444">
        <f t="shared" ca="1" si="124"/>
        <v>-1322773719.7687733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-1322773719.7687733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-5511557.1657032222</v>
      </c>
      <c r="L2089" s="444">
        <f t="shared" ca="1" si="124"/>
        <v>-1328285276.9344766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-1328285276.9344766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-5534521.9872269854</v>
      </c>
      <c r="L2090" s="444">
        <f t="shared" ca="1" si="124"/>
        <v>-1333819798.9217036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-1333819798.9217036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-5557582.4955070978</v>
      </c>
      <c r="L2091" s="444">
        <f t="shared" ca="1" si="124"/>
        <v>-1339377381.4172106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-1339377381.4172106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-5580739.0892383773</v>
      </c>
      <c r="L2092" s="444">
        <f t="shared" ca="1" si="124"/>
        <v>-1344958120.506449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-1344958120.506449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-5603992.1687768707</v>
      </c>
      <c r="L2093" s="444">
        <f t="shared" ca="1" si="124"/>
        <v>-1350562112.675226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-1350562112.675226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-5627342.1361467745</v>
      </c>
      <c r="L2094" s="444">
        <f t="shared" ca="1" si="124"/>
        <v>-1356189454.8113728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-1356189454.8113728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-5650789.3950473862</v>
      </c>
      <c r="L2095" s="444">
        <f t="shared" ca="1" si="124"/>
        <v>-1361840244.2064202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-1361840244.2064202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-5674334.3508600844</v>
      </c>
      <c r="L2096" s="444">
        <f t="shared" ca="1" si="124"/>
        <v>-1367514578.5572803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-1367514578.5572803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-5697977.4106553346</v>
      </c>
      <c r="L2097" s="444">
        <f t="shared" ca="1" si="124"/>
        <v>-1373212555.9679356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-1373212555.9679356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-5721718.9831997314</v>
      </c>
      <c r="L2098" s="444">
        <f t="shared" ca="1" si="124"/>
        <v>-1378934274.9511354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-1378934274.9511354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-5745559.478963064</v>
      </c>
      <c r="L2099" s="444">
        <f t="shared" ca="1" si="124"/>
        <v>-1384679834.4300985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-1384679834.4300985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-5769499.3101254106</v>
      </c>
      <c r="L2100" s="444">
        <f t="shared" ca="1" si="124"/>
        <v>-1390449333.7402239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-1390449333.7402239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-5793538.8905842658</v>
      </c>
      <c r="L2101" s="444">
        <f t="shared" ca="1" si="124"/>
        <v>-1396242872.6308081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-1396242872.6308081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-5817678.6359617002</v>
      </c>
      <c r="L2102" s="444">
        <f t="shared" ca="1" si="124"/>
        <v>-1402060551.2667699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-1402060551.2667699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-5841918.9636115413</v>
      </c>
      <c r="L2103" s="444">
        <f t="shared" ca="1" si="124"/>
        <v>-1407902470.2303815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-1407902470.2303815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-5866260.2926265895</v>
      </c>
      <c r="L2104" s="444">
        <f t="shared" ca="1" si="124"/>
        <v>-1413768730.5230081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-1413768730.5230081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-5890703.0438458668</v>
      </c>
      <c r="L2105" s="444">
        <f t="shared" ca="1" si="124"/>
        <v>-1419659433.566854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-1419659433.566854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-5915247.639861892</v>
      </c>
      <c r="L2106" s="444">
        <f t="shared" ca="1" si="124"/>
        <v>-1425574681.2067158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-1425574681.2067158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-5939894.5050279824</v>
      </c>
      <c r="L2107" s="444">
        <f t="shared" ca="1" si="124"/>
        <v>-1431514575.7117438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-1431514575.7117438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-5964644.0654655993</v>
      </c>
      <c r="L2108" s="444">
        <f t="shared" ca="1" si="124"/>
        <v>-1437479219.7772095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-1437479219.7772095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-5989496.7490717061</v>
      </c>
      <c r="L2109" s="444">
        <f t="shared" ca="1" si="124"/>
        <v>-1443468716.5262811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-1443468716.5262811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-6014452.9855261715</v>
      </c>
      <c r="L2110" s="444">
        <f t="shared" ca="1" si="124"/>
        <v>-1449483169.5118072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-1449483169.5118072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-6039513.2062991969</v>
      </c>
      <c r="L2111" s="444">
        <f t="shared" ca="1" si="124"/>
        <v>-1455522682.7181065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-1455522682.7181065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-6064677.8446587771</v>
      </c>
      <c r="L2112" s="444">
        <f t="shared" ca="1" si="124"/>
        <v>-1461587360.5627654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-1461587360.5627654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-6089947.3356781891</v>
      </c>
      <c r="L2113" s="444">
        <f t="shared" ca="1" si="124"/>
        <v>-1467677307.8984435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-1467677307.8984435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-6115322.1162435142</v>
      </c>
      <c r="L2114" s="444">
        <f t="shared" ca="1" si="124"/>
        <v>-1473792630.0146871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-1473792630.0146871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-6140802.6250611963</v>
      </c>
      <c r="L2115" s="444">
        <f t="shared" ca="1" si="124"/>
        <v>-1479933432.6397483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-1479933432.6397483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-6166389.3026656182</v>
      </c>
      <c r="L2116" s="444">
        <f t="shared" ca="1" si="124"/>
        <v>-1486099821.942414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-1486099821.942414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-6192082.5914267255</v>
      </c>
      <c r="L2117" s="444">
        <f t="shared" ca="1" si="124"/>
        <v>-1492291904.5338407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-1492291904.5338407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-6217882.935557669</v>
      </c>
      <c r="L2118" s="444">
        <f t="shared" ca="1" si="124"/>
        <v>-1498509787.4693983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-1498509787.4693983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-6243790.7811224926</v>
      </c>
      <c r="L2119" s="444">
        <f t="shared" ca="1" si="124"/>
        <v>-1504753578.2505207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-1504753578.2505207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-6269806.5760438358</v>
      </c>
      <c r="L2120" s="444">
        <f t="shared" ca="1" si="124"/>
        <v>-1511023384.8265646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-1511023384.8265646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-6295930.7701106854</v>
      </c>
      <c r="L2121" s="444">
        <f t="shared" ca="1" si="124"/>
        <v>-1517319315.5966752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-1517319315.5966752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-6322163.8149861461</v>
      </c>
      <c r="L2122" s="444">
        <f t="shared" ca="1" si="124"/>
        <v>-1523641479.4116614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-1523641479.4116614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-6348506.1642152555</v>
      </c>
      <c r="L2123" s="444">
        <f t="shared" ca="1" si="124"/>
        <v>-1529989985.5758767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-1529989985.5758767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-6374958.2732328195</v>
      </c>
      <c r="L2124" s="444">
        <f t="shared" ca="1" si="124"/>
        <v>-1536364943.8491096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-1536364943.8491096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-6401520.5993712898</v>
      </c>
      <c r="L2125" s="444">
        <f t="shared" ca="1" si="124"/>
        <v>-1542766464.4484808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-1542766464.4484808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-6428193.6018686704</v>
      </c>
      <c r="L2126" s="444">
        <f t="shared" ca="1" si="124"/>
        <v>-1549194658.0503495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-1549194658.0503495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-6454977.741876456</v>
      </c>
      <c r="L2127" s="444">
        <f t="shared" ca="1" si="124"/>
        <v>-1555649635.7922258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-1555649635.7922258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-6481873.4824676076</v>
      </c>
      <c r="L2128" s="444">
        <f t="shared" ca="1" si="124"/>
        <v>-1562131509.2746935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-1562131509.2746935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-6508881.288644556</v>
      </c>
      <c r="L2129" s="444">
        <f t="shared" ca="1" si="124"/>
        <v>-1568640390.563338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-1568640390.563338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-6536001.6273472421</v>
      </c>
      <c r="L2130" s="444">
        <f t="shared" ca="1" si="124"/>
        <v>-1575176392.1906853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-1575176392.1906853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-6563234.9674611883</v>
      </c>
      <c r="L2131" s="444">
        <f t="shared" ca="1" si="124"/>
        <v>-1581739627.1581464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-1581739627.1581464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-6590581.7798256101</v>
      </c>
      <c r="L2132" s="444">
        <f t="shared" ca="1" si="124"/>
        <v>-1588330208.9379721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-1588330208.9379721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-6618042.5372415502</v>
      </c>
      <c r="L2133" s="444">
        <f t="shared" ca="1" si="124"/>
        <v>-1594948251.4752135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-1594948251.4752135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-6645617.7144800564</v>
      </c>
      <c r="L2134" s="444">
        <f t="shared" ca="1" si="124"/>
        <v>-1601593869.1896937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-1601593869.1896937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-6673307.7882903907</v>
      </c>
      <c r="L2135" s="444">
        <f t="shared" ca="1" si="124"/>
        <v>-1608267176.9779842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-1608267176.9779842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-6701113.2374082673</v>
      </c>
      <c r="L2136" s="444">
        <f t="shared" ca="1" si="124"/>
        <v>-1614968290.2153924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-1614968290.2153924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-6729034.542564135</v>
      </c>
      <c r="L2137" s="444">
        <f t="shared" ca="1" si="124"/>
        <v>-1621697324.7579565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-1621697324.7579565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-6757072.1864914857</v>
      </c>
      <c r="L2138" s="444">
        <f t="shared" ca="1" si="124"/>
        <v>-1628454396.944448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-1628454396.944448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-6785226.6539351996</v>
      </c>
      <c r="L2139" s="444">
        <f t="shared" ca="1" si="124"/>
        <v>-1635239623.5983832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-1635239623.5983832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-6813498.4316599295</v>
      </c>
      <c r="L2140" s="444">
        <f t="shared" ca="1" si="124"/>
        <v>-1642053122.0300431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-1642053122.0300431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-6841888.0084585128</v>
      </c>
      <c r="L2141" s="444">
        <f t="shared" ca="1" si="124"/>
        <v>-1648895010.0385017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-1648895010.0385017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-6870395.875160424</v>
      </c>
      <c r="L2142" s="444">
        <f t="shared" ca="1" si="124"/>
        <v>-1655765405.9136622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-1655765405.9136622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-6899022.5246402593</v>
      </c>
      <c r="L2143" s="444">
        <f t="shared" ca="1" si="124"/>
        <v>-1662664428.4383025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-1662664428.4383025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-6927768.4518262604</v>
      </c>
      <c r="L2144" s="444">
        <f t="shared" ca="1" si="124"/>
        <v>-1669592196.8901289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-1669592196.8901289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-6956634.1537088705</v>
      </c>
      <c r="L2145" s="444">
        <f t="shared" ca="1" si="124"/>
        <v>-1676548831.0438378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-1676548831.0438378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-6985620.1293493239</v>
      </c>
      <c r="L2146" s="444">
        <f t="shared" ca="1" si="124"/>
        <v>-1683534451.173187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-1683534451.173187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-7014726.8798882794</v>
      </c>
      <c r="L2147" s="444">
        <f t="shared" ca="1" si="124"/>
        <v>-1690549178.0530753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-1690549178.0530753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-7043954.9085544795</v>
      </c>
      <c r="L2148" s="444">
        <f t="shared" ca="1" si="124"/>
        <v>-1697593132.9616299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-1697593132.9616299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-7073304.7206734587</v>
      </c>
      <c r="L2149" s="444">
        <f t="shared" ca="1" si="124"/>
        <v>-1704666437.6823034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-1704666437.6823034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-7102776.8236762639</v>
      </c>
      <c r="L2150" s="444">
        <f t="shared" ca="1" si="124"/>
        <v>-1711769214.5059798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-1711769214.5059798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-7132371.7271082504</v>
      </c>
      <c r="L2151" s="444">
        <f t="shared" ca="1" si="124"/>
        <v>-1718901586.233088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-1718901586.233088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-7162089.9426378654</v>
      </c>
      <c r="L2152" s="444">
        <f t="shared" ca="1" si="124"/>
        <v>-1726063676.1757259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-1726063676.1757259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-7191931.9840655252</v>
      </c>
      <c r="L2153" s="444">
        <f t="shared" ca="1" si="124"/>
        <v>-1733255608.1597915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-1733255608.1597915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-7221898.3673324641</v>
      </c>
      <c r="L2154" s="444">
        <f t="shared" ca="1" si="124"/>
        <v>-1740477506.5271239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-1740477506.5271239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-7251989.6105296817</v>
      </c>
      <c r="L2155" s="444">
        <f t="shared" ca="1" si="124"/>
        <v>-1747729496.1376536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-1747729496.1376536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-7282206.2339068903</v>
      </c>
      <c r="L2156" s="444">
        <f t="shared" ca="1" si="124"/>
        <v>-1755011702.3715606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-1755011702.3715606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-7312548.759881502</v>
      </c>
      <c r="L2157" s="444">
        <f t="shared" ca="1" si="124"/>
        <v>-1762324251.1314421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-1762324251.1314421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-7343017.7130476749</v>
      </c>
      <c r="L2158" s="444">
        <f t="shared" ca="1" si="124"/>
        <v>-1769667268.8444898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-1769667268.8444898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-7373613.6201853734</v>
      </c>
      <c r="L2159" s="444">
        <f t="shared" ca="1" si="124"/>
        <v>-1777040882.4646752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-1777040882.4646752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-7404337.0102694808</v>
      </c>
      <c r="L2160" s="444">
        <f t="shared" ca="1" si="124"/>
        <v>-1784445219.4749446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-1784445219.4749446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-7435188.4144789344</v>
      </c>
      <c r="L2161" s="444">
        <f t="shared" ca="1" si="124"/>
        <v>-1791880407.8894236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-1791880407.8894236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-7466168.3662059316</v>
      </c>
      <c r="L2162" s="444">
        <f t="shared" ca="1" si="124"/>
        <v>-1799346576.2556295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-1799346576.2556295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-7497277.4010651233</v>
      </c>
      <c r="L2163" s="444">
        <f t="shared" ca="1" si="124"/>
        <v>-1806843853.6566947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-1806843853.6566947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-7528516.0569028938</v>
      </c>
      <c r="L2164" s="444">
        <f t="shared" ca="1" si="124"/>
        <v>-1814372369.7135975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-1814372369.7135975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-7559884.8738066573</v>
      </c>
      <c r="L2165" s="444">
        <f t="shared" ca="1" si="124"/>
        <v>-1821932254.5874043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-1821932254.5874043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-7591384.3941141851</v>
      </c>
      <c r="L2166" s="444">
        <f t="shared" ca="1" si="124"/>
        <v>-1829523638.9815185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-1829523638.9815185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-7623015.1624229932</v>
      </c>
      <c r="L2167" s="444">
        <f t="shared" ca="1" si="124"/>
        <v>-1837146654.1439414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-1837146654.1439414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-7654777.7255997555</v>
      </c>
      <c r="L2168" s="444">
        <f t="shared" ca="1" si="124"/>
        <v>-1844801431.8695412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-1844801431.8695412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-7686672.6327897543</v>
      </c>
      <c r="L2169" s="444">
        <f t="shared" ca="1" si="124"/>
        <v>-1852488104.502331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-1852488104.502331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-7718700.4354263796</v>
      </c>
      <c r="L2170" s="444">
        <f t="shared" ca="1" si="124"/>
        <v>-1860206804.9377575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-1860206804.9377575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-7750861.6872406565</v>
      </c>
      <c r="L2171" s="444">
        <f t="shared" ca="1" si="124"/>
        <v>-1867957666.6249981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-1867957666.6249981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-7783156.944270825</v>
      </c>
      <c r="L2172" s="444">
        <f t="shared" ca="1" si="124"/>
        <v>-1875740823.5692689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-1875740823.5692689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-7815586.7648719531</v>
      </c>
      <c r="L2173" s="444">
        <f t="shared" ca="1" si="124"/>
        <v>-1883556410.3341408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-1883556410.3341408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-7848151.7097255867</v>
      </c>
      <c r="L2174" s="444">
        <f t="shared" ca="1" si="124"/>
        <v>-1891404562.0438664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-1891404562.0438664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-7880852.3418494435</v>
      </c>
      <c r="L2175" s="444">
        <f t="shared" ca="1" si="124"/>
        <v>-1899285414.3857157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-1899285414.3857157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-7913689.2266071485</v>
      </c>
      <c r="L2176" s="444">
        <f t="shared" ca="1" si="124"/>
        <v>-1907199103.6123228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-1907199103.6123228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-7946662.9317180114</v>
      </c>
      <c r="L2177" s="444">
        <f t="shared" ca="1" si="124"/>
        <v>-1915145766.5440409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-1915145766.5440409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-7979774.0272668367</v>
      </c>
      <c r="L2178" s="444">
        <f t="shared" ca="1" si="124"/>
        <v>-1923125540.5713077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-1923125540.5713077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-8013023.0857137814</v>
      </c>
      <c r="L2179" s="444">
        <f t="shared" ca="1" si="124"/>
        <v>-1931138563.6570215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-1931138563.6570215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-8046410.6819042554</v>
      </c>
      <c r="L2180" s="444">
        <f t="shared" ca="1" si="124"/>
        <v>-1939184974.3389258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-1939184974.3389258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-8079937.3930788571</v>
      </c>
      <c r="L2181" s="444">
        <f t="shared" ca="1" si="124"/>
        <v>-1947264911.7320046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-1947264911.7320046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-8113603.7988833524</v>
      </c>
      <c r="L2182" s="444">
        <f t="shared" ca="1" si="124"/>
        <v>-1955378515.5308881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-1955378515.5308881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-8147410.4813787006</v>
      </c>
      <c r="L2183" s="444">
        <f t="shared" ca="1" si="124"/>
        <v>-1963525926.0122669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-1963525926.0122669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-8181358.0250511123</v>
      </c>
      <c r="L2184" s="444">
        <f t="shared" ca="1" si="124"/>
        <v>-1971707284.037318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-1971707284.037318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-8215447.0168221584</v>
      </c>
      <c r="L2185" s="444">
        <f t="shared" ca="1" si="124"/>
        <v>-1979922731.0541401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-1979922731.0541401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-8249678.0460589165</v>
      </c>
      <c r="L2186" s="444">
        <f t="shared" ca="1" si="124"/>
        <v>-1988172409.100199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-1988172409.100199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-8284051.7045841627</v>
      </c>
      <c r="L2187" s="444">
        <f t="shared" ca="1" si="124"/>
        <v>-1996456460.8047831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-1996456460.8047831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-8318568.5866865972</v>
      </c>
      <c r="L2188" s="444">
        <f t="shared" ca="1" si="124"/>
        <v>-2004775029.3914697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-2004775029.3914697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-8353229.2891311236</v>
      </c>
      <c r="L2189" s="444">
        <f t="shared" ca="1" si="124"/>
        <v>-2013128258.6806009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-2013128258.6806009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-8388034.4111691704</v>
      </c>
      <c r="L2190" s="444">
        <f t="shared" ca="1" si="124"/>
        <v>-2021516293.0917699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-2021516293.0917699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-8422984.5545490403</v>
      </c>
      <c r="L2191" s="444">
        <f t="shared" ca="1" si="124"/>
        <v>-2029939277.6463189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-2029939277.6463189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-8458080.3235263303</v>
      </c>
      <c r="L2192" s="444">
        <f t="shared" ca="1" si="124"/>
        <v>-2038397357.9698453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-2038397357.9698453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-8493322.3248743545</v>
      </c>
      <c r="L2193" s="444">
        <f t="shared" ca="1" si="124"/>
        <v>-2046890680.2947197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-2046890680.2947197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-8528711.1678946652</v>
      </c>
      <c r="L2194" s="444">
        <f t="shared" ca="1" si="124"/>
        <v>-2055419391.4626143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-2055419391.4626143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-8564247.4644275606</v>
      </c>
      <c r="L2195" s="444">
        <f t="shared" ca="1" si="124"/>
        <v>-2063983638.9270418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-2063983638.9270418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-8599931.8288626745</v>
      </c>
      <c r="L2196" s="444">
        <f t="shared" ca="1" si="124"/>
        <v>-2072583570.7559044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-2072583570.7559044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-8635764.8781496026</v>
      </c>
      <c r="L2197" s="444">
        <f t="shared" ca="1" si="124"/>
        <v>-2081219335.6340539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-2081219335.6340539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-8671747.2318085581</v>
      </c>
      <c r="L2198" s="444">
        <f t="shared" ca="1" si="124"/>
        <v>-2089891082.8658626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-2089891082.8658626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-8707879.511941094</v>
      </c>
      <c r="L2199" s="444">
        <f t="shared" ca="1" si="124"/>
        <v>-2098598962.3778038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-2098598962.3778038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-8744162.3432408497</v>
      </c>
      <c r="L2200" s="444">
        <f t="shared" ca="1" si="124"/>
        <v>-2107343124.7210445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-2107343124.7210445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-8780596.3530043513</v>
      </c>
      <c r="L2201" s="444">
        <f t="shared" ca="1" si="124"/>
        <v>-2116123721.074049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-2116123721.074049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-8817182.1711418722</v>
      </c>
      <c r="L2202" s="444">
        <f t="shared" ca="1" si="124"/>
        <v>-2124940903.2451909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-2124940903.2451909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-8853920.4301882945</v>
      </c>
      <c r="L2203" s="444">
        <f t="shared" ca="1" si="124"/>
        <v>-2133794823.675379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-2133794823.675379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-8890811.7653140798</v>
      </c>
      <c r="L2204" s="444">
        <f t="shared" ca="1" si="124"/>
        <v>-2142685635.4406931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-2142685635.4406931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-8927856.8143362198</v>
      </c>
      <c r="L2205" s="444">
        <f t="shared" ca="1" si="124"/>
        <v>-2151613492.2550292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-2151613492.2550292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-8965056.2177292891</v>
      </c>
      <c r="L2206" s="444">
        <f t="shared" ca="1" si="124"/>
        <v>-2160578548.4727583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-2160578548.4727583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-9002410.6186364926</v>
      </c>
      <c r="L2207" s="444">
        <f t="shared" ca="1" si="124"/>
        <v>-2169580959.0913949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-2169580959.0913949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-9039920.6628808118</v>
      </c>
      <c r="L2208" s="444">
        <f t="shared" ca="1" si="124"/>
        <v>-2178620879.7542758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-2178620879.7542758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-9077586.9989761487</v>
      </c>
      <c r="L2209" s="444">
        <f t="shared" ca="1" si="124"/>
        <v>-2187698466.753252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-2187698466.753252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-9115410.27813855</v>
      </c>
      <c r="L2210" s="444">
        <f t="shared" ca="1" si="124"/>
        <v>-2196813877.0313907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-2196813877.0313907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-9153391.1542974617</v>
      </c>
      <c r="L2211" s="444">
        <f t="shared" ca="1" si="124"/>
        <v>-2205967268.185688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-2205967268.185688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-9191530.2841070332</v>
      </c>
      <c r="L2212" s="444">
        <f t="shared" ca="1" si="124"/>
        <v>-2215158798.4697952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-2215158798.4697952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-9229828.3269574791</v>
      </c>
      <c r="L2213" s="444">
        <f t="shared" ca="1" si="124"/>
        <v>-2224388626.7967529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-2224388626.7967529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-9268285.94498647</v>
      </c>
      <c r="L2214" s="444">
        <f t="shared" ca="1" si="124"/>
        <v>-2233656912.7417393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-2233656912.7417393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-9306903.8030905798</v>
      </c>
      <c r="L2215" s="444">
        <f t="shared" ca="1" si="124"/>
        <v>-2242963816.5448298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-2242963816.5448298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-9345682.5689367913</v>
      </c>
      <c r="L2216" s="444">
        <f t="shared" ca="1" si="124"/>
        <v>-2252309499.1137667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-2252309499.1137667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-9384622.9129740279</v>
      </c>
      <c r="L2217" s="444">
        <f t="shared" ca="1" si="124"/>
        <v>-2261694122.0267406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-2261694122.0267406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-9423725.5084447525</v>
      </c>
      <c r="L2218" s="444">
        <f t="shared" ca="1" si="124"/>
        <v>-2271117847.5351853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-2271117847.5351853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-9462991.0313966051</v>
      </c>
      <c r="L2219" s="444">
        <f t="shared" ca="1" si="124"/>
        <v>-2280580838.5665817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-2280580838.5665817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-9502420.1606940906</v>
      </c>
      <c r="L2220" s="444">
        <f t="shared" ca="1" si="124"/>
        <v>-2290083258.7272758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-2290083258.7272758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-9542013.5780303162</v>
      </c>
      <c r="L2221" s="444">
        <f t="shared" ca="1" si="124"/>
        <v>-2299625272.305306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-2299625272.305306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-9581771.9679387752</v>
      </c>
      <c r="L2222" s="444">
        <f t="shared" ca="1" si="124"/>
        <v>-2309207044.2732449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-2309207044.2732449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-9621696.017805187</v>
      </c>
      <c r="L2223" s="444">
        <f t="shared" ca="1" si="124"/>
        <v>-2318828740.29105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-2318828740.29105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-9661786.4178793747</v>
      </c>
      <c r="L2224" s="444">
        <f t="shared" ca="1" si="124"/>
        <v>-2328490526.7089295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-2328490526.7089295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-9702043.8612872064</v>
      </c>
      <c r="L2225" s="444">
        <f t="shared" ca="1" si="124"/>
        <v>-2338192570.5702167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-2338192570.5702167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-9742469.0440425687</v>
      </c>
      <c r="L2226" s="444">
        <f t="shared" ca="1" si="124"/>
        <v>-2347935039.6142592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-2347935039.6142592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-9783062.6650594138</v>
      </c>
      <c r="L2227" s="444">
        <f t="shared" ca="1" si="124"/>
        <v>-2357718102.2793188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-2357718102.2793188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-9823825.426163828</v>
      </c>
      <c r="L2228" s="444">
        <f t="shared" ca="1" si="124"/>
        <v>-2367541927.7054825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-2367541927.7054825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-9864758.032106176</v>
      </c>
      <c r="L2229" s="444">
        <f t="shared" ca="1" si="124"/>
        <v>-2377406685.7375889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-2377406685.7375889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-9905861.1905732863</v>
      </c>
      <c r="L2230" s="444">
        <f t="shared" ca="1" si="124"/>
        <v>-2387312546.9281621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-2387312546.9281621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-9947135.6122006755</v>
      </c>
      <c r="L2231" s="444">
        <f t="shared" ca="1" si="124"/>
        <v>-2397259682.5403628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-2397259682.5403628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-9988582.0105848443</v>
      </c>
      <c r="L2232" s="444">
        <f t="shared" ca="1" si="124"/>
        <v>-2407248264.5509477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-2407248264.5509477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-10030201.102295615</v>
      </c>
      <c r="L2233" s="444">
        <f t="shared" ca="1" si="124"/>
        <v>-2417278465.6532431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-2417278465.6532431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-10071993.606888512</v>
      </c>
      <c r="L2234" s="444">
        <f t="shared" ca="1" si="124"/>
        <v>-2427350459.2601314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-2427350459.2601314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-10113960.246917214</v>
      </c>
      <c r="L2235" s="444">
        <f t="shared" ca="1" si="124"/>
        <v>-2437464419.5070486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-2437464419.5070486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-10156101.747946035</v>
      </c>
      <c r="L2236" s="444">
        <f t="shared" ca="1" si="124"/>
        <v>-2447620521.2549949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-2447620521.2549949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-10198418.838562479</v>
      </c>
      <c r="L2237" s="444">
        <f t="shared" ca="1" si="124"/>
        <v>-2457818940.0935574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-2457818940.0935574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-10240912.250389822</v>
      </c>
      <c r="L2238" s="444">
        <f t="shared" ca="1" si="124"/>
        <v>-2468059852.3439474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-2468059852.3439474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-10283582.71809978</v>
      </c>
      <c r="L2239" s="444">
        <f t="shared" ca="1" si="124"/>
        <v>-2478343435.062047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-2478343435.062047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-10326430.979425196</v>
      </c>
      <c r="L2240" s="444">
        <f t="shared" ca="1" si="124"/>
        <v>-2488669866.0414724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-2488669866.0414724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-10369457.775172802</v>
      </c>
      <c r="L2241" s="444">
        <f t="shared" ca="1" si="124"/>
        <v>-2499039323.8166451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-2499039323.8166451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-10412663.849236021</v>
      </c>
      <c r="L2242" s="444">
        <f t="shared" ca="1" si="124"/>
        <v>-2509451987.6658812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-2509451987.6658812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-10456049.948607838</v>
      </c>
      <c r="L2243" s="444">
        <f t="shared" ca="1" si="124"/>
        <v>-2519908037.6144891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-2519908037.6144891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-10499616.823393704</v>
      </c>
      <c r="L2244" s="444">
        <f t="shared" ca="1" si="124"/>
        <v>-2530407654.4378829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-2530407654.4378829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-10543365.226824513</v>
      </c>
      <c r="L2245" s="444">
        <f t="shared" ca="1" si="124"/>
        <v>-2540951019.6647072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-2540951019.6647072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-10587295.915269613</v>
      </c>
      <c r="L2246" s="444">
        <f t="shared" ca="1" si="124"/>
        <v>-2551538315.579977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-2551538315.579977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-10631409.648249904</v>
      </c>
      <c r="L2247" s="444">
        <f t="shared" ca="1" si="124"/>
        <v>-2562169725.2282271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-2562169725.2282271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-10675707.188450946</v>
      </c>
      <c r="L2248" s="444">
        <f t="shared" ca="1" si="124"/>
        <v>-2572845432.416678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-2572845432.416678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-10720189.301736157</v>
      </c>
      <c r="L2249" s="444">
        <f t="shared" ca="1" si="124"/>
        <v>-2583565621.7184143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-2583565621.7184143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-10764856.75716006</v>
      </c>
      <c r="L2250" s="444">
        <f t="shared" ca="1" si="124"/>
        <v>-2594330478.4755745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-2594330478.4755745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-10809710.326981559</v>
      </c>
      <c r="L2251" s="444">
        <f t="shared" ca="1" si="124"/>
        <v>-2605140188.802556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-2605140188.802556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-10854750.786677316</v>
      </c>
      <c r="L2252" s="444">
        <f t="shared" ca="1" si="124"/>
        <v>-2615994939.5892334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-2615994939.5892334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-10899978.914955139</v>
      </c>
      <c r="L2253" s="444">
        <f t="shared" ca="1" si="124"/>
        <v>-2626894918.5041885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-2626894918.5041885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-10945395.493767451</v>
      </c>
      <c r="L2254" s="444">
        <f t="shared" ca="1" si="124"/>
        <v>-2637840313.9979558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-2637840313.9979558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-10991001.308324816</v>
      </c>
      <c r="L2255" s="444">
        <f t="shared" ca="1" si="124"/>
        <v>-2648831315.3062806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-2648831315.3062806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-11036797.147109503</v>
      </c>
      <c r="L2256" s="444">
        <f t="shared" ca="1" si="124"/>
        <v>-2659868112.4533901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-2659868112.4533901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-11082783.801889125</v>
      </c>
      <c r="L2257" s="444">
        <f t="shared" ca="1" si="124"/>
        <v>-2670950896.2552791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-2670950896.2552791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-11128962.06773033</v>
      </c>
      <c r="L2258" s="444">
        <f t="shared" ca="1" si="124"/>
        <v>-2682079858.3230095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-2682079858.3230095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-11175332.74301254</v>
      </c>
      <c r="L2259" s="444">
        <f t="shared" ca="1" si="124"/>
        <v>-2693255191.0660219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-2693255191.0660219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-11221896.629441759</v>
      </c>
      <c r="L2260" s="444">
        <f t="shared" ca="1" si="124"/>
        <v>-2704477087.6954637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-2704477087.6954637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-11268654.532064432</v>
      </c>
      <c r="L2261" s="444">
        <f t="shared" ca="1" si="124"/>
        <v>-2715745742.2275281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-2715745742.2275281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-11315607.259281367</v>
      </c>
      <c r="L2262" s="444">
        <f t="shared" ca="1" si="124"/>
        <v>-2727061349.4868093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-2727061349.4868093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-11362755.622861706</v>
      </c>
      <c r="L2263" s="444">
        <f t="shared" ca="1" si="124"/>
        <v>-2738424105.1096711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-2738424105.1096711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-11410100.437956963</v>
      </c>
      <c r="L2264" s="444">
        <f t="shared" ca="1" si="124"/>
        <v>-2749834205.5476279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-2749834205.5476279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-11457642.523115117</v>
      </c>
      <c r="L2265" s="444">
        <f t="shared" ca="1" si="124"/>
        <v>-2761291848.0707431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-2761291848.0707431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-11505382.700294763</v>
      </c>
      <c r="L2266" s="444">
        <f t="shared" ca="1" si="124"/>
        <v>-2772797230.7710381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-2772797230.7710381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-11553321.794879325</v>
      </c>
      <c r="L2267" s="444">
        <f t="shared" ca="1" si="124"/>
        <v>-2784350552.5659175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-2784350552.5659175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-11601460.635691322</v>
      </c>
      <c r="L2268" s="444">
        <f t="shared" ca="1" si="124"/>
        <v>-2795952013.2016087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-2795952013.2016087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-11649800.055006703</v>
      </c>
      <c r="L2269" s="444">
        <f t="shared" ca="1" si="124"/>
        <v>-2807601813.2566152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-2807601813.2566152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-11698340.88856923</v>
      </c>
      <c r="L2270" s="444">
        <f t="shared" ca="1" si="124"/>
        <v>-2819300154.1451845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-2819300154.1451845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-11747083.975604935</v>
      </c>
      <c r="L2271" s="444">
        <f t="shared" ca="1" si="124"/>
        <v>-2831047238.1207895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-2831047238.1207895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-11796030.158836624</v>
      </c>
      <c r="L2272" s="444">
        <f t="shared" ca="1" si="124"/>
        <v>-2842843268.2796264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-2842843268.2796264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-11845180.284498444</v>
      </c>
      <c r="L2273" s="444">
        <f t="shared" ca="1" si="124"/>
        <v>-2854688448.5641246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-2854688448.5641246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-11894535.20235052</v>
      </c>
      <c r="L2274" s="444">
        <f t="shared" ca="1" si="124"/>
        <v>-2866582983.7664752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-2866582983.7664752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-11944095.765693646</v>
      </c>
      <c r="L2275" s="444">
        <f t="shared" ca="1" si="124"/>
        <v>-2878527079.5321689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-2878527079.5321689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-11993862.831384037</v>
      </c>
      <c r="L2276" s="444">
        <f t="shared" ca="1" si="124"/>
        <v>-2890520942.363553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-2890520942.363553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-12043837.259848138</v>
      </c>
      <c r="L2277" s="444">
        <f t="shared" ca="1" si="124"/>
        <v>-2902564779.6234012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-2902564779.6234012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-12094019.915097505</v>
      </c>
      <c r="L2278" s="444">
        <f t="shared" ca="1" si="124"/>
        <v>-2914658799.5384989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-2914658799.5384989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-12144411.664743746</v>
      </c>
      <c r="L2279" s="444">
        <f t="shared" ca="1" si="124"/>
        <v>-2926803211.2032428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-2926803211.2032428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-12195013.380013511</v>
      </c>
      <c r="L2280" s="444">
        <f t="shared" ca="1" si="124"/>
        <v>-2938998224.5832562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-2938998224.5832562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-12245825.935763568</v>
      </c>
      <c r="L2281" s="444">
        <f t="shared" ca="1" si="124"/>
        <v>-2951244050.5190196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-2951244050.5190196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-12296850.210495915</v>
      </c>
      <c r="L2282" s="444">
        <f t="shared" ca="1" si="124"/>
        <v>-2963540900.7295156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-2963540900.7295156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-12348087.086372981</v>
      </c>
      <c r="L2283" s="444">
        <f t="shared" ca="1" si="124"/>
        <v>-2975888987.8158884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-2975888987.8158884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-12399537.449232869</v>
      </c>
      <c r="L2284" s="444">
        <f t="shared" ca="1" si="124"/>
        <v>-2988288525.2651215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-2988288525.2651215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-12451202.188604673</v>
      </c>
      <c r="L2285" s="444">
        <f t="shared" ca="1" si="124"/>
        <v>-3000739727.4537263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-3000739727.4537263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-12503082.19772386</v>
      </c>
      <c r="L2286" s="444">
        <f t="shared" ca="1" si="124"/>
        <v>-3013242809.6514502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-3013242809.6514502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-12555178.373547709</v>
      </c>
      <c r="L2287" s="444">
        <f t="shared" ca="1" si="124"/>
        <v>-3025797988.0249977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-3025797988.0249977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-12607491.616770824</v>
      </c>
      <c r="L2288" s="444">
        <f t="shared" ca="1" si="124"/>
        <v>-3038405479.6417685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-3038405479.6417685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-12660022.831840701</v>
      </c>
      <c r="L2289" s="444">
        <f t="shared" ca="1" si="124"/>
        <v>-3051065502.473609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-3051065502.473609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-12712772.926973371</v>
      </c>
      <c r="L2290" s="444">
        <f t="shared" ca="1" si="124"/>
        <v>-3063778275.4005823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-3063778275.4005823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-12765742.814169092</v>
      </c>
      <c r="L2291" s="444">
        <f t="shared" ca="1" si="124"/>
        <v>-3076544018.2147512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-3076544018.2147512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-12818933.409228129</v>
      </c>
      <c r="L2292" s="444">
        <f t="shared" ca="1" si="124"/>
        <v>-3089362951.6239796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-3089362951.6239796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-12872345.631766582</v>
      </c>
      <c r="L2293" s="444">
        <f t="shared" ca="1" si="124"/>
        <v>-3102235297.2557464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-3102235297.2557464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-12925980.405232277</v>
      </c>
      <c r="L2294" s="444">
        <f t="shared" ca="1" si="124"/>
        <v>-3115161277.6609788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-3115161277.6609788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-12979838.656920744</v>
      </c>
      <c r="L2295" s="444">
        <f t="shared" ca="1" si="124"/>
        <v>-3128141116.3178997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-3128141116.3178997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-13033921.317991249</v>
      </c>
      <c r="L2296" s="444">
        <f t="shared" ca="1" si="124"/>
        <v>-3141175037.635891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-3141175037.635891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-13088229.323482879</v>
      </c>
      <c r="L2297" s="444">
        <f t="shared" ca="1" si="124"/>
        <v>-3154263266.959374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-3154263266.959374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-13142763.612330725</v>
      </c>
      <c r="L2298" s="444">
        <f t="shared" ca="1" si="124"/>
        <v>-3167406030.5717049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-3167406030.5717049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-13197525.127382103</v>
      </c>
      <c r="L2299" s="444">
        <f t="shared" ca="1" si="124"/>
        <v>-3180603555.6990871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-3180603555.6990871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-13252514.815412862</v>
      </c>
      <c r="L2300" s="444">
        <f t="shared" ca="1" si="124"/>
        <v>-3193856070.5145001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-3193856070.5145001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-13307733.62714375</v>
      </c>
      <c r="L2301" s="444">
        <f t="shared" ca="1" si="124"/>
        <v>-3207163804.141644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-3207163804.141644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-13363182.51725685</v>
      </c>
      <c r="L2302" s="444">
        <f t="shared" ca="1" si="124"/>
        <v>-3220526986.6589007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-3220526986.6589007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-13418862.444412086</v>
      </c>
      <c r="L2303" s="444">
        <f t="shared" ref="L2303:L2557" ca="1" si="129">I2303-J2303+K2303</f>
        <v>-3233945849.103313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-3233945849.103313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-13474774.371263804</v>
      </c>
      <c r="L2304" s="444">
        <f t="shared" ca="1" si="129"/>
        <v>-3247420623.474577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-3247420623.474577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-13530919.264477404</v>
      </c>
      <c r="L2305" s="444">
        <f t="shared" ca="1" si="129"/>
        <v>-3260951542.7390542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-3260951542.7390542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-13587298.094746059</v>
      </c>
      <c r="L2306" s="444">
        <f t="shared" ca="1" si="129"/>
        <v>-3274538840.8338003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-3274538840.8338003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-13643911.836807501</v>
      </c>
      <c r="L2307" s="444">
        <f t="shared" ca="1" si="129"/>
        <v>-3288182752.670608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-3288182752.670608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-13700761.469460867</v>
      </c>
      <c r="L2308" s="444">
        <f t="shared" ca="1" si="129"/>
        <v>-3301883514.140069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-3301883514.140069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-13757847.97558362</v>
      </c>
      <c r="L2309" s="444">
        <f t="shared" ca="1" si="129"/>
        <v>-3315641362.1156526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-3315641362.1156526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-13815172.342148552</v>
      </c>
      <c r="L2310" s="444">
        <f t="shared" ca="1" si="129"/>
        <v>-3329456534.4578013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-3329456534.4578013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-13872735.560240839</v>
      </c>
      <c r="L2311" s="444">
        <f t="shared" ca="1" si="129"/>
        <v>-3343329270.0180421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-3343329270.0180421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-13930538.625075174</v>
      </c>
      <c r="L2312" s="444">
        <f t="shared" ca="1" si="129"/>
        <v>-3357259808.6431174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-3357259808.6431174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-13988582.536012989</v>
      </c>
      <c r="L2313" s="444">
        <f t="shared" ca="1" si="129"/>
        <v>-3371248391.1791306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-3371248391.1791306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-14046868.296579709</v>
      </c>
      <c r="L2314" s="444">
        <f t="shared" ca="1" si="129"/>
        <v>-3385295259.4757104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-3385295259.4757104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-14105396.914482126</v>
      </c>
      <c r="L2315" s="444">
        <f t="shared" ca="1" si="129"/>
        <v>-3399400656.3901925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-3399400656.3901925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-14164169.401625803</v>
      </c>
      <c r="L2316" s="444">
        <f t="shared" ca="1" si="129"/>
        <v>-3413564825.7918181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-3413564825.7918181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-14223186.774132574</v>
      </c>
      <c r="L2317" s="444">
        <f t="shared" ca="1" si="129"/>
        <v>-3427788012.5659509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-3427788012.5659509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-14282450.052358128</v>
      </c>
      <c r="L2318" s="444">
        <f t="shared" ca="1" si="129"/>
        <v>-3442070462.618309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-3442070462.618309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-14341960.260909621</v>
      </c>
      <c r="L2319" s="444">
        <f t="shared" ca="1" si="129"/>
        <v>-3456412422.8792186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-3456412422.8792186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-14401718.428663408</v>
      </c>
      <c r="L2320" s="444">
        <f t="shared" ca="1" si="129"/>
        <v>-3470814141.3078818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-3470814141.3078818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-14461725.588782839</v>
      </c>
      <c r="L2321" s="444">
        <f t="shared" ca="1" si="129"/>
        <v>-3485275866.8966646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-3485275866.8966646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-14521982.778736101</v>
      </c>
      <c r="L2322" s="444">
        <f t="shared" ca="1" si="129"/>
        <v>-3499797849.6754007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-3499797849.6754007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-14582491.04031417</v>
      </c>
      <c r="L2323" s="444">
        <f t="shared" ca="1" si="129"/>
        <v>-3514380340.7157149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-3514380340.7157149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-14643251.419648811</v>
      </c>
      <c r="L2324" s="444">
        <f t="shared" ca="1" si="129"/>
        <v>-3529023592.1353636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-3529023592.1353636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-14704264.967230681</v>
      </c>
      <c r="L2325" s="444">
        <f t="shared" ca="1" si="129"/>
        <v>-3543727857.1025944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-3543727857.1025944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-14765532.737927476</v>
      </c>
      <c r="L2326" s="444">
        <f t="shared" ca="1" si="129"/>
        <v>-3558493389.8405218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-3558493389.8405218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-14827055.791002175</v>
      </c>
      <c r="L2327" s="444">
        <f t="shared" ca="1" si="129"/>
        <v>-3573320445.6315241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-3573320445.6315241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-14888835.190131349</v>
      </c>
      <c r="L2328" s="444">
        <f t="shared" ca="1" si="129"/>
        <v>-3588209280.8216553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-3588209280.8216553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-14950872.003423564</v>
      </c>
      <c r="L2329" s="444">
        <f t="shared" ca="1" si="129"/>
        <v>-3603160152.825079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-3603160152.825079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-15013167.303437827</v>
      </c>
      <c r="L2330" s="444">
        <f t="shared" ca="1" si="129"/>
        <v>-3618173320.1285167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-3618173320.1285167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-15075722.167202152</v>
      </c>
      <c r="L2331" s="444">
        <f t="shared" ca="1" si="129"/>
        <v>-3633249042.2957187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-3633249042.2957187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-15138537.676232161</v>
      </c>
      <c r="L2332" s="444">
        <f t="shared" ca="1" si="129"/>
        <v>-3648387579.971951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-3648387579.971951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-15201614.916549796</v>
      </c>
      <c r="L2333" s="444">
        <f t="shared" ca="1" si="129"/>
        <v>-3663589194.8885007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-3663589194.8885007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-15264954.978702085</v>
      </c>
      <c r="L2334" s="444">
        <f t="shared" ca="1" si="129"/>
        <v>-3678854149.8672028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-3678854149.8672028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-15328558.957780009</v>
      </c>
      <c r="L2335" s="444">
        <f t="shared" ca="1" si="129"/>
        <v>-3694182708.8249826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-3694182708.8249826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-15392427.953437427</v>
      </c>
      <c r="L2336" s="444">
        <f t="shared" ca="1" si="129"/>
        <v>-3709575136.77842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-3709575136.77842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-15456563.069910081</v>
      </c>
      <c r="L2337" s="444">
        <f t="shared" ca="1" si="129"/>
        <v>-3725031699.84833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-3725031699.84833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-15520965.416034706</v>
      </c>
      <c r="L2338" s="444">
        <f t="shared" ca="1" si="129"/>
        <v>-3740552665.2643647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-3740552665.2643647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-15585636.105268186</v>
      </c>
      <c r="L2339" s="444">
        <f t="shared" ca="1" si="129"/>
        <v>-3756138301.3696327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-3756138301.3696327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-15650576.255706804</v>
      </c>
      <c r="L2340" s="444">
        <f t="shared" ca="1" si="129"/>
        <v>-3771788877.6253395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-3771788877.6253395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-15715786.990105581</v>
      </c>
      <c r="L2341" s="444">
        <f t="shared" ca="1" si="129"/>
        <v>-3787504664.6154451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-3787504664.6154451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-15781269.435897686</v>
      </c>
      <c r="L2342" s="444">
        <f t="shared" ca="1" si="129"/>
        <v>-3803285934.051343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-3803285934.051343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-15847024.725213928</v>
      </c>
      <c r="L2343" s="444">
        <f t="shared" ca="1" si="129"/>
        <v>-3819132958.776557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-3819132958.776557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-15913053.99490232</v>
      </c>
      <c r="L2344" s="444">
        <f t="shared" ca="1" si="129"/>
        <v>-3835046012.7714591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-3835046012.7714591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-15979358.386547746</v>
      </c>
      <c r="L2345" s="444">
        <f t="shared" ca="1" si="129"/>
        <v>-3851025371.1580067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-3851025371.1580067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-16045939.046491694</v>
      </c>
      <c r="L2346" s="444">
        <f t="shared" ca="1" si="129"/>
        <v>-3867071310.2044983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-3867071310.2044983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-16112797.125852076</v>
      </c>
      <c r="L2347" s="444">
        <f t="shared" ca="1" si="129"/>
        <v>-3883184107.3303504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-3883184107.3303504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-16179933.780543126</v>
      </c>
      <c r="L2348" s="444">
        <f t="shared" ca="1" si="129"/>
        <v>-3899364041.1108937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-3899364041.1108937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-16247350.171295391</v>
      </c>
      <c r="L2349" s="444">
        <f t="shared" ca="1" si="129"/>
        <v>-3915611391.2821889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-3915611391.2821889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-16315047.46367579</v>
      </c>
      <c r="L2350" s="444">
        <f t="shared" ca="1" si="129"/>
        <v>-3931926438.7458649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-3931926438.7458649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-16383026.828107771</v>
      </c>
      <c r="L2351" s="444">
        <f t="shared" ca="1" si="129"/>
        <v>-3948309465.5739727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-3948309465.5739727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-16451289.439891554</v>
      </c>
      <c r="L2352" s="444">
        <f t="shared" ca="1" si="129"/>
        <v>-3964760755.013864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-3964760755.013864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-16519836.479224434</v>
      </c>
      <c r="L2353" s="444">
        <f t="shared" ca="1" si="129"/>
        <v>-3981280591.4930882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-3981280591.4930882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-16588669.131221201</v>
      </c>
      <c r="L2354" s="444">
        <f t="shared" ca="1" si="129"/>
        <v>-3997869260.6243095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-3997869260.6243095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-16657788.585934622</v>
      </c>
      <c r="L2355" s="444">
        <f t="shared" ca="1" si="129"/>
        <v>-4014527049.2102442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-4014527049.2102442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-16727196.038376017</v>
      </c>
      <c r="L2356" s="444">
        <f t="shared" ca="1" si="129"/>
        <v>-4031254245.24862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-4031254245.24862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-16796892.688535918</v>
      </c>
      <c r="L2357" s="444">
        <f t="shared" ca="1" si="129"/>
        <v>-4048051137.9371557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-4048051137.9371557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-16866879.741404817</v>
      </c>
      <c r="L2358" s="444">
        <f t="shared" ca="1" si="129"/>
        <v>-4064918017.6785607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-4064918017.6785607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-16937158.406994004</v>
      </c>
      <c r="L2359" s="444">
        <f t="shared" ca="1" si="129"/>
        <v>-4081855176.0855546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-4081855176.0855546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-17007729.900356475</v>
      </c>
      <c r="L2360" s="444">
        <f t="shared" ca="1" si="129"/>
        <v>-4098862905.9859109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-4098862905.9859109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-17078595.441607963</v>
      </c>
      <c r="L2361" s="444">
        <f t="shared" ca="1" si="129"/>
        <v>-4115941501.4275188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-4115941501.4275188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-17149756.255947996</v>
      </c>
      <c r="L2362" s="444">
        <f t="shared" ca="1" si="129"/>
        <v>-4133091257.6834669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-4133091257.6834669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-17221213.573681112</v>
      </c>
      <c r="L2363" s="444">
        <f t="shared" ca="1" si="129"/>
        <v>-4150312471.2571478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-4150312471.2571478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-17292968.630238116</v>
      </c>
      <c r="L2364" s="444">
        <f t="shared" ca="1" si="129"/>
        <v>-4167605439.8873858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-4167605439.8873858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-17365022.666197442</v>
      </c>
      <c r="L2365" s="444">
        <f t="shared" ca="1" si="129"/>
        <v>-4184970462.5535831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-4184970462.5535831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-17437376.9273066</v>
      </c>
      <c r="L2366" s="444">
        <f t="shared" ca="1" si="129"/>
        <v>-4202407839.4808898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-4202407839.4808898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-17510032.664503708</v>
      </c>
      <c r="L2367" s="444">
        <f t="shared" ca="1" si="129"/>
        <v>-4219917872.1453934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-4219917872.1453934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-17582991.133939136</v>
      </c>
      <c r="L2368" s="444">
        <f t="shared" ca="1" si="129"/>
        <v>-4237500863.2793326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-4237500863.2793326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-17656253.59699722</v>
      </c>
      <c r="L2369" s="444">
        <f t="shared" ca="1" si="129"/>
        <v>-4255157116.8763299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-4255157116.8763299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-17729821.320318043</v>
      </c>
      <c r="L2370" s="444">
        <f t="shared" ca="1" si="129"/>
        <v>-4272886938.1966481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-4272886938.1966481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-17803695.575819369</v>
      </c>
      <c r="L2371" s="444">
        <f t="shared" ca="1" si="129"/>
        <v>-4290690633.7724676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-4290690633.7724676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-17877877.640718617</v>
      </c>
      <c r="L2372" s="444">
        <f t="shared" ca="1" si="129"/>
        <v>-4308568511.4131861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-4308568511.4131861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-17952368.79755494</v>
      </c>
      <c r="L2373" s="444">
        <f t="shared" ca="1" si="129"/>
        <v>-4326520880.210741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-4326520880.210741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-18027170.33421142</v>
      </c>
      <c r="L2374" s="444">
        <f t="shared" ca="1" si="129"/>
        <v>-4344548050.5449524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-4344548050.5449524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-18102283.543937303</v>
      </c>
      <c r="L2375" s="444">
        <f t="shared" ca="1" si="129"/>
        <v>-4362650334.0888901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-4362650334.0888901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-18177709.725370374</v>
      </c>
      <c r="L2376" s="444">
        <f t="shared" ca="1" si="129"/>
        <v>-4380828043.8142605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-4380828043.8142605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-18253450.182559419</v>
      </c>
      <c r="L2377" s="444">
        <f t="shared" ca="1" si="129"/>
        <v>-4399081493.9968195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-4399081493.9968195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-18329506.224986747</v>
      </c>
      <c r="L2378" s="444">
        <f t="shared" ca="1" si="129"/>
        <v>-4417411000.2218065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-4417411000.2218065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-18405879.16759086</v>
      </c>
      <c r="L2379" s="444">
        <f t="shared" ca="1" si="129"/>
        <v>-4435816879.3893976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-4435816879.3893976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-18482570.330789156</v>
      </c>
      <c r="L2380" s="444">
        <f t="shared" ca="1" si="129"/>
        <v>-4454299449.7201872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-4454299449.7201872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-18559581.040500779</v>
      </c>
      <c r="L2381" s="444">
        <f t="shared" ca="1" si="129"/>
        <v>-4472859030.7606878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-4472859030.7606878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-18636912.628169533</v>
      </c>
      <c r="L2382" s="444">
        <f t="shared" ca="1" si="129"/>
        <v>-4491495943.3888569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-4491495943.3888569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-18714566.430786904</v>
      </c>
      <c r="L2383" s="444">
        <f t="shared" ca="1" si="129"/>
        <v>-4510210509.819644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-4510210509.819644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-18792543.790915184</v>
      </c>
      <c r="L2384" s="444">
        <f t="shared" ca="1" si="129"/>
        <v>-4529003053.6105595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-4529003053.6105595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-18870846.056710664</v>
      </c>
      <c r="L2385" s="444">
        <f t="shared" ca="1" si="129"/>
        <v>-4547873899.6672697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-4547873899.6672697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-18949474.581946958</v>
      </c>
      <c r="L2386" s="444">
        <f t="shared" ca="1" si="129"/>
        <v>-4566823374.249217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-4566823374.249217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-19028430.726038404</v>
      </c>
      <c r="L2387" s="444">
        <f t="shared" ca="1" si="129"/>
        <v>-4585851804.975255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-4585851804.975255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-19107715.854063563</v>
      </c>
      <c r="L2388" s="444">
        <f t="shared" ca="1" si="129"/>
        <v>-4604959520.829319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-4604959520.829319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-19187331.336788829</v>
      </c>
      <c r="L2389" s="444">
        <f t="shared" ca="1" si="129"/>
        <v>-4624146852.1661081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-4624146852.1661081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-19267278.550692119</v>
      </c>
      <c r="L2390" s="444">
        <f t="shared" ca="1" si="129"/>
        <v>-4643414130.7168007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-4643414130.7168007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-19347558.87798667</v>
      </c>
      <c r="L2391" s="444">
        <f t="shared" ca="1" si="129"/>
        <v>-4662761689.5947876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-4662761689.5947876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-19428173.706644949</v>
      </c>
      <c r="L2392" s="444">
        <f t="shared" ca="1" si="129"/>
        <v>-4682189863.3014326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-4682189863.3014326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-19509124.430422634</v>
      </c>
      <c r="L2393" s="444">
        <f t="shared" ca="1" si="129"/>
        <v>-4701698987.7318554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-4701698987.7318554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-19590412.448882729</v>
      </c>
      <c r="L2394" s="444">
        <f t="shared" ca="1" si="129"/>
        <v>-4721289400.1807384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-4721289400.1807384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-19672039.167419743</v>
      </c>
      <c r="L2395" s="444">
        <f t="shared" ca="1" si="129"/>
        <v>-4740961439.3481579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-4740961439.3481579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-19754005.997283991</v>
      </c>
      <c r="L2396" s="444">
        <f t="shared" ca="1" si="129"/>
        <v>-4760715445.3454418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-4760715445.3454418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-19836314.355606008</v>
      </c>
      <c r="L2397" s="444">
        <f t="shared" ca="1" si="129"/>
        <v>-4780551759.7010479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-4780551759.7010479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-19918965.665421031</v>
      </c>
      <c r="L2398" s="444">
        <f t="shared" ca="1" si="129"/>
        <v>-4800470725.3664694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-4800470725.3664694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-20001961.355693623</v>
      </c>
      <c r="L2399" s="444">
        <f t="shared" ca="1" si="129"/>
        <v>-4820472686.7221632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-4820472686.7221632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-20085302.861342348</v>
      </c>
      <c r="L2400" s="444">
        <f t="shared" ca="1" si="129"/>
        <v>-4840557989.5835056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-4840557989.5835056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-20168991.623264607</v>
      </c>
      <c r="L2401" s="444">
        <f t="shared" ca="1" si="129"/>
        <v>-4860726981.2067699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-4860726981.2067699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-20253029.088361543</v>
      </c>
      <c r="L2402" s="444">
        <f t="shared" ca="1" si="129"/>
        <v>-4880980010.2951317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-4880980010.2951317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-20337416.709563047</v>
      </c>
      <c r="L2403" s="444">
        <f t="shared" ca="1" si="129"/>
        <v>-4901317427.0046949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-4901317427.0046949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-20422155.945852894</v>
      </c>
      <c r="L2404" s="444">
        <f t="shared" ca="1" si="129"/>
        <v>-4921739582.9505482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-4921739582.9505482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-20507248.26229395</v>
      </c>
      <c r="L2405" s="444">
        <f t="shared" ca="1" si="129"/>
        <v>-4942246831.212842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-4942246831.212842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-20592695.130053509</v>
      </c>
      <c r="L2406" s="444">
        <f t="shared" ca="1" si="129"/>
        <v>-4962839526.3428955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-4962839526.3428955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-20678498.026428729</v>
      </c>
      <c r="L2407" s="444">
        <f t="shared" ca="1" si="129"/>
        <v>-4983518024.3693247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-4983518024.3693247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-20764658.434872188</v>
      </c>
      <c r="L2408" s="444">
        <f t="shared" ca="1" si="129"/>
        <v>-5004282682.8041973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-5004282682.8041973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-20851177.845017489</v>
      </c>
      <c r="L2409" s="444">
        <f t="shared" ca="1" si="129"/>
        <v>-5025133860.6492147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-5025133860.6492147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-20938057.75270506</v>
      </c>
      <c r="L2410" s="444">
        <f t="shared" ca="1" si="129"/>
        <v>-5046071918.4019194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-5046071918.4019194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-21025299.660007998</v>
      </c>
      <c r="L2411" s="444">
        <f t="shared" ca="1" si="129"/>
        <v>-5067097218.0619278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-5067097218.0619278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-21112905.075258031</v>
      </c>
      <c r="L2412" s="444">
        <f t="shared" ca="1" si="129"/>
        <v>-5088210123.1371861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-5088210123.1371861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-21200875.513071608</v>
      </c>
      <c r="L2413" s="444">
        <f t="shared" ca="1" si="129"/>
        <v>-5109410998.6502581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-5109410998.6502581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-21289212.494376075</v>
      </c>
      <c r="L2414" s="444">
        <f t="shared" ca="1" si="129"/>
        <v>-5130700211.1446342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-5130700211.1446342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-21377917.546435975</v>
      </c>
      <c r="L2415" s="444">
        <f t="shared" ca="1" si="129"/>
        <v>-5152078128.6910706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-5152078128.6910706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-21466992.202879459</v>
      </c>
      <c r="L2416" s="444">
        <f t="shared" ca="1" si="129"/>
        <v>-5173545120.8939505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-5173545120.8939505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-21556438.003724795</v>
      </c>
      <c r="L2417" s="444">
        <f t="shared" ca="1" si="129"/>
        <v>-5195101558.8976755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-5195101558.8976755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-21646256.495406982</v>
      </c>
      <c r="L2418" s="444">
        <f t="shared" ca="1" si="129"/>
        <v>-5216747815.3930826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-5216747815.3930826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-21736449.23080451</v>
      </c>
      <c r="L2419" s="444">
        <f t="shared" ca="1" si="129"/>
        <v>-5238484264.6238871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-5238484264.6238871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-21827017.769266196</v>
      </c>
      <c r="L2420" s="444">
        <f t="shared" ca="1" si="129"/>
        <v>-5260311282.3931532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-5260311282.3931532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-21917963.676638138</v>
      </c>
      <c r="L2421" s="444">
        <f t="shared" ca="1" si="129"/>
        <v>-5282229246.0697918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-5282229246.0697918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-22009288.525290798</v>
      </c>
      <c r="L2422" s="444">
        <f t="shared" ca="1" si="129"/>
        <v>-5304238534.5950823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-5304238534.5950823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-22100993.894146174</v>
      </c>
      <c r="L2423" s="444">
        <f t="shared" ca="1" si="129"/>
        <v>-5326339528.4892282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-5326339528.4892282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-22193081.368705116</v>
      </c>
      <c r="L2424" s="444">
        <f t="shared" ca="1" si="129"/>
        <v>-5348532609.857933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-5348532609.857933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-22285552.541074719</v>
      </c>
      <c r="L2425" s="444">
        <f t="shared" ca="1" si="129"/>
        <v>-5370818162.3990078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-5370818162.3990078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-22378409.009995867</v>
      </c>
      <c r="L2426" s="444">
        <f t="shared" ca="1" si="129"/>
        <v>-5393196571.4090033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-5393196571.4090033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-22471652.380870845</v>
      </c>
      <c r="L2427" s="444">
        <f t="shared" ca="1" si="129"/>
        <v>-5415668223.7898741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-5415668223.7898741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-22565284.26579114</v>
      </c>
      <c r="L2428" s="444">
        <f t="shared" ca="1" si="129"/>
        <v>-5438233508.055665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-5438233508.055665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-22659306.283565272</v>
      </c>
      <c r="L2429" s="444">
        <f t="shared" ca="1" si="129"/>
        <v>-5460892814.3392305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-5460892814.3392305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-22753720.059746794</v>
      </c>
      <c r="L2430" s="444">
        <f t="shared" ca="1" si="129"/>
        <v>-5483646534.3989773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-5483646534.3989773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-22848527.226662405</v>
      </c>
      <c r="L2431" s="444">
        <f t="shared" ca="1" si="129"/>
        <v>-5506495061.6256399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-5506495061.6256399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-22943729.423440166</v>
      </c>
      <c r="L2432" s="444">
        <f t="shared" ca="1" si="129"/>
        <v>-5529438791.0490799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-5529438791.0490799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-23039328.296037834</v>
      </c>
      <c r="L2433" s="444">
        <f t="shared" ca="1" si="129"/>
        <v>-5552478119.3451176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-5552478119.3451176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-23135325.497271322</v>
      </c>
      <c r="L2434" s="444">
        <f t="shared" ca="1" si="129"/>
        <v>-5575613444.8423891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-5575613444.8423891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-23231722.686843287</v>
      </c>
      <c r="L2435" s="444">
        <f t="shared" ca="1" si="129"/>
        <v>-5598845167.529232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-5598845167.529232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-23328521.531371798</v>
      </c>
      <c r="L2436" s="444">
        <f t="shared" ca="1" si="129"/>
        <v>-5622173689.0606041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-5622173689.0606041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-23425723.704419184</v>
      </c>
      <c r="L2437" s="444">
        <f t="shared" ca="1" si="129"/>
        <v>-5645599412.7650232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-5645599412.7650232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-23523330.88652093</v>
      </c>
      <c r="L2438" s="444">
        <f t="shared" ca="1" si="129"/>
        <v>-5669122743.6515446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-5669122743.6515446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-23621344.765214767</v>
      </c>
      <c r="L2439" s="444">
        <f t="shared" ca="1" si="129"/>
        <v>-5692744088.4167595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-5692744088.4167595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-23719767.035069831</v>
      </c>
      <c r="L2440" s="444">
        <f t="shared" ca="1" si="129"/>
        <v>-5716463855.451829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-5716463855.451829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-23818599.397715952</v>
      </c>
      <c r="L2441" s="444">
        <f t="shared" ca="1" si="129"/>
        <v>-5740282454.8495445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-5740282454.8495445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-23917843.561873101</v>
      </c>
      <c r="L2442" s="444">
        <f t="shared" ca="1" si="129"/>
        <v>-5764200298.411418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-5764200298.411418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-24017501.243380908</v>
      </c>
      <c r="L2443" s="444">
        <f t="shared" ca="1" si="129"/>
        <v>-5788217799.6547985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-5788217799.6547985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-24117574.165228326</v>
      </c>
      <c r="L2444" s="444">
        <f t="shared" ca="1" si="129"/>
        <v>-5812335373.8200264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-5812335373.8200264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-24218064.057583444</v>
      </c>
      <c r="L2445" s="444">
        <f t="shared" ca="1" si="129"/>
        <v>-5836553437.8776102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-5836553437.8776102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-24318972.657823376</v>
      </c>
      <c r="L2446" s="444">
        <f t="shared" ca="1" si="129"/>
        <v>-5860872410.5354338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-5860872410.5354338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-24420301.710564308</v>
      </c>
      <c r="L2447" s="444">
        <f t="shared" ca="1" si="129"/>
        <v>-5885292712.2459984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-5885292712.2459984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-24522052.96769166</v>
      </c>
      <c r="L2448" s="444">
        <f t="shared" ca="1" si="129"/>
        <v>-5909814765.2136898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-5909814765.2136898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-24624228.188390374</v>
      </c>
      <c r="L2449" s="444">
        <f t="shared" ca="1" si="129"/>
        <v>-5934438993.4020805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-5934438993.4020805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-24726829.139175337</v>
      </c>
      <c r="L2450" s="444">
        <f t="shared" ca="1" si="129"/>
        <v>-5959165822.541256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-5959165822.541256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-24829857.5939219</v>
      </c>
      <c r="L2451" s="444">
        <f t="shared" ca="1" si="129"/>
        <v>-5983995680.1351776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-5983995680.1351776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-24933315.333896574</v>
      </c>
      <c r="L2452" s="444">
        <f t="shared" ca="1" si="129"/>
        <v>-6008928995.4690742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-6008928995.4690742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-25037204.147787809</v>
      </c>
      <c r="L2453" s="444">
        <f t="shared" ca="1" si="129"/>
        <v>-6033966199.6168623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-6033966199.6168623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-25141525.831736926</v>
      </c>
      <c r="L2454" s="444">
        <f t="shared" ca="1" si="129"/>
        <v>-6059107725.4485989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-6059107725.4485989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-25246282.189369161</v>
      </c>
      <c r="L2455" s="444">
        <f t="shared" ca="1" si="129"/>
        <v>-6084354007.6379681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-6084354007.6379681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-25351475.031824868</v>
      </c>
      <c r="L2456" s="444">
        <f t="shared" ca="1" si="129"/>
        <v>-6109705482.6697931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-6109705482.6697931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-25457106.177790806</v>
      </c>
      <c r="L2457" s="444">
        <f t="shared" ca="1" si="129"/>
        <v>-6135162588.8475838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-6135162588.8475838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-25563177.453531601</v>
      </c>
      <c r="L2458" s="444">
        <f t="shared" ca="1" si="129"/>
        <v>-6160725766.301115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-6160725766.301115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-25669690.692921311</v>
      </c>
      <c r="L2459" s="444">
        <f t="shared" ca="1" si="129"/>
        <v>-6186395456.9940367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-6186395456.9940367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-25776647.737475153</v>
      </c>
      <c r="L2460" s="444">
        <f t="shared" ca="1" si="129"/>
        <v>-6212172104.7315121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-6212172104.7315121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-25884050.436381299</v>
      </c>
      <c r="L2461" s="444">
        <f t="shared" ca="1" si="129"/>
        <v>-6238056155.1678934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-6238056155.1678934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-25991900.646532889</v>
      </c>
      <c r="L2462" s="444">
        <f t="shared" ca="1" si="129"/>
        <v>-6264048055.8144264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-6264048055.8144264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-26100200.232560109</v>
      </c>
      <c r="L2463" s="444">
        <f t="shared" ca="1" si="129"/>
        <v>-6290148256.0469866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-6290148256.0469866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-26208951.066862445</v>
      </c>
      <c r="L2464" s="444">
        <f t="shared" ca="1" si="129"/>
        <v>-6316357207.1138487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-6316357207.1138487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-26318155.029641036</v>
      </c>
      <c r="L2465" s="444">
        <f t="shared" ca="1" si="129"/>
        <v>-6342675362.1434898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-6342675362.1434898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-26427814.008931208</v>
      </c>
      <c r="L2466" s="444">
        <f t="shared" ca="1" si="129"/>
        <v>-6369103176.152421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-6369103176.152421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-26537929.900635086</v>
      </c>
      <c r="L2467" s="444">
        <f t="shared" ca="1" si="129"/>
        <v>-6395641106.0530558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-6395641106.0530558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-26648504.608554401</v>
      </c>
      <c r="L2468" s="444">
        <f t="shared" ca="1" si="129"/>
        <v>-6422289610.6616106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-6422289610.6616106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-26759540.044423379</v>
      </c>
      <c r="L2469" s="444">
        <f t="shared" ca="1" si="129"/>
        <v>-6449049150.7060337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-6449049150.7060337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-26871038.127941806</v>
      </c>
      <c r="L2470" s="444">
        <f t="shared" ca="1" si="129"/>
        <v>-6475920188.8339758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-6475920188.8339758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-26983000.786808234</v>
      </c>
      <c r="L2471" s="444">
        <f t="shared" ca="1" si="129"/>
        <v>-6502903189.6207838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-6502903189.6207838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-27095429.956753265</v>
      </c>
      <c r="L2472" s="444">
        <f t="shared" ca="1" si="129"/>
        <v>-6529998619.5775375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-6529998619.5775375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-27208327.581573073</v>
      </c>
      <c r="L2473" s="444">
        <f t="shared" ca="1" si="129"/>
        <v>-6557206947.159111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-6557206947.159111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-27321695.613162961</v>
      </c>
      <c r="L2474" s="444">
        <f t="shared" ca="1" si="129"/>
        <v>-6584528642.772274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-6584528642.772274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-27435536.011551142</v>
      </c>
      <c r="L2475" s="444">
        <f t="shared" ca="1" si="129"/>
        <v>-6611964178.7838249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-6611964178.7838249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-27549850.744932603</v>
      </c>
      <c r="L2476" s="444">
        <f t="shared" ca="1" si="129"/>
        <v>-6639514029.5287571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-6639514029.5287571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-27664641.789703153</v>
      </c>
      <c r="L2477" s="444">
        <f t="shared" ca="1" si="129"/>
        <v>-6667178671.3184605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-6667178671.3184605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-27779911.130493585</v>
      </c>
      <c r="L2478" s="444">
        <f t="shared" ca="1" si="129"/>
        <v>-6694958582.4489536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-6694958582.4489536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-27895660.760203969</v>
      </c>
      <c r="L2479" s="444">
        <f t="shared" ca="1" si="129"/>
        <v>-6722854243.2091579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-6722854243.2091579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-28011892.680038158</v>
      </c>
      <c r="L2480" s="444">
        <f t="shared" ca="1" si="129"/>
        <v>-6750866135.8891964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-6750866135.8891964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-28128608.89953832</v>
      </c>
      <c r="L2481" s="444">
        <f t="shared" ca="1" si="129"/>
        <v>-6778994744.7887344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-6778994744.7887344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-28245811.436619729</v>
      </c>
      <c r="L2482" s="444">
        <f t="shared" ca="1" si="129"/>
        <v>-6807240556.2253542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-6807240556.2253542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-28363502.317605641</v>
      </c>
      <c r="L2483" s="444">
        <f t="shared" ca="1" si="129"/>
        <v>-6835604058.5429602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-6835604058.5429602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-28481683.577262331</v>
      </c>
      <c r="L2484" s="444">
        <f t="shared" ca="1" si="129"/>
        <v>-6864085742.1202221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-6864085742.1202221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-28600357.258834258</v>
      </c>
      <c r="L2485" s="444">
        <f t="shared" ca="1" si="129"/>
        <v>-6892686099.379056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-6892686099.379056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-28719525.414079398</v>
      </c>
      <c r="L2486" s="444">
        <f t="shared" ca="1" si="129"/>
        <v>-6921405624.7931356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-6921405624.7931356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-28839190.103304733</v>
      </c>
      <c r="L2487" s="444">
        <f t="shared" ca="1" si="129"/>
        <v>-6950244814.8964405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-6950244814.8964405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-28959353.395401835</v>
      </c>
      <c r="L2488" s="444">
        <f t="shared" ca="1" si="129"/>
        <v>-6979204168.2918425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-6979204168.2918425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-29080017.367882673</v>
      </c>
      <c r="L2489" s="444">
        <f t="shared" ca="1" si="129"/>
        <v>-7008284185.6597252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-7008284185.6597252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-29201184.106915522</v>
      </c>
      <c r="L2490" s="444">
        <f t="shared" ca="1" si="129"/>
        <v>-7037485369.7666407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-7037485369.7666407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-29322855.707361002</v>
      </c>
      <c r="L2491" s="444">
        <f t="shared" ca="1" si="129"/>
        <v>-7066808225.4740019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-7066808225.4740019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-29445034.272808339</v>
      </c>
      <c r="L2492" s="444">
        <f t="shared" ca="1" si="129"/>
        <v>-7096253259.74681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-7096253259.74681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-29567721.915611707</v>
      </c>
      <c r="L2493" s="444">
        <f t="shared" ca="1" si="129"/>
        <v>-7125820981.6624212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-7125820981.6624212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-29690920.75692676</v>
      </c>
      <c r="L2494" s="444">
        <f t="shared" ca="1" si="129"/>
        <v>-7155511902.4193478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-7155511902.4193478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-29814632.926747281</v>
      </c>
      <c r="L2495" s="444">
        <f t="shared" ca="1" si="129"/>
        <v>-7185326535.3460951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-7185326535.3460951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-29938860.563942064</v>
      </c>
      <c r="L2496" s="444">
        <f t="shared" ca="1" si="129"/>
        <v>-7215265395.910037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-7215265395.910037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-30063605.816291824</v>
      </c>
      <c r="L2497" s="444">
        <f t="shared" ca="1" si="129"/>
        <v>-7245329001.7263288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-7245329001.7263288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-30188870.840526368</v>
      </c>
      <c r="L2498" s="444">
        <f t="shared" ca="1" si="129"/>
        <v>-7275517872.5668554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-7275517872.5668554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-30314657.802361898</v>
      </c>
      <c r="L2499" s="444">
        <f t="shared" ca="1" si="129"/>
        <v>-7305832530.3692169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-7305832530.3692169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-30440968.876538403</v>
      </c>
      <c r="L2500" s="444">
        <f t="shared" ca="1" si="129"/>
        <v>-7336273499.2457552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-7336273499.2457552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-30567806.246857315</v>
      </c>
      <c r="L2501" s="444">
        <f t="shared" ca="1" si="129"/>
        <v>-7366841305.4926128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-7366841305.4926128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-30695172.106219225</v>
      </c>
      <c r="L2502" s="444">
        <f t="shared" ca="1" si="129"/>
        <v>-7397536477.5988321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-7397536477.5988321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-30823068.656661801</v>
      </c>
      <c r="L2503" s="444">
        <f t="shared" ca="1" si="129"/>
        <v>-7428359546.2554941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-7428359546.2554941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-30951498.109397896</v>
      </c>
      <c r="L2504" s="444">
        <f t="shared" ca="1" si="129"/>
        <v>-7459311044.364892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-7459311044.364892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-31080462.684853718</v>
      </c>
      <c r="L2505" s="444">
        <f t="shared" ca="1" si="129"/>
        <v>-7490391507.0497456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-7490391507.0497456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-31209964.612707276</v>
      </c>
      <c r="L2506" s="444">
        <f t="shared" ca="1" si="129"/>
        <v>-7521601471.6624527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-7521601471.6624527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-31340006.131926887</v>
      </c>
      <c r="L2507" s="444">
        <f t="shared" ca="1" si="129"/>
        <v>-7552941477.7943792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-7552941477.7943792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-31470589.490809917</v>
      </c>
      <c r="L2508" s="444">
        <f t="shared" ca="1" si="129"/>
        <v>-7584412067.2851887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-7584412067.2851887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-31601716.947021618</v>
      </c>
      <c r="L2509" s="444">
        <f t="shared" ca="1" si="129"/>
        <v>-7616013784.2322102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-7616013784.2322102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-31733390.767634213</v>
      </c>
      <c r="L2510" s="444">
        <f t="shared" ca="1" si="129"/>
        <v>-7647747174.9998446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-7647747174.9998446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-31865613.229166023</v>
      </c>
      <c r="L2511" s="444">
        <f t="shared" ca="1" si="129"/>
        <v>-7679612788.2290106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-7679612788.2290106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-31998386.617620878</v>
      </c>
      <c r="L2512" s="444">
        <f t="shared" ca="1" si="129"/>
        <v>-7711611174.8466311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-7711611174.8466311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-32131713.228527624</v>
      </c>
      <c r="L2513" s="444">
        <f t="shared" ca="1" si="129"/>
        <v>-7743742888.0751591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-7743742888.0751591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-32265595.36697983</v>
      </c>
      <c r="L2514" s="444">
        <f t="shared" ca="1" si="129"/>
        <v>-7776008483.4421387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-7776008483.4421387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-32400035.347675573</v>
      </c>
      <c r="L2515" s="444">
        <f t="shared" ca="1" si="129"/>
        <v>-7808408518.789814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-7808408518.789814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-32535035.494957559</v>
      </c>
      <c r="L2516" s="444">
        <f t="shared" ca="1" si="129"/>
        <v>-7840943554.2847719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-7840943554.2847719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-32670598.142853212</v>
      </c>
      <c r="L2517" s="444">
        <f t="shared" ca="1" si="129"/>
        <v>-7873614152.4276247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-7873614152.4276247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-32806725.635115102</v>
      </c>
      <c r="L2518" s="444">
        <f t="shared" ca="1" si="129"/>
        <v>-7906420878.0627394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-7906420878.0627394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-32943420.325261414</v>
      </c>
      <c r="L2519" s="444">
        <f t="shared" ca="1" si="129"/>
        <v>-7939364298.3880005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-7939364298.3880005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-33080684.576616671</v>
      </c>
      <c r="L2520" s="444">
        <f t="shared" ca="1" si="129"/>
        <v>-7972444982.9646168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-7972444982.9646168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-33218520.762352571</v>
      </c>
      <c r="L2521" s="444">
        <f t="shared" ca="1" si="129"/>
        <v>-8005663503.7269697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-8005663503.7269697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-33356931.26552904</v>
      </c>
      <c r="L2522" s="444">
        <f t="shared" ca="1" si="129"/>
        <v>-8039020434.9924984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-8039020434.9924984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-33495918.479135409</v>
      </c>
      <c r="L2523" s="444">
        <f t="shared" ca="1" si="129"/>
        <v>-8072516353.4716339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-8072516353.4716339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-33635484.806131802</v>
      </c>
      <c r="L2524" s="444">
        <f t="shared" ca="1" si="129"/>
        <v>-8106151838.2777653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-8106151838.2777653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-33775632.65949069</v>
      </c>
      <c r="L2525" s="444">
        <f t="shared" ca="1" si="129"/>
        <v>-8139927470.9372559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-8139927470.9372559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-33916364.462238573</v>
      </c>
      <c r="L2526" s="444">
        <f t="shared" ca="1" si="129"/>
        <v>-8173843835.3994942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-8173843835.3994942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-34057682.647497892</v>
      </c>
      <c r="L2527" s="444">
        <f t="shared" ca="1" si="129"/>
        <v>-8207901518.0469923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-8207901518.0469923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-34199589.658529133</v>
      </c>
      <c r="L2528" s="444">
        <f t="shared" ca="1" si="129"/>
        <v>-8242101107.7055216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-8242101107.7055216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-34342087.948773004</v>
      </c>
      <c r="L2529" s="444">
        <f t="shared" ca="1" si="129"/>
        <v>-8276443195.654295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-8276443195.654295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-34485179.981892891</v>
      </c>
      <c r="L2530" s="444">
        <f t="shared" ca="1" si="129"/>
        <v>-8310928375.6361876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-8310928375.6361876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-34628868.231817447</v>
      </c>
      <c r="L2531" s="444">
        <f t="shared" ca="1" si="129"/>
        <v>-8345557243.8680048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-8345557243.8680048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-34773155.18278335</v>
      </c>
      <c r="L2532" s="444">
        <f t="shared" ca="1" si="129"/>
        <v>-8380330399.0507879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-8380330399.0507879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-34918043.329378285</v>
      </c>
      <c r="L2533" s="444">
        <f t="shared" ca="1" si="129"/>
        <v>-8415248442.3801661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-8415248442.3801661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-35063535.176584028</v>
      </c>
      <c r="L2534" s="444">
        <f t="shared" ca="1" si="129"/>
        <v>-8450311977.5567503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-8450311977.5567503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-35209633.239819795</v>
      </c>
      <c r="L2535" s="444">
        <f t="shared" ca="1" si="129"/>
        <v>-8485521610.7965698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-8485521610.7965698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-35356340.044985704</v>
      </c>
      <c r="L2536" s="444">
        <f t="shared" ca="1" si="129"/>
        <v>-8520877950.8415556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-8520877950.8415556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-35503658.128506482</v>
      </c>
      <c r="L2537" s="444">
        <f t="shared" ca="1" si="129"/>
        <v>-8556381608.9700623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-8556381608.9700623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-35651590.037375256</v>
      </c>
      <c r="L2538" s="444">
        <f t="shared" ca="1" si="129"/>
        <v>-8592033199.0074368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-8592033199.0074368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-35800138.329197653</v>
      </c>
      <c r="L2539" s="444">
        <f t="shared" ca="1" si="129"/>
        <v>-8627833337.3366337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-8627833337.3366337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-35949305.572235972</v>
      </c>
      <c r="L2540" s="444">
        <f t="shared" ca="1" si="129"/>
        <v>-8663782642.9088688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-8663782642.9088688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-36099094.34545362</v>
      </c>
      <c r="L2541" s="444">
        <f t="shared" ca="1" si="129"/>
        <v>-8699881737.2543221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-8699881737.2543221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-36249507.238559678</v>
      </c>
      <c r="L2542" s="444">
        <f t="shared" ca="1" si="129"/>
        <v>-8736131244.4928818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-8736131244.4928818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-36400546.852053672</v>
      </c>
      <c r="L2543" s="444">
        <f t="shared" ca="1" si="129"/>
        <v>-8772531791.3449364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-8772531791.3449364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-36552215.797270566</v>
      </c>
      <c r="L2544" s="444">
        <f t="shared" ca="1" si="129"/>
        <v>-8809084007.1422062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-8809084007.1422062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-36704516.696425855</v>
      </c>
      <c r="L2545" s="444">
        <f t="shared" ca="1" si="129"/>
        <v>-8845788523.8386326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-8845788523.8386326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-36857452.182660967</v>
      </c>
      <c r="L2546" s="444">
        <f t="shared" ca="1" si="129"/>
        <v>-8882645976.0212936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-8882645976.0212936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-37011024.90008872</v>
      </c>
      <c r="L2547" s="444">
        <f t="shared" ca="1" si="129"/>
        <v>-8919657000.9213829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-8919657000.9213829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-37165237.503839098</v>
      </c>
      <c r="L2548" s="444">
        <f t="shared" ca="1" si="129"/>
        <v>-8956822238.4252224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-8956822238.4252224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-37320092.660105094</v>
      </c>
      <c r="L2549" s="444">
        <f t="shared" ca="1" si="129"/>
        <v>-8994142331.0853271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-8994142331.0853271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-37475593.046188861</v>
      </c>
      <c r="L2550" s="444">
        <f t="shared" ca="1" si="129"/>
        <v>-9031617924.1315155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-9031617924.1315155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-37631741.350547984</v>
      </c>
      <c r="L2551" s="444">
        <f t="shared" ca="1" si="129"/>
        <v>-9069249665.4820633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-9069249665.4820633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-37788540.27284193</v>
      </c>
      <c r="L2552" s="444">
        <f t="shared" ca="1" si="129"/>
        <v>-9107038205.7549057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-9107038205.7549057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-37945992.52397877</v>
      </c>
      <c r="L2553" s="444">
        <f t="shared" ca="1" si="129"/>
        <v>-9144984198.2788849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-9144984198.2788849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-38104100.826162018</v>
      </c>
      <c r="L2554" s="444">
        <f t="shared" ca="1" si="129"/>
        <v>-9183088299.1050472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-9183088299.1050472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-38262867.912937693</v>
      </c>
      <c r="L2555" s="444">
        <f t="shared" ca="1" si="129"/>
        <v>-9221351167.0179844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-9221351167.0179844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-38422296.529241599</v>
      </c>
      <c r="L2556" s="444">
        <f t="shared" ca="1" si="129"/>
        <v>-9259773463.547226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-9259773463.547226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-38582389.431446776</v>
      </c>
      <c r="L2557" s="444">
        <f t="shared" ca="1" si="129"/>
        <v>-9298355852.978672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-9298355852.978672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-38743149.387411132</v>
      </c>
      <c r="L2558" s="444">
        <f t="shared" ref="L2558:L2812" ca="1" si="134">I2558-J2558+K2558</f>
        <v>-9337099002.3660831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-9337099002.3660831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-38904579.176525347</v>
      </c>
      <c r="L2559" s="444">
        <f t="shared" ca="1" si="134"/>
        <v>-9376003581.5426083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-9376003581.5426083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-39066681.58976087</v>
      </c>
      <c r="L2560" s="444">
        <f t="shared" ca="1" si="134"/>
        <v>-9415070263.13237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-9415070263.13237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-39229459.429718211</v>
      </c>
      <c r="L2561" s="444">
        <f t="shared" ca="1" si="134"/>
        <v>-9454299722.562088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-9454299722.562088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-39392915.510675363</v>
      </c>
      <c r="L2562" s="444">
        <f t="shared" ca="1" si="134"/>
        <v>-9493692638.0727634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-9493692638.0727634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-39557052.65863651</v>
      </c>
      <c r="L2563" s="444">
        <f t="shared" ca="1" si="134"/>
        <v>-9533249690.7313995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-9533249690.7313995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-39721873.711380832</v>
      </c>
      <c r="L2564" s="444">
        <f t="shared" ca="1" si="134"/>
        <v>-9572971564.4427795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-9572971564.4427795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-39887381.518511578</v>
      </c>
      <c r="L2565" s="444">
        <f t="shared" ca="1" si="134"/>
        <v>-9612858945.9612904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-9612858945.9612904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-40053578.941505373</v>
      </c>
      <c r="L2566" s="444">
        <f t="shared" ca="1" si="134"/>
        <v>-9652912524.9027958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-9652912524.9027958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-40220468.853761651</v>
      </c>
      <c r="L2567" s="444">
        <f t="shared" ca="1" si="134"/>
        <v>-9693132993.7565575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-9693132993.7565575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-40388054.140652321</v>
      </c>
      <c r="L2568" s="444">
        <f t="shared" ca="1" si="134"/>
        <v>-9733521047.8972092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-9733521047.8972092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-40556337.699571706</v>
      </c>
      <c r="L2569" s="444">
        <f t="shared" ca="1" si="134"/>
        <v>-9774077385.5967808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-9774077385.5967808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-40725322.439986587</v>
      </c>
      <c r="L2570" s="444">
        <f t="shared" ca="1" si="134"/>
        <v>-9814802708.036768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-9814802708.036768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-40895011.28348653</v>
      </c>
      <c r="L2571" s="444">
        <f t="shared" ca="1" si="134"/>
        <v>-9855697719.3202553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-9855697719.3202553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-41065407.163834393</v>
      </c>
      <c r="L2572" s="444">
        <f t="shared" ca="1" si="134"/>
        <v>-9896763126.4840889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-9896763126.4840889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-41236513.027017035</v>
      </c>
      <c r="L2573" s="444">
        <f t="shared" ca="1" si="134"/>
        <v>-9937999639.5111065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-9937999639.5111065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-41408331.83129628</v>
      </c>
      <c r="L2574" s="444">
        <f t="shared" ca="1" si="134"/>
        <v>-9979407971.3424034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-9979407971.3424034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-41580866.547260016</v>
      </c>
      <c r="L2575" s="444">
        <f t="shared" ca="1" si="134"/>
        <v>-10020988837.889664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-10020988837.889664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-41754120.157873601</v>
      </c>
      <c r="L2576" s="444">
        <f t="shared" ca="1" si="134"/>
        <v>-10062742958.047537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-10062742958.047537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-41928095.658531405</v>
      </c>
      <c r="L2577" s="444">
        <f t="shared" ca="1" si="134"/>
        <v>-10104671053.706068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-10104671053.706068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-42102796.057108618</v>
      </c>
      <c r="L2578" s="444">
        <f t="shared" ca="1" si="134"/>
        <v>-10146773849.763176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-10146773849.763176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-42278224.37401323</v>
      </c>
      <c r="L2579" s="444">
        <f t="shared" ca="1" si="134"/>
        <v>-10189052074.13719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-10189052074.13719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-42454383.642238289</v>
      </c>
      <c r="L2580" s="444">
        <f t="shared" ca="1" si="134"/>
        <v>-10231506457.779428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-10231506457.779428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-42631276.907414287</v>
      </c>
      <c r="L2581" s="444">
        <f t="shared" ca="1" si="134"/>
        <v>-10274137734.686842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-10274137734.686842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-42808907.227861844</v>
      </c>
      <c r="L2582" s="444">
        <f t="shared" ca="1" si="134"/>
        <v>-10316946641.914703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-10316946641.914703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-42987277.674644597</v>
      </c>
      <c r="L2583" s="444">
        <f t="shared" ca="1" si="134"/>
        <v>-10359933919.589348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-10359933919.589348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-43166391.33162228</v>
      </c>
      <c r="L2584" s="444">
        <f t="shared" ca="1" si="134"/>
        <v>-10403100310.920971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-10403100310.920971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-43346251.295504048</v>
      </c>
      <c r="L2585" s="444">
        <f t="shared" ca="1" si="134"/>
        <v>-10446446562.216475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-10446446562.216475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-43526860.675901979</v>
      </c>
      <c r="L2586" s="444">
        <f t="shared" ca="1" si="134"/>
        <v>-10489973422.892376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-10489973422.892376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-43708222.595384896</v>
      </c>
      <c r="L2587" s="444">
        <f t="shared" ca="1" si="134"/>
        <v>-10533681645.487761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-10533681645.487761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-43890340.189532332</v>
      </c>
      <c r="L2588" s="444">
        <f t="shared" ca="1" si="134"/>
        <v>-10577571985.677294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-10577571985.677294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-44073216.606988721</v>
      </c>
      <c r="L2589" s="444">
        <f t="shared" ca="1" si="134"/>
        <v>-10621645202.284283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-10621645202.284283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-44256855.009517841</v>
      </c>
      <c r="L2590" s="444">
        <f t="shared" ca="1" si="134"/>
        <v>-10665902057.2938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-10665902057.2938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-44441258.5720575</v>
      </c>
      <c r="L2591" s="444">
        <f t="shared" ca="1" si="134"/>
        <v>-10710343315.865858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-10710343315.865858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-44626430.482774407</v>
      </c>
      <c r="L2592" s="444">
        <f t="shared" ca="1" si="134"/>
        <v>-10754969746.348633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-10754969746.348633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-44812373.943119302</v>
      </c>
      <c r="L2593" s="444">
        <f t="shared" ca="1" si="134"/>
        <v>-10799782120.291752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-10799782120.291752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-44999092.167882301</v>
      </c>
      <c r="L2594" s="444">
        <f t="shared" ca="1" si="134"/>
        <v>-10844781212.459635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-10844781212.459635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-45186588.385248475</v>
      </c>
      <c r="L2595" s="444">
        <f t="shared" ca="1" si="134"/>
        <v>-10889967800.844883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-10889967800.844883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-45374865.836853676</v>
      </c>
      <c r="L2596" s="444">
        <f t="shared" ca="1" si="134"/>
        <v>-10935342666.681736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-10935342666.681736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-45563927.77784057</v>
      </c>
      <c r="L2597" s="444">
        <f t="shared" ca="1" si="134"/>
        <v>-10980906594.459576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-10980906594.459576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-45753777.476914898</v>
      </c>
      <c r="L2598" s="444">
        <f t="shared" ca="1" si="134"/>
        <v>-11026660371.936491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-11026660371.936491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-45944418.216402046</v>
      </c>
      <c r="L2599" s="444">
        <f t="shared" ca="1" si="134"/>
        <v>-11072604790.152893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-11072604790.152893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-46135853.292303719</v>
      </c>
      <c r="L2600" s="444">
        <f t="shared" ca="1" si="134"/>
        <v>-11118740643.445196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-11118740643.445196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-46328086.014354981</v>
      </c>
      <c r="L2601" s="444">
        <f t="shared" ca="1" si="134"/>
        <v>-11165068729.459551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-11165068729.459551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-46521119.706081465</v>
      </c>
      <c r="L2602" s="444">
        <f t="shared" ca="1" si="134"/>
        <v>-11211589849.165632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-11211589849.165632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-46714957.704856798</v>
      </c>
      <c r="L2603" s="444">
        <f t="shared" ca="1" si="134"/>
        <v>-11258304806.870489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-11258304806.870489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-46909603.361960374</v>
      </c>
      <c r="L2604" s="444">
        <f t="shared" ca="1" si="134"/>
        <v>-11305214410.232449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-11305214410.232449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-47105060.042635202</v>
      </c>
      <c r="L2605" s="444">
        <f t="shared" ca="1" si="134"/>
        <v>-11352319470.275084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-11352319470.275084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-47301331.126146182</v>
      </c>
      <c r="L2606" s="444">
        <f t="shared" ca="1" si="134"/>
        <v>-11399620801.40123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-11399620801.40123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-47498420.005838454</v>
      </c>
      <c r="L2607" s="444">
        <f t="shared" ca="1" si="134"/>
        <v>-11447119221.407068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-11447119221.407068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-47696330.089196116</v>
      </c>
      <c r="L2608" s="444">
        <f t="shared" ca="1" si="134"/>
        <v>-11494815551.496264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-11494815551.496264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-47895064.797901094</v>
      </c>
      <c r="L2609" s="444">
        <f t="shared" ca="1" si="134"/>
        <v>-11542710616.294165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-11542710616.294165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-48094627.56789235</v>
      </c>
      <c r="L2610" s="444">
        <f t="shared" ca="1" si="134"/>
        <v>-11590805243.862057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-11590805243.862057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-48295021.849425234</v>
      </c>
      <c r="L2611" s="444">
        <f t="shared" ca="1" si="134"/>
        <v>-11639100265.711481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-11639100265.711481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-48496251.107131168</v>
      </c>
      <c r="L2612" s="444">
        <f t="shared" ca="1" si="134"/>
        <v>-11687596516.818613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-11687596516.818613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-48698318.820077553</v>
      </c>
      <c r="L2613" s="444">
        <f t="shared" ca="1" si="134"/>
        <v>-11736294835.638691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-11736294835.638691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-48901228.481827877</v>
      </c>
      <c r="L2614" s="444">
        <f t="shared" ca="1" si="134"/>
        <v>-11785196064.12052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-11785196064.12052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-49104983.600502163</v>
      </c>
      <c r="L2615" s="444">
        <f t="shared" ca="1" si="134"/>
        <v>-11834301047.721022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-11834301047.721022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-49309587.698837593</v>
      </c>
      <c r="L2616" s="444">
        <f t="shared" ca="1" si="134"/>
        <v>-11883610635.419859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-11883610635.419859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-49515044.314249411</v>
      </c>
      <c r="L2617" s="444">
        <f t="shared" ca="1" si="134"/>
        <v>-11933125679.734108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-11933125679.734108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-49721356.998892114</v>
      </c>
      <c r="L2618" s="444">
        <f t="shared" ca="1" si="134"/>
        <v>-11982847036.733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-11982847036.733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-49928529.319720834</v>
      </c>
      <c r="L2619" s="444">
        <f t="shared" ca="1" si="134"/>
        <v>-12032775566.052721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-12032775566.052721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-50136564.858553007</v>
      </c>
      <c r="L2620" s="444">
        <f t="shared" ca="1" si="134"/>
        <v>-12082912130.911274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-12082912130.911274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-50345467.212130308</v>
      </c>
      <c r="L2621" s="444">
        <f t="shared" ca="1" si="134"/>
        <v>-12133257598.123404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-12133257598.123404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-50555239.992180847</v>
      </c>
      <c r="L2622" s="444">
        <f t="shared" ca="1" si="134"/>
        <v>-12183812838.115585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-12183812838.115585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-50765886.825481609</v>
      </c>
      <c r="L2623" s="444">
        <f t="shared" ca="1" si="134"/>
        <v>-12234578724.941067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-12234578724.941067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-50977411.353921108</v>
      </c>
      <c r="L2624" s="444">
        <f t="shared" ca="1" si="134"/>
        <v>-12285556136.294989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-12285556136.294989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-51189817.234562449</v>
      </c>
      <c r="L2625" s="444">
        <f t="shared" ca="1" si="134"/>
        <v>-12336745953.529551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-12336745953.529551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-51403108.139706463</v>
      </c>
      <c r="L2626" s="444">
        <f t="shared" ca="1" si="134"/>
        <v>-12388149061.669256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-12388149061.669256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-51617287.756955236</v>
      </c>
      <c r="L2627" s="444">
        <f t="shared" ca="1" si="134"/>
        <v>-12439766349.426212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-12439766349.426212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-51832359.789275885</v>
      </c>
      <c r="L2628" s="444">
        <f t="shared" ca="1" si="134"/>
        <v>-12491598709.215488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-12491598709.215488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-52048327.955064535</v>
      </c>
      <c r="L2629" s="444">
        <f t="shared" ca="1" si="134"/>
        <v>-12543647037.170553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-12543647037.170553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-52265195.988210641</v>
      </c>
      <c r="L2630" s="444">
        <f t="shared" ca="1" si="134"/>
        <v>-12595912233.158764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-12595912233.158764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-52482967.638161518</v>
      </c>
      <c r="L2631" s="444">
        <f t="shared" ca="1" si="134"/>
        <v>-12648395200.796925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-12648395200.796925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-52701646.669987187</v>
      </c>
      <c r="L2632" s="444">
        <f t="shared" ca="1" si="134"/>
        <v>-12701096847.466911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-12701096847.466911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-52921236.864445463</v>
      </c>
      <c r="L2633" s="444">
        <f t="shared" ca="1" si="134"/>
        <v>-12754018084.331356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-12754018084.331356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-53141742.018047318</v>
      </c>
      <c r="L2634" s="444">
        <f t="shared" ca="1" si="134"/>
        <v>-12807159826.349403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-12807159826.349403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-53363165.943122514</v>
      </c>
      <c r="L2635" s="444">
        <f t="shared" ca="1" si="134"/>
        <v>-12860522992.292526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-12860522992.292526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-53585512.467885524</v>
      </c>
      <c r="L2636" s="444">
        <f t="shared" ca="1" si="134"/>
        <v>-12914108504.760412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-12914108504.760412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-53808785.436501719</v>
      </c>
      <c r="L2637" s="444">
        <f t="shared" ca="1" si="134"/>
        <v>-12967917290.196915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-12967917290.196915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-54032988.709153809</v>
      </c>
      <c r="L2638" s="444">
        <f t="shared" ca="1" si="134"/>
        <v>-13021950278.906069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-13021950278.906069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-54258126.162108622</v>
      </c>
      <c r="L2639" s="444">
        <f t="shared" ca="1" si="134"/>
        <v>-13076208405.068178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-13076208405.068178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-54484201.687784076</v>
      </c>
      <c r="L2640" s="444">
        <f t="shared" ca="1" si="134"/>
        <v>-13130692606.755962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-13130692606.755962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-54711219.194816507</v>
      </c>
      <c r="L2641" s="444">
        <f t="shared" ca="1" si="134"/>
        <v>-13185403825.950779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-13185403825.950779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-54939182.608128242</v>
      </c>
      <c r="L2642" s="444">
        <f t="shared" ca="1" si="134"/>
        <v>-13240343008.558907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-13240343008.558907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-55168095.868995443</v>
      </c>
      <c r="L2643" s="444">
        <f t="shared" ca="1" si="134"/>
        <v>-13295511104.427902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-13295511104.427902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-55397962.935116261</v>
      </c>
      <c r="L2644" s="444">
        <f t="shared" ca="1" si="134"/>
        <v>-13350909067.363018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-13350909067.363018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-55628787.780679241</v>
      </c>
      <c r="L2645" s="444">
        <f t="shared" ca="1" si="134"/>
        <v>-13406537855.143698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-13406537855.143698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-55860574.396432079</v>
      </c>
      <c r="L2646" s="444">
        <f t="shared" ca="1" si="134"/>
        <v>-13462398429.540131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-13462398429.540131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-56093326.789750539</v>
      </c>
      <c r="L2647" s="444">
        <f t="shared" ca="1" si="134"/>
        <v>-13518491756.329882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-13518491756.329882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-56327048.98470784</v>
      </c>
      <c r="L2648" s="444">
        <f t="shared" ca="1" si="134"/>
        <v>-13574818805.31459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-13574818805.31459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-56561745.022144131</v>
      </c>
      <c r="L2649" s="444">
        <f t="shared" ca="1" si="134"/>
        <v>-13631380550.336735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-13631380550.336735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-56797418.959736399</v>
      </c>
      <c r="L2650" s="444">
        <f t="shared" ca="1" si="134"/>
        <v>-13688177969.296471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-13688177969.296471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-57034074.872068629</v>
      </c>
      <c r="L2651" s="444">
        <f t="shared" ca="1" si="134"/>
        <v>-13745212044.168539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-13745212044.168539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-57271716.850702249</v>
      </c>
      <c r="L2652" s="444">
        <f t="shared" ca="1" si="134"/>
        <v>-13802483761.019241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-13802483761.019241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-57510349.004246831</v>
      </c>
      <c r="L2653" s="444">
        <f t="shared" ca="1" si="134"/>
        <v>-13859994110.023489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-13859994110.023489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-57749975.458431192</v>
      </c>
      <c r="L2654" s="444">
        <f t="shared" ca="1" si="134"/>
        <v>-13917744085.48192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-13917744085.48192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-57990600.35617467</v>
      </c>
      <c r="L2655" s="444">
        <f t="shared" ca="1" si="134"/>
        <v>-13975734685.838095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-13975734685.838095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-58232227.857658722</v>
      </c>
      <c r="L2656" s="444">
        <f t="shared" ca="1" si="134"/>
        <v>-14033966913.695753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-14033966913.695753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-58474862.140398964</v>
      </c>
      <c r="L2657" s="444">
        <f t="shared" ca="1" si="134"/>
        <v>-14092441775.836151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-14092441775.836151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-58718507.399317287</v>
      </c>
      <c r="L2658" s="444">
        <f t="shared" ca="1" si="134"/>
        <v>-14151160283.235468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-14151160283.235468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-58963167.846814446</v>
      </c>
      <c r="L2659" s="444">
        <f t="shared" ca="1" si="134"/>
        <v>-14210123451.082283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-14210123451.082283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-59208847.712842844</v>
      </c>
      <c r="L2660" s="444">
        <f t="shared" ca="1" si="134"/>
        <v>-14269332298.795126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-14269332298.795126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-59455551.244979687</v>
      </c>
      <c r="L2661" s="444">
        <f t="shared" ca="1" si="134"/>
        <v>-14328787850.040106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-14328787850.040106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-59703282.70850043</v>
      </c>
      <c r="L2662" s="444">
        <f t="shared" ca="1" si="134"/>
        <v>-14388491132.748606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-14388491132.748606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-59952046.386452533</v>
      </c>
      <c r="L2663" s="444">
        <f t="shared" ca="1" si="134"/>
        <v>-14448443179.135057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-14448443179.135057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-60201846.579729401</v>
      </c>
      <c r="L2664" s="444">
        <f t="shared" ca="1" si="134"/>
        <v>-14508645025.714787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-14508645025.714787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-60452687.607144944</v>
      </c>
      <c r="L2665" s="444">
        <f t="shared" ca="1" si="134"/>
        <v>-14569097713.321932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-14569097713.321932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-60704573.805508047</v>
      </c>
      <c r="L2666" s="444">
        <f t="shared" ca="1" si="134"/>
        <v>-14629802287.127439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-14629802287.127439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-60957509.529697664</v>
      </c>
      <c r="L2667" s="444">
        <f t="shared" ca="1" si="134"/>
        <v>-14690759796.657137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-14690759796.657137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-61211499.152738072</v>
      </c>
      <c r="L2668" s="444">
        <f t="shared" ca="1" si="134"/>
        <v>-14751971295.809875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-14751971295.809875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-61466547.06587448</v>
      </c>
      <c r="L2669" s="444">
        <f t="shared" ca="1" si="134"/>
        <v>-14813437842.87575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-14813437842.87575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-61722657.678648949</v>
      </c>
      <c r="L2670" s="444">
        <f t="shared" ca="1" si="134"/>
        <v>-14875160500.554398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-14875160500.554398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-61979835.418976657</v>
      </c>
      <c r="L2671" s="444">
        <f t="shared" ca="1" si="134"/>
        <v>-14937140335.973373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-14937140335.973373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-62238084.733222388</v>
      </c>
      <c r="L2672" s="444">
        <f t="shared" ca="1" si="134"/>
        <v>-14999378420.706596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-14999378420.706596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-62497410.086277485</v>
      </c>
      <c r="L2673" s="444">
        <f t="shared" ca="1" si="134"/>
        <v>-15061875830.792873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-15061875830.792873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-62757815.961636968</v>
      </c>
      <c r="L2674" s="444">
        <f t="shared" ca="1" si="134"/>
        <v>-15124633646.754511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-15124633646.754511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-63019306.861477129</v>
      </c>
      <c r="L2675" s="444">
        <f t="shared" ca="1" si="134"/>
        <v>-15187652953.615988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-15187652953.615988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-63281887.30673328</v>
      </c>
      <c r="L2676" s="444">
        <f t="shared" ca="1" si="134"/>
        <v>-15250934840.922722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-15250934840.922722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-63545561.837178014</v>
      </c>
      <c r="L2677" s="444">
        <f t="shared" ca="1" si="134"/>
        <v>-15314480402.759899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-15314480402.759899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-63810335.011499576</v>
      </c>
      <c r="L2678" s="444">
        <f t="shared" ca="1" si="134"/>
        <v>-15378290737.771399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-15378290737.771399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-64076211.407380827</v>
      </c>
      <c r="L2679" s="444">
        <f t="shared" ca="1" si="134"/>
        <v>-15442366949.17878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-15442366949.17878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-64343195.621578246</v>
      </c>
      <c r="L2680" s="444">
        <f t="shared" ca="1" si="134"/>
        <v>-15506710144.800358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-15506710144.800358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-64611292.270001493</v>
      </c>
      <c r="L2681" s="444">
        <f t="shared" ca="1" si="134"/>
        <v>-15571321437.07036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-15571321437.07036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-64880505.98779317</v>
      </c>
      <c r="L2682" s="444">
        <f t="shared" ca="1" si="134"/>
        <v>-15636201943.058153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-15636201943.058153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-65150841.429408967</v>
      </c>
      <c r="L2683" s="444">
        <f t="shared" ca="1" si="134"/>
        <v>-15701352784.487562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-15701352784.487562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-65422303.268698163</v>
      </c>
      <c r="L2684" s="444">
        <f t="shared" ca="1" si="134"/>
        <v>-15766775087.75626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-15766775087.75626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-65694896.198984407</v>
      </c>
      <c r="L2685" s="444">
        <f t="shared" ca="1" si="134"/>
        <v>-15832469983.955244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-15832469983.955244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-65968624.933146849</v>
      </c>
      <c r="L2686" s="444">
        <f t="shared" ca="1" si="134"/>
        <v>-15898438608.888391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-15898438608.888391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-66243494.203701623</v>
      </c>
      <c r="L2687" s="444">
        <f t="shared" ca="1" si="134"/>
        <v>-15964682103.092093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-15964682103.092093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-66519508.762883715</v>
      </c>
      <c r="L2688" s="444">
        <f t="shared" ca="1" si="134"/>
        <v>-16031201611.854977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-16031201611.854977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-66796673.382729076</v>
      </c>
      <c r="L2689" s="444">
        <f t="shared" ca="1" si="134"/>
        <v>-16097998285.237705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-16097998285.237705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-67074992.8551571</v>
      </c>
      <c r="L2690" s="444">
        <f t="shared" ca="1" si="134"/>
        <v>-16165073278.092863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-16165073278.092863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-67354471.992053598</v>
      </c>
      <c r="L2691" s="444">
        <f t="shared" ca="1" si="134"/>
        <v>-16232427750.084917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-16232427750.084917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-67635115.625353813</v>
      </c>
      <c r="L2692" s="444">
        <f t="shared" ca="1" si="134"/>
        <v>-16300062865.71027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-16300062865.71027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-67916928.607126117</v>
      </c>
      <c r="L2693" s="444">
        <f t="shared" ca="1" si="134"/>
        <v>-16367979794.317396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-16367979794.317396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-68199915.809655815</v>
      </c>
      <c r="L2694" s="444">
        <f t="shared" ca="1" si="134"/>
        <v>-16436179710.127052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-16436179710.127052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-68484082.125529379</v>
      </c>
      <c r="L2695" s="444">
        <f t="shared" ca="1" si="134"/>
        <v>-16504663792.252583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-16504663792.252583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-68769432.467719093</v>
      </c>
      <c r="L2696" s="444">
        <f t="shared" ca="1" si="134"/>
        <v>-16573433224.720303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-16573433224.720303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-69055971.769667938</v>
      </c>
      <c r="L2697" s="444">
        <f t="shared" ca="1" si="134"/>
        <v>-16642489196.489971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-16642489196.489971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-69343704.985374868</v>
      </c>
      <c r="L2698" s="444">
        <f t="shared" ca="1" si="134"/>
        <v>-16711832901.475346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-16711832901.475346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-69632637.089480609</v>
      </c>
      <c r="L2699" s="444">
        <f t="shared" ca="1" si="134"/>
        <v>-16781465538.564827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-16781465538.564827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-69922773.077353433</v>
      </c>
      <c r="L2700" s="444">
        <f t="shared" ca="1" si="134"/>
        <v>-16851388311.642179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-16851388311.642179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-70214117.965175748</v>
      </c>
      <c r="L2701" s="444">
        <f t="shared" ca="1" si="134"/>
        <v>-16921602429.607355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-16921602429.607355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-70506676.790030643</v>
      </c>
      <c r="L2702" s="444">
        <f t="shared" ca="1" si="134"/>
        <v>-16992109106.397387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-16992109106.397387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-70800454.609989122</v>
      </c>
      <c r="L2703" s="444">
        <f t="shared" ca="1" si="134"/>
        <v>-17062909561.007376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-17062909561.007376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-71095456.504197404</v>
      </c>
      <c r="L2704" s="444">
        <f t="shared" ca="1" si="134"/>
        <v>-17134005017.511574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-17134005017.511574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-71391687.572964892</v>
      </c>
      <c r="L2705" s="444">
        <f t="shared" ca="1" si="134"/>
        <v>-17205396705.084538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-17205396705.084538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-71689152.937852234</v>
      </c>
      <c r="L2706" s="444">
        <f t="shared" ca="1" si="134"/>
        <v>-17277085858.022388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-17277085858.022388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-71987857.741759956</v>
      </c>
      <c r="L2707" s="444">
        <f t="shared" ca="1" si="134"/>
        <v>-17349073715.764149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-17349073715.764149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-72287807.149017289</v>
      </c>
      <c r="L2708" s="444">
        <f t="shared" ca="1" si="134"/>
        <v>-17421361522.913166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-17421361522.913166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-72589006.345471531</v>
      </c>
      <c r="L2709" s="444">
        <f t="shared" ca="1" si="134"/>
        <v>-17493950529.258636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-17493950529.258636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-72891460.538577646</v>
      </c>
      <c r="L2710" s="444">
        <f t="shared" ca="1" si="134"/>
        <v>-17566841989.797215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-17566841989.797215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-73195174.957488388</v>
      </c>
      <c r="L2711" s="444">
        <f t="shared" ca="1" si="134"/>
        <v>-17640037164.754704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-17640037164.754704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-73500154.853144601</v>
      </c>
      <c r="L2712" s="444">
        <f t="shared" ca="1" si="134"/>
        <v>-17713537319.607849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-17713537319.607849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-73806405.498366043</v>
      </c>
      <c r="L2713" s="444">
        <f t="shared" ca="1" si="134"/>
        <v>-17787343725.106216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-17787343725.106216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-74113932.187942564</v>
      </c>
      <c r="L2714" s="444">
        <f t="shared" ca="1" si="134"/>
        <v>-17861457657.294159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-17861457657.294159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-74422740.238725662</v>
      </c>
      <c r="L2715" s="444">
        <f t="shared" ca="1" si="134"/>
        <v>-17935880397.532883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-17935880397.532883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-74732834.989720345</v>
      </c>
      <c r="L2716" s="444">
        <f t="shared" ca="1" si="134"/>
        <v>-18010613232.522602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-18010613232.522602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-75044221.802177504</v>
      </c>
      <c r="L2717" s="444">
        <f t="shared" ca="1" si="134"/>
        <v>-18085657454.32478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-18085657454.32478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-75356906.059686586</v>
      </c>
      <c r="L2718" s="444">
        <f t="shared" ca="1" si="134"/>
        <v>-18161014360.384464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-18161014360.384464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-75670893.168268606</v>
      </c>
      <c r="L2719" s="444">
        <f t="shared" ca="1" si="134"/>
        <v>-18236685253.552734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-18236685253.552734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-75986188.556469724</v>
      </c>
      <c r="L2720" s="444">
        <f t="shared" ca="1" si="134"/>
        <v>-18312671442.109203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-18312671442.109203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-76302797.675455019</v>
      </c>
      <c r="L2721" s="444">
        <f t="shared" ca="1" si="134"/>
        <v>-18388974239.784657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-18388974239.784657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-76620725.999102741</v>
      </c>
      <c r="L2722" s="444">
        <f t="shared" ca="1" si="134"/>
        <v>-18465594965.78376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-18465594965.78376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-76939979.024098992</v>
      </c>
      <c r="L2723" s="444">
        <f t="shared" ca="1" si="134"/>
        <v>-18542534944.807858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-18542534944.807858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-77260562.270032734</v>
      </c>
      <c r="L2724" s="444">
        <f t="shared" ca="1" si="134"/>
        <v>-18619795507.077888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-18619795507.077888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-77582481.279491201</v>
      </c>
      <c r="L2725" s="444">
        <f t="shared" ca="1" si="134"/>
        <v>-18697377988.35738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-18697377988.35738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-77905741.618155748</v>
      </c>
      <c r="L2726" s="444">
        <f t="shared" ca="1" si="134"/>
        <v>-18775283729.975536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-18775283729.975536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-78230348.874898061</v>
      </c>
      <c r="L2727" s="444">
        <f t="shared" ca="1" si="134"/>
        <v>-18853514078.850433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-18853514078.850433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-78556308.661876798</v>
      </c>
      <c r="L2728" s="444">
        <f t="shared" ca="1" si="134"/>
        <v>-18932070387.51231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-18932070387.51231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-78883626.614634618</v>
      </c>
      <c r="L2729" s="444">
        <f t="shared" ca="1" si="134"/>
        <v>-19010954014.126945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-19010954014.126945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-79212308.392195612</v>
      </c>
      <c r="L2730" s="444">
        <f t="shared" ca="1" si="134"/>
        <v>-19090166322.519142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-19090166322.519142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-79542359.677163094</v>
      </c>
      <c r="L2731" s="444">
        <f t="shared" ca="1" si="134"/>
        <v>-19169708682.196304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-19169708682.196304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-79873786.175817937</v>
      </c>
      <c r="L2732" s="444">
        <f t="shared" ca="1" si="134"/>
        <v>-19249582468.372124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-19249582468.372124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-80206593.618217185</v>
      </c>
      <c r="L2733" s="444">
        <f t="shared" ca="1" si="134"/>
        <v>-19329789061.990341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-19329789061.990341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-80540787.758293092</v>
      </c>
      <c r="L2734" s="444">
        <f t="shared" ca="1" si="134"/>
        <v>-19410329849.748634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-19410329849.748634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-80876374.373952642</v>
      </c>
      <c r="L2735" s="444">
        <f t="shared" ca="1" si="134"/>
        <v>-19491206224.122585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-19491206224.122585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-81213359.267177433</v>
      </c>
      <c r="L2736" s="444">
        <f t="shared" ca="1" si="134"/>
        <v>-19572419583.389763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-19572419583.389763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-81551748.264124006</v>
      </c>
      <c r="L2737" s="444">
        <f t="shared" ca="1" si="134"/>
        <v>-19653971331.653889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-19653971331.653889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-81891547.215224534</v>
      </c>
      <c r="L2738" s="444">
        <f t="shared" ca="1" si="134"/>
        <v>-19735862878.869114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-19735862878.869114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-82232761.99528797</v>
      </c>
      <c r="L2739" s="444">
        <f t="shared" ca="1" si="134"/>
        <v>-19818095640.864403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-19818095640.864403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-82575398.50360167</v>
      </c>
      <c r="L2740" s="444">
        <f t="shared" ca="1" si="134"/>
        <v>-19900671039.368004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-19900671039.368004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-82919462.664033353</v>
      </c>
      <c r="L2741" s="444">
        <f t="shared" ca="1" si="134"/>
        <v>-19983590502.032036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-19983590502.032036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-83264960.425133482</v>
      </c>
      <c r="L2742" s="444">
        <f t="shared" ca="1" si="134"/>
        <v>-20066855462.457169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-20066855462.457169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-83611897.7602382</v>
      </c>
      <c r="L2743" s="444">
        <f t="shared" ca="1" si="134"/>
        <v>-20150467360.217407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-20150467360.217407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-83960280.667572528</v>
      </c>
      <c r="L2744" s="444">
        <f t="shared" ca="1" si="134"/>
        <v>-20234427640.884979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-20234427640.884979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-84310115.170354083</v>
      </c>
      <c r="L2745" s="444">
        <f t="shared" ca="1" si="134"/>
        <v>-20318737756.055332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-20318737756.055332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-84661407.316897213</v>
      </c>
      <c r="L2746" s="444">
        <f t="shared" ca="1" si="134"/>
        <v>-20403399163.372231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-20403399163.372231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-85014163.180717632</v>
      </c>
      <c r="L2747" s="444">
        <f t="shared" ca="1" si="134"/>
        <v>-20488413326.552948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-20488413326.552948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-85368388.860637277</v>
      </c>
      <c r="L2748" s="444">
        <f t="shared" ca="1" si="134"/>
        <v>-20573781715.413586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-20573781715.413586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-85724090.480889946</v>
      </c>
      <c r="L2749" s="444">
        <f t="shared" ca="1" si="134"/>
        <v>-20659505805.894474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-20659505805.894474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-86081274.191226974</v>
      </c>
      <c r="L2750" s="444">
        <f t="shared" ca="1" si="134"/>
        <v>-20745587080.085701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-20745587080.085701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-86439946.167023748</v>
      </c>
      <c r="L2751" s="444">
        <f t="shared" ca="1" si="134"/>
        <v>-20832027026.252724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-20832027026.252724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-86800112.609386355</v>
      </c>
      <c r="L2752" s="444">
        <f t="shared" ca="1" si="134"/>
        <v>-20918827138.86211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-20918827138.86211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-87161779.745258793</v>
      </c>
      <c r="L2753" s="444">
        <f t="shared" ca="1" si="134"/>
        <v>-21005988918.607368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-21005988918.607368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-87524953.827530697</v>
      </c>
      <c r="L2754" s="444">
        <f t="shared" ca="1" si="134"/>
        <v>-21093513872.434898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-21093513872.434898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-87889641.135145411</v>
      </c>
      <c r="L2755" s="444">
        <f t="shared" ca="1" si="134"/>
        <v>-21181403513.570045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-21181403513.570045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-88255847.973208517</v>
      </c>
      <c r="L2756" s="444">
        <f t="shared" ca="1" si="134"/>
        <v>-21269659361.543255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-21269659361.543255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-88623580.673096895</v>
      </c>
      <c r="L2757" s="444">
        <f t="shared" ca="1" si="134"/>
        <v>-21358282942.216351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-21358282942.216351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-88992845.592568129</v>
      </c>
      <c r="L2758" s="444">
        <f t="shared" ca="1" si="134"/>
        <v>-21447275787.808918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-21447275787.808918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-89363649.115870491</v>
      </c>
      <c r="L2759" s="444">
        <f t="shared" ca="1" si="134"/>
        <v>-21536639436.924789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-21536639436.924789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-89735997.653853282</v>
      </c>
      <c r="L2760" s="444">
        <f t="shared" ca="1" si="134"/>
        <v>-21626375434.578644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-21626375434.578644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-90109897.644077688</v>
      </c>
      <c r="L2761" s="444">
        <f t="shared" ca="1" si="134"/>
        <v>-21716485332.222721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-21716485332.222721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-90485355.550927997</v>
      </c>
      <c r="L2762" s="444">
        <f t="shared" ca="1" si="134"/>
        <v>-21806970687.773647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-21806970687.773647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-90862377.865723535</v>
      </c>
      <c r="L2763" s="444">
        <f t="shared" ca="1" si="134"/>
        <v>-21897833065.63937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-21897833065.63937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-91240971.106830701</v>
      </c>
      <c r="L2764" s="444">
        <f t="shared" ca="1" si="134"/>
        <v>-21989074036.746201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-21989074036.746201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-91621141.819775835</v>
      </c>
      <c r="L2765" s="444">
        <f t="shared" ca="1" si="134"/>
        <v>-22080695178.565975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-22080695178.565975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-92002896.577358231</v>
      </c>
      <c r="L2766" s="444">
        <f t="shared" ca="1" si="134"/>
        <v>-22172698075.143333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-22172698075.143333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-92386241.979763895</v>
      </c>
      <c r="L2767" s="444">
        <f t="shared" ca="1" si="134"/>
        <v>-22265084317.123096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-22265084317.123096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-92771184.654679567</v>
      </c>
      <c r="L2768" s="444">
        <f t="shared" ca="1" si="134"/>
        <v>-22357855501.777775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-22357855501.777775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-93157731.257407397</v>
      </c>
      <c r="L2769" s="444">
        <f t="shared" ca="1" si="134"/>
        <v>-22451013233.035183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-22451013233.035183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-93545888.470979929</v>
      </c>
      <c r="L2770" s="444">
        <f t="shared" ca="1" si="134"/>
        <v>-22544559121.506165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-22544559121.506165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-93935663.006275684</v>
      </c>
      <c r="L2771" s="444">
        <f t="shared" ca="1" si="134"/>
        <v>-22638494784.51244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-22638494784.51244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-94327061.602135167</v>
      </c>
      <c r="L2772" s="444">
        <f t="shared" ca="1" si="134"/>
        <v>-22732821846.114574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-22732821846.114574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-94720091.025477394</v>
      </c>
      <c r="L2773" s="444">
        <f t="shared" ca="1" si="134"/>
        <v>-22827541937.140053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-22827541937.140053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-95114758.071416885</v>
      </c>
      <c r="L2774" s="444">
        <f t="shared" ca="1" si="134"/>
        <v>-22922656695.211472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-22922656695.211472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-95511069.563381135</v>
      </c>
      <c r="L2775" s="444">
        <f t="shared" ca="1" si="134"/>
        <v>-23018167764.774853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-23018167764.774853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-95909032.353228554</v>
      </c>
      <c r="L2776" s="444">
        <f t="shared" ca="1" si="134"/>
        <v>-23114076797.128082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-23114076797.128082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-96308653.32136701</v>
      </c>
      <c r="L2777" s="444">
        <f t="shared" ca="1" si="134"/>
        <v>-23210385450.449448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-23210385450.449448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-96709939.376872703</v>
      </c>
      <c r="L2778" s="444">
        <f t="shared" ca="1" si="134"/>
        <v>-23307095389.826321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-23307095389.826321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-97112897.457609668</v>
      </c>
      <c r="L2779" s="444">
        <f t="shared" ca="1" si="134"/>
        <v>-23404208287.283932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-23404208287.283932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-97517534.530349717</v>
      </c>
      <c r="L2780" s="444">
        <f t="shared" ca="1" si="134"/>
        <v>-23501725821.814281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-23501725821.814281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-97923857.590892836</v>
      </c>
      <c r="L2781" s="444">
        <f t="shared" ca="1" si="134"/>
        <v>-23599649679.405174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-23599649679.405174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-98331873.664188221</v>
      </c>
      <c r="L2782" s="444">
        <f t="shared" ca="1" si="134"/>
        <v>-23697981553.069363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-23697981553.069363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-98741589.804455683</v>
      </c>
      <c r="L2783" s="444">
        <f t="shared" ca="1" si="134"/>
        <v>-23796723142.873817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-23796723142.873817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-99153013.095307574</v>
      </c>
      <c r="L2784" s="444">
        <f t="shared" ca="1" si="134"/>
        <v>-23895876155.969124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-23895876155.969124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-99566150.649871349</v>
      </c>
      <c r="L2785" s="444">
        <f t="shared" ca="1" si="134"/>
        <v>-23995442306.618996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-23995442306.618996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-99981009.610912487</v>
      </c>
      <c r="L2786" s="444">
        <f t="shared" ca="1" si="134"/>
        <v>-24095423316.229908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-24095423316.229908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-100397597.15095794</v>
      </c>
      <c r="L2787" s="444">
        <f t="shared" ca="1" si="134"/>
        <v>-24195820913.380867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-24195820913.380867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-100815920.47242028</v>
      </c>
      <c r="L2788" s="444">
        <f t="shared" ca="1" si="134"/>
        <v>-24296636833.853287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-24296636833.853287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-101235986.80772203</v>
      </c>
      <c r="L2789" s="444">
        <f t="shared" ca="1" si="134"/>
        <v>-24397872820.661007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-24397872820.661007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-101657803.41942087</v>
      </c>
      <c r="L2790" s="444">
        <f t="shared" ca="1" si="134"/>
        <v>-24499530624.080429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-24499530624.080429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-102081377.60033512</v>
      </c>
      <c r="L2791" s="444">
        <f t="shared" ca="1" si="134"/>
        <v>-24601612001.680763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-24601612001.680763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-102506716.67366984</v>
      </c>
      <c r="L2792" s="444">
        <f t="shared" ca="1" si="134"/>
        <v>-24704118718.354435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-24704118718.354435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-102933827.99314348</v>
      </c>
      <c r="L2793" s="444">
        <f t="shared" ca="1" si="134"/>
        <v>-24807052546.34758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-24807052546.34758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-103362718.94311492</v>
      </c>
      <c r="L2794" s="444">
        <f t="shared" ca="1" si="134"/>
        <v>-24910415265.290695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-24910415265.290695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-103793396.93871123</v>
      </c>
      <c r="L2795" s="444">
        <f t="shared" ca="1" si="134"/>
        <v>-25014208662.229408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-25014208662.229408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-104225869.42595586</v>
      </c>
      <c r="L2796" s="444">
        <f t="shared" ca="1" si="134"/>
        <v>-25118434531.655365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-25118434531.655365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-104660143.88189736</v>
      </c>
      <c r="L2797" s="444">
        <f t="shared" ca="1" si="134"/>
        <v>-25223094675.537262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-25223094675.537262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-105096227.81473859</v>
      </c>
      <c r="L2798" s="444">
        <f t="shared" ca="1" si="134"/>
        <v>-25328190903.352001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-25328190903.352001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-105534128.76396666</v>
      </c>
      <c r="L2799" s="444">
        <f t="shared" ca="1" si="134"/>
        <v>-25433725032.115967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-25433725032.115967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-105973854.3004832</v>
      </c>
      <c r="L2800" s="444">
        <f t="shared" ca="1" si="134"/>
        <v>-25539698886.416451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-25539698886.416451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-106415412.02673522</v>
      </c>
      <c r="L2801" s="444">
        <f t="shared" ca="1" si="134"/>
        <v>-25646114298.443184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-25646114298.443184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-106858809.5768466</v>
      </c>
      <c r="L2802" s="444">
        <f t="shared" ca="1" si="134"/>
        <v>-25752973108.020031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-25752973108.020031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-107304054.61675012</v>
      </c>
      <c r="L2803" s="444">
        <f t="shared" ca="1" si="134"/>
        <v>-25860277162.63678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-25860277162.63678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-107751154.84431991</v>
      </c>
      <c r="L2804" s="444">
        <f t="shared" ca="1" si="134"/>
        <v>-25968028317.481098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-25968028317.481098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-108200117.98950458</v>
      </c>
      <c r="L2805" s="444">
        <f t="shared" ca="1" si="134"/>
        <v>-26076228435.470604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-26076228435.470604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-108650951.81446084</v>
      </c>
      <c r="L2806" s="444">
        <f t="shared" ca="1" si="134"/>
        <v>-26184879387.285065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-26184879387.285065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-109103664.11368777</v>
      </c>
      <c r="L2807" s="444">
        <f t="shared" ca="1" si="134"/>
        <v>-26293983051.398754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-26293983051.398754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-109558262.71416147</v>
      </c>
      <c r="L2808" s="444">
        <f t="shared" ca="1" si="134"/>
        <v>-26403541314.112915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-26403541314.112915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-110014755.47547048</v>
      </c>
      <c r="L2809" s="444">
        <f t="shared" ca="1" si="134"/>
        <v>-26513556069.588387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-26513556069.588387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-110473150.28995161</v>
      </c>
      <c r="L2810" s="444">
        <f t="shared" ca="1" si="134"/>
        <v>-26624029219.878338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-26624029219.878338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-110933455.08282641</v>
      </c>
      <c r="L2811" s="444">
        <f t="shared" ca="1" si="134"/>
        <v>-26734962674.961163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-26734962674.961163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-111395677.81233817</v>
      </c>
      <c r="L2812" s="444">
        <f t="shared" ca="1" si="134"/>
        <v>-26846358352.773502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-26846358352.773502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-111859826.4698896</v>
      </c>
      <c r="L2813" s="444">
        <f t="shared" ref="L2813:L3067" ca="1" si="139">I2813-J2813+K2813</f>
        <v>-26958218179.243393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-26958218179.243393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-112325909.08018078</v>
      </c>
      <c r="L2814" s="444">
        <f t="shared" ca="1" si="139"/>
        <v>-27070544088.323574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-27070544088.323574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-112793933.7013482</v>
      </c>
      <c r="L2815" s="444">
        <f t="shared" ca="1" si="139"/>
        <v>-27183338022.024921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-27183338022.024921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-113263908.42510383</v>
      </c>
      <c r="L2816" s="444">
        <f t="shared" ca="1" si="139"/>
        <v>-27296601930.450024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-27296601930.450024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-113735841.3768751</v>
      </c>
      <c r="L2817" s="444">
        <f t="shared" ca="1" si="139"/>
        <v>-27410337771.8269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-27410337771.8269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-114209740.71594542</v>
      </c>
      <c r="L2818" s="444">
        <f t="shared" ca="1" si="139"/>
        <v>-27524547512.542847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-27524547512.542847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-114685614.6355952</v>
      </c>
      <c r="L2819" s="444">
        <f t="shared" ca="1" si="139"/>
        <v>-27639233127.17844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-27639233127.17844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-115163471.36324351</v>
      </c>
      <c r="L2820" s="444">
        <f t="shared" ca="1" si="139"/>
        <v>-27754396598.541683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-27754396598.541683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-115643319.16059034</v>
      </c>
      <c r="L2821" s="444">
        <f t="shared" ca="1" si="139"/>
        <v>-27870039917.702274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-27870039917.702274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-116125166.32375948</v>
      </c>
      <c r="L2822" s="444">
        <f t="shared" ca="1" si="139"/>
        <v>-27986165084.026035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-27986165084.026035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-116609021.18344182</v>
      </c>
      <c r="L2823" s="444">
        <f t="shared" ca="1" si="139"/>
        <v>-28102774105.209476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-28102774105.209476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-117094892.10503948</v>
      </c>
      <c r="L2824" s="444">
        <f t="shared" ca="1" si="139"/>
        <v>-28219868997.314514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-28219868997.314514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-117582787.48881049</v>
      </c>
      <c r="L2825" s="444">
        <f t="shared" ca="1" si="139"/>
        <v>-28337451784.803326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-28337451784.803326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-118072715.77001385</v>
      </c>
      <c r="L2826" s="444">
        <f t="shared" ca="1" si="139"/>
        <v>-28455524500.573341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-28455524500.573341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-118564685.41905557</v>
      </c>
      <c r="L2827" s="444">
        <f t="shared" ca="1" si="139"/>
        <v>-28574089185.992397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-28574089185.992397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-119058704.94163497</v>
      </c>
      <c r="L2828" s="444">
        <f t="shared" ca="1" si="139"/>
        <v>-28693147890.934032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-28693147890.934032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-119554782.8788918</v>
      </c>
      <c r="L2829" s="444">
        <f t="shared" ca="1" si="139"/>
        <v>-28812702673.812923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-28812702673.812923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-120052927.80755383</v>
      </c>
      <c r="L2830" s="444">
        <f t="shared" ca="1" si="139"/>
        <v>-28932755601.620476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-28932755601.620476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-120553148.3400853</v>
      </c>
      <c r="L2831" s="444">
        <f t="shared" ca="1" si="139"/>
        <v>-29053308749.96056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-29053308749.96056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-121055453.12483568</v>
      </c>
      <c r="L2832" s="444">
        <f t="shared" ca="1" si="139"/>
        <v>-29174364203.085396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-29174364203.085396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-121559850.84618914</v>
      </c>
      <c r="L2833" s="444">
        <f t="shared" ca="1" si="139"/>
        <v>-29295924053.931583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-29295924053.931583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-122066350.22471493</v>
      </c>
      <c r="L2834" s="444">
        <f t="shared" ca="1" si="139"/>
        <v>-29417990404.1563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-29417990404.1563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-122574960.01731791</v>
      </c>
      <c r="L2835" s="444">
        <f t="shared" ca="1" si="139"/>
        <v>-29540565364.173618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-29540565364.173618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-123085689.01739007</v>
      </c>
      <c r="L2836" s="444">
        <f t="shared" ca="1" si="139"/>
        <v>-29663651053.19101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-29663651053.19101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-123598546.05496253</v>
      </c>
      <c r="L2837" s="444">
        <f t="shared" ca="1" si="139"/>
        <v>-29787249599.245972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-29787249599.245972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-124113539.99685821</v>
      </c>
      <c r="L2838" s="444">
        <f t="shared" ca="1" si="139"/>
        <v>-29911363139.242828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-29911363139.242828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-124630679.74684511</v>
      </c>
      <c r="L2839" s="444">
        <f t="shared" ca="1" si="139"/>
        <v>-30035993818.989674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-30035993818.989674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-125149974.24579029</v>
      </c>
      <c r="L2840" s="444">
        <f t="shared" ca="1" si="139"/>
        <v>-30161143793.235462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-30161143793.235462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-125671432.47181442</v>
      </c>
      <c r="L2841" s="444">
        <f t="shared" ca="1" si="139"/>
        <v>-30286815225.707275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-30286815225.707275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-126195063.44044699</v>
      </c>
      <c r="L2842" s="444">
        <f t="shared" ca="1" si="139"/>
        <v>-30413010289.147724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-30413010289.147724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-126720876.20478219</v>
      </c>
      <c r="L2843" s="444">
        <f t="shared" ca="1" si="139"/>
        <v>-30539731165.352505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-30539731165.352505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-127248879.85563543</v>
      </c>
      <c r="L2844" s="444">
        <f t="shared" ca="1" si="139"/>
        <v>-30666980045.208141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-30666980045.208141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-127779083.52170059</v>
      </c>
      <c r="L2845" s="444">
        <f t="shared" ca="1" si="139"/>
        <v>-30794759128.729843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-30794759128.729843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-128311496.36970767</v>
      </c>
      <c r="L2846" s="444">
        <f t="shared" ca="1" si="139"/>
        <v>-30923070625.099552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-30923070625.099552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-128846127.60458148</v>
      </c>
      <c r="L2847" s="444">
        <f t="shared" ca="1" si="139"/>
        <v>-31051916752.704132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-31051916752.704132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-129382986.46960054</v>
      </c>
      <c r="L2848" s="444">
        <f t="shared" ca="1" si="139"/>
        <v>-31181299739.173733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-31181299739.173733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-129922082.24655724</v>
      </c>
      <c r="L2849" s="444">
        <f t="shared" ca="1" si="139"/>
        <v>-31311221821.420288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-31311221821.420288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-130463424.25591788</v>
      </c>
      <c r="L2850" s="444">
        <f t="shared" ca="1" si="139"/>
        <v>-31441685245.676205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-31441685245.676205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-131007021.85698418</v>
      </c>
      <c r="L2851" s="444">
        <f t="shared" ca="1" si="139"/>
        <v>-31572692267.533188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-31572692267.533188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-131552884.44805497</v>
      </c>
      <c r="L2852" s="444">
        <f t="shared" ca="1" si="139"/>
        <v>-31704245151.981243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-31704245151.981243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-132101021.46658851</v>
      </c>
      <c r="L2853" s="444">
        <f t="shared" ca="1" si="139"/>
        <v>-31836346173.44783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-31836346173.44783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-132651442.38936596</v>
      </c>
      <c r="L2854" s="444">
        <f t="shared" ca="1" si="139"/>
        <v>-31968997615.837196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-31968997615.837196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-133204156.73265499</v>
      </c>
      <c r="L2855" s="444">
        <f t="shared" ca="1" si="139"/>
        <v>-32102201772.569851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-32102201772.569851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-133759174.05237439</v>
      </c>
      <c r="L2856" s="444">
        <f t="shared" ca="1" si="139"/>
        <v>-32235960946.622227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-32235960946.622227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-134316503.94425929</v>
      </c>
      <c r="L2857" s="444">
        <f t="shared" ca="1" si="139"/>
        <v>-32370277450.566486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-32370277450.566486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-134876156.044027</v>
      </c>
      <c r="L2858" s="444">
        <f t="shared" ca="1" si="139"/>
        <v>-32505153606.610512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-32505153606.610512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-135438140.02754378</v>
      </c>
      <c r="L2859" s="444">
        <f t="shared" ca="1" si="139"/>
        <v>-32640591746.638054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-32640591746.638054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-136002465.6109919</v>
      </c>
      <c r="L2860" s="444">
        <f t="shared" ca="1" si="139"/>
        <v>-32776594212.249046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-32776594212.249046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-136569142.5510377</v>
      </c>
      <c r="L2861" s="444">
        <f t="shared" ca="1" si="139"/>
        <v>-32913163354.800083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-32913163354.800083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-137138180.64500034</v>
      </c>
      <c r="L2862" s="444">
        <f t="shared" ca="1" si="139"/>
        <v>-33050301535.445084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-33050301535.445084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-137709589.7310212</v>
      </c>
      <c r="L2863" s="444">
        <f t="shared" ca="1" si="139"/>
        <v>-33188011125.176105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-33188011125.176105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-138283379.68823376</v>
      </c>
      <c r="L2864" s="444">
        <f t="shared" ca="1" si="139"/>
        <v>-33326294504.864338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-33326294504.864338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-138859560.43693474</v>
      </c>
      <c r="L2865" s="444">
        <f t="shared" ca="1" si="139"/>
        <v>-33465154065.301273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-33465154065.301273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-139438141.93875533</v>
      </c>
      <c r="L2866" s="444">
        <f t="shared" ca="1" si="139"/>
        <v>-33604592207.240028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-33604592207.240028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-140019134.19683346</v>
      </c>
      <c r="L2867" s="444">
        <f t="shared" ca="1" si="139"/>
        <v>-33744611341.436863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-33744611341.436863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-140602547.25598693</v>
      </c>
      <c r="L2868" s="444">
        <f t="shared" ca="1" si="139"/>
        <v>-33885213888.692848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-33885213888.692848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-141188391.20288688</v>
      </c>
      <c r="L2869" s="444">
        <f t="shared" ca="1" si="139"/>
        <v>-34026402279.895737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-34026402279.895737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-141776676.16623223</v>
      </c>
      <c r="L2870" s="444">
        <f t="shared" ca="1" si="139"/>
        <v>-34168178956.06197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-34168178956.06197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-142367412.31692487</v>
      </c>
      <c r="L2871" s="444">
        <f t="shared" ca="1" si="139"/>
        <v>-34310546368.378895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-34310546368.378895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-142960609.86824539</v>
      </c>
      <c r="L2872" s="444">
        <f t="shared" ca="1" si="139"/>
        <v>-34453506978.247139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-34453506978.247139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-143556279.07602975</v>
      </c>
      <c r="L2873" s="444">
        <f t="shared" ca="1" si="139"/>
        <v>-34597063257.323166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-34597063257.323166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-144154430.23884651</v>
      </c>
      <c r="L2874" s="444">
        <f t="shared" ca="1" si="139"/>
        <v>-34741217687.562012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-34741217687.562012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-144755073.69817504</v>
      </c>
      <c r="L2875" s="444">
        <f t="shared" ca="1" si="139"/>
        <v>-34885972761.260185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-34885972761.260185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-145358219.8385841</v>
      </c>
      <c r="L2876" s="444">
        <f t="shared" ca="1" si="139"/>
        <v>-35031330981.09877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-35031330981.09877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-145963879.08791155</v>
      </c>
      <c r="L2877" s="444">
        <f t="shared" ca="1" si="139"/>
        <v>-35177294860.186684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-35177294860.186684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-146572061.91744453</v>
      </c>
      <c r="L2878" s="444">
        <f t="shared" ca="1" si="139"/>
        <v>-35323866922.104126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-35323866922.104126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-147182778.84210053</v>
      </c>
      <c r="L2879" s="444">
        <f t="shared" ca="1" si="139"/>
        <v>-35471049700.946228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-35471049700.946228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-147796040.4206093</v>
      </c>
      <c r="L2880" s="444">
        <f t="shared" ca="1" si="139"/>
        <v>-35618845741.366837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-35618845741.366837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-148411857.25569516</v>
      </c>
      <c r="L2881" s="444">
        <f t="shared" ca="1" si="139"/>
        <v>-35767257598.622528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-35767257598.622528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-149030239.99426052</v>
      </c>
      <c r="L2882" s="444">
        <f t="shared" ca="1" si="139"/>
        <v>-35916287838.616791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-35916287838.616791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-149651199.32756996</v>
      </c>
      <c r="L2883" s="444">
        <f t="shared" ca="1" si="139"/>
        <v>-36065939037.944359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-36065939037.944359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-150274745.99143481</v>
      </c>
      <c r="L2884" s="444">
        <f t="shared" ca="1" si="139"/>
        <v>-36216213783.935791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-36216213783.935791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-150900890.76639912</v>
      </c>
      <c r="L2885" s="444">
        <f t="shared" ca="1" si="139"/>
        <v>-36367114674.702187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-36367114674.702187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-151529644.47792578</v>
      </c>
      <c r="L2886" s="444">
        <f t="shared" ca="1" si="139"/>
        <v>-36518644319.180115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-36518644319.180115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-152161017.99658382</v>
      </c>
      <c r="L2887" s="444">
        <f t="shared" ca="1" si="139"/>
        <v>-36670805337.176697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-36670805337.176697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-152795022.23823625</v>
      </c>
      <c r="L2888" s="444">
        <f t="shared" ca="1" si="139"/>
        <v>-36823600359.414932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-36823600359.414932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-153431668.16422889</v>
      </c>
      <c r="L2889" s="444">
        <f t="shared" ca="1" si="139"/>
        <v>-36977032027.579163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-36977032027.579163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-154070966.78157985</v>
      </c>
      <c r="L2890" s="444">
        <f t="shared" ca="1" si="139"/>
        <v>-37131102994.360741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-37131102994.360741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-154712929.14316976</v>
      </c>
      <c r="L2891" s="444">
        <f t="shared" ca="1" si="139"/>
        <v>-37285815923.503914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-37285815923.503914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-155357566.34793296</v>
      </c>
      <c r="L2892" s="444">
        <f t="shared" ca="1" si="139"/>
        <v>-37441173489.851845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-37441173489.851845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-156004889.54104936</v>
      </c>
      <c r="L2893" s="444">
        <f t="shared" ca="1" si="139"/>
        <v>-37597178379.392891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-37597178379.392891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-156654909.91413704</v>
      </c>
      <c r="L2894" s="444">
        <f t="shared" ca="1" si="139"/>
        <v>-37753833289.30703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-37753833289.30703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-157307638.70544595</v>
      </c>
      <c r="L2895" s="444">
        <f t="shared" ca="1" si="139"/>
        <v>-37911140928.012474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-37911140928.012474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-157963087.20005196</v>
      </c>
      <c r="L2896" s="444">
        <f t="shared" ca="1" si="139"/>
        <v>-38069104015.212524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-38069104015.212524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-158621266.73005217</v>
      </c>
      <c r="L2897" s="444">
        <f t="shared" ca="1" si="139"/>
        <v>-38227725281.942574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-38227725281.942574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-159282188.67476073</v>
      </c>
      <c r="L2898" s="444">
        <f t="shared" ca="1" si="139"/>
        <v>-38387007470.617332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-38387007470.617332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-159945864.46090555</v>
      </c>
      <c r="L2899" s="444">
        <f t="shared" ca="1" si="139"/>
        <v>-38546953335.078239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-38546953335.078239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-160612305.56282601</v>
      </c>
      <c r="L2900" s="444">
        <f t="shared" ca="1" si="139"/>
        <v>-38707565640.641068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-38707565640.641068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-161281523.50267112</v>
      </c>
      <c r="L2901" s="444">
        <f t="shared" ca="1" si="139"/>
        <v>-38868847164.143738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-38868847164.143738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-161953529.8505989</v>
      </c>
      <c r="L2902" s="444">
        <f t="shared" ca="1" si="139"/>
        <v>-39030800693.994339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-39030800693.994339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-162628336.22497642</v>
      </c>
      <c r="L2903" s="444">
        <f t="shared" ca="1" si="139"/>
        <v>-39193429030.219315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-39193429030.219315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-163305954.29258049</v>
      </c>
      <c r="L2904" s="444">
        <f t="shared" ca="1" si="139"/>
        <v>-39356734984.511894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-39356734984.511894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-163986395.76879954</v>
      </c>
      <c r="L2905" s="444">
        <f t="shared" ca="1" si="139"/>
        <v>-39520721380.280693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-39520721380.280693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-164669672.41783622</v>
      </c>
      <c r="L2906" s="444">
        <f t="shared" ca="1" si="139"/>
        <v>-39685391052.698532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-39685391052.698532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-165355796.05291054</v>
      </c>
      <c r="L2907" s="444">
        <f t="shared" ca="1" si="139"/>
        <v>-39850746848.751442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-39850746848.751442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-166044778.53646433</v>
      </c>
      <c r="L2908" s="444">
        <f t="shared" ca="1" si="139"/>
        <v>-40016791627.287903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-40016791627.287903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-166736631.78036627</v>
      </c>
      <c r="L2909" s="444">
        <f t="shared" ca="1" si="139"/>
        <v>-40183528259.068268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-40183528259.068268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-167431367.74611777</v>
      </c>
      <c r="L2910" s="444">
        <f t="shared" ca="1" si="139"/>
        <v>-40350959626.814384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-40350959626.814384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-168128998.44505993</v>
      </c>
      <c r="L2911" s="444">
        <f t="shared" ca="1" si="139"/>
        <v>-40519088625.259445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-40519088625.259445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-168829535.93858102</v>
      </c>
      <c r="L2912" s="444">
        <f t="shared" ca="1" si="139"/>
        <v>-40687918161.198029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-40687918161.198029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-169532992.33832511</v>
      </c>
      <c r="L2913" s="444">
        <f t="shared" ca="1" si="139"/>
        <v>-40857451153.536354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-40857451153.536354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-170239379.80640146</v>
      </c>
      <c r="L2914" s="444">
        <f t="shared" ca="1" si="139"/>
        <v>-41027690533.342758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-41027690533.342758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-170948710.55559483</v>
      </c>
      <c r="L2915" s="444">
        <f t="shared" ca="1" si="139"/>
        <v>-41198639243.898354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-41198639243.898354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-171660996.84957647</v>
      </c>
      <c r="L2916" s="444">
        <f t="shared" ca="1" si="139"/>
        <v>-41370300240.747932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-41370300240.747932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-172376251.00311637</v>
      </c>
      <c r="L2917" s="444">
        <f t="shared" ca="1" si="139"/>
        <v>-41542676491.751045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-41542676491.751045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-173094485.38229603</v>
      </c>
      <c r="L2918" s="444">
        <f t="shared" ca="1" si="139"/>
        <v>-41715770977.133339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-41715770977.133339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-173815712.40472224</v>
      </c>
      <c r="L2919" s="444">
        <f t="shared" ca="1" si="139"/>
        <v>-41889586689.538063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-41889586689.538063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-174539944.53974193</v>
      </c>
      <c r="L2920" s="444">
        <f t="shared" ca="1" si="139"/>
        <v>-42064126634.077805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-42064126634.077805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-175267194.30865753</v>
      </c>
      <c r="L2921" s="444">
        <f t="shared" ca="1" si="139"/>
        <v>-42239393828.386459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-42239393828.386459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-175997474.28494358</v>
      </c>
      <c r="L2922" s="444">
        <f t="shared" ca="1" si="139"/>
        <v>-42415391302.671402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-42415391302.671402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-176730797.09446418</v>
      </c>
      <c r="L2923" s="444">
        <f t="shared" ca="1" si="139"/>
        <v>-42592122099.765869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-42592122099.765869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-177467175.41569111</v>
      </c>
      <c r="L2924" s="444">
        <f t="shared" ca="1" si="139"/>
        <v>-42769589275.181557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-42769589275.181557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-178206621.97992316</v>
      </c>
      <c r="L2925" s="444">
        <f t="shared" ca="1" si="139"/>
        <v>-42947795897.161476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-42947795897.161476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-178949149.57150614</v>
      </c>
      <c r="L2926" s="444">
        <f t="shared" ca="1" si="139"/>
        <v>-43126745046.732979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-43126745046.732979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-179694771.02805409</v>
      </c>
      <c r="L2927" s="444">
        <f t="shared" ca="1" si="139"/>
        <v>-43306439817.761032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-43306439817.761032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-180443499.24067098</v>
      </c>
      <c r="L2928" s="444">
        <f t="shared" ca="1" si="139"/>
        <v>-43486883317.001701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-43486883317.001701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-181195347.15417376</v>
      </c>
      <c r="L2929" s="444">
        <f t="shared" ca="1" si="139"/>
        <v>-43668078664.155876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-43668078664.155876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-181950327.76731616</v>
      </c>
      <c r="L2930" s="444">
        <f t="shared" ca="1" si="139"/>
        <v>-43850028991.923195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-43850028991.923195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-182708454.13301331</v>
      </c>
      <c r="L2931" s="444">
        <f t="shared" ca="1" si="139"/>
        <v>-44032737446.056206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-44032737446.056206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-183469739.35856754</v>
      </c>
      <c r="L2932" s="444">
        <f t="shared" ca="1" si="139"/>
        <v>-44216207185.414772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-44216207185.414772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-184234196.60589489</v>
      </c>
      <c r="L2933" s="444">
        <f t="shared" ca="1" si="139"/>
        <v>-44400441382.020668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-44400441382.020668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-185001839.09175277</v>
      </c>
      <c r="L2934" s="444">
        <f t="shared" ca="1" si="139"/>
        <v>-44585443221.112419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-44585443221.112419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-185772680.08796841</v>
      </c>
      <c r="L2935" s="444">
        <f t="shared" ca="1" si="139"/>
        <v>-44771215901.200386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-44771215901.200386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-186546732.92166826</v>
      </c>
      <c r="L2936" s="444">
        <f t="shared" ca="1" si="139"/>
        <v>-44957762634.122055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-44957762634.122055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-187324010.97550857</v>
      </c>
      <c r="L2937" s="444">
        <f t="shared" ca="1" si="139"/>
        <v>-45145086645.097565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-45145086645.097565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-188104527.6879065</v>
      </c>
      <c r="L2938" s="444">
        <f t="shared" ca="1" si="139"/>
        <v>-45333191172.785469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-45333191172.785469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-188888296.55327278</v>
      </c>
      <c r="L2939" s="444">
        <f t="shared" ca="1" si="139"/>
        <v>-45522079469.338745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-45522079469.338745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-189675331.12224478</v>
      </c>
      <c r="L2940" s="444">
        <f t="shared" ca="1" si="139"/>
        <v>-45711754800.460991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-45711754800.460991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-190465645.00192079</v>
      </c>
      <c r="L2941" s="444">
        <f t="shared" ca="1" si="139"/>
        <v>-45902220445.462914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-45902220445.462914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-191259251.85609546</v>
      </c>
      <c r="L2942" s="444">
        <f t="shared" ca="1" si="139"/>
        <v>-46093479697.319008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-46093479697.319008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-192056165.40549585</v>
      </c>
      <c r="L2943" s="444">
        <f t="shared" ca="1" si="139"/>
        <v>-46285535862.724503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-46285535862.724503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-192856399.42801875</v>
      </c>
      <c r="L2944" s="444">
        <f t="shared" ca="1" si="139"/>
        <v>-46478392262.152519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-46478392262.152519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-193659967.75896883</v>
      </c>
      <c r="L2945" s="444">
        <f t="shared" ca="1" si="139"/>
        <v>-46672052229.911491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-46672052229.911491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-194466884.29129788</v>
      </c>
      <c r="L2946" s="444">
        <f t="shared" ca="1" si="139"/>
        <v>-46866519114.202789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-46866519114.202789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-195277162.97584495</v>
      </c>
      <c r="L2947" s="444">
        <f t="shared" ca="1" si="139"/>
        <v>-47061796277.178635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-47061796277.178635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-196090817.82157764</v>
      </c>
      <c r="L2948" s="444">
        <f t="shared" ca="1" si="139"/>
        <v>-47257887095.000214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-47257887095.000214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-196907862.89583421</v>
      </c>
      <c r="L2949" s="444">
        <f t="shared" ca="1" si="139"/>
        <v>-47454794957.896049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-47454794957.896049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-197728312.32456687</v>
      </c>
      <c r="L2950" s="444">
        <f t="shared" ca="1" si="139"/>
        <v>-47652523270.220619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-47652523270.220619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-198552180.29258591</v>
      </c>
      <c r="L2951" s="444">
        <f t="shared" ca="1" si="139"/>
        <v>-47851075450.513206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-47851075450.513206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-199379481.04380503</v>
      </c>
      <c r="L2952" s="444">
        <f t="shared" ca="1" si="139"/>
        <v>-48050454931.557014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-48050454931.557014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-200210228.88148755</v>
      </c>
      <c r="L2953" s="444">
        <f t="shared" ca="1" si="139"/>
        <v>-48250665160.438499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-48250665160.438499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-201044438.16849375</v>
      </c>
      <c r="L2954" s="444">
        <f t="shared" ca="1" si="139"/>
        <v>-48451709598.606995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-48451709598.606995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-201882123.32752913</v>
      </c>
      <c r="L2955" s="444">
        <f t="shared" ca="1" si="139"/>
        <v>-48653591721.934525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-48653591721.934525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-202723298.84139386</v>
      </c>
      <c r="L2956" s="444">
        <f t="shared" ca="1" si="139"/>
        <v>-48856315020.775917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-48856315020.775917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-203567979.25323299</v>
      </c>
      <c r="L2957" s="444">
        <f t="shared" ca="1" si="139"/>
        <v>-49059883000.029152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-49059883000.029152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-204416179.16678813</v>
      </c>
      <c r="L2958" s="444">
        <f t="shared" ca="1" si="139"/>
        <v>-49264299179.195938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-49264299179.195938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-205267913.24664974</v>
      </c>
      <c r="L2959" s="444">
        <f t="shared" ca="1" si="139"/>
        <v>-49469567092.442589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-49469567092.442589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-206123196.21851078</v>
      </c>
      <c r="L2960" s="444">
        <f t="shared" ca="1" si="139"/>
        <v>-49675690288.661102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-49675690288.661102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-206982042.86942124</v>
      </c>
      <c r="L2961" s="444">
        <f t="shared" ca="1" si="139"/>
        <v>-49882672331.530525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-49882672331.530525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-207844468.04804385</v>
      </c>
      <c r="L2962" s="444">
        <f t="shared" ca="1" si="139"/>
        <v>-50090516799.578568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-50090516799.578568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-208710486.6649107</v>
      </c>
      <c r="L2963" s="444">
        <f t="shared" ca="1" si="139"/>
        <v>-50299227286.243477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-50299227286.243477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-209580113.69268116</v>
      </c>
      <c r="L2964" s="444">
        <f t="shared" ca="1" si="139"/>
        <v>-50508807399.936157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-50508807399.936157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-210453364.16640064</v>
      </c>
      <c r="L2965" s="444">
        <f t="shared" ca="1" si="139"/>
        <v>-50719260764.102554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-50719260764.102554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-211330253.18376064</v>
      </c>
      <c r="L2966" s="444">
        <f t="shared" ca="1" si="139"/>
        <v>-50930591017.286316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-50930591017.286316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-212210795.90535966</v>
      </c>
      <c r="L2967" s="444">
        <f t="shared" ca="1" si="139"/>
        <v>-51142801813.191673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-51142801813.191673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-213095007.55496532</v>
      </c>
      <c r="L2968" s="444">
        <f t="shared" ca="1" si="139"/>
        <v>-51355896820.746635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-51355896820.746635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-213982903.41977763</v>
      </c>
      <c r="L2969" s="444">
        <f t="shared" ca="1" si="139"/>
        <v>-51569879724.166412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-51569879724.166412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-214874498.85069337</v>
      </c>
      <c r="L2970" s="444">
        <f t="shared" ca="1" si="139"/>
        <v>-51784754223.017105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-51784754223.017105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-215769809.26257128</v>
      </c>
      <c r="L2971" s="444">
        <f t="shared" ca="1" si="139"/>
        <v>-52000524032.279678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-52000524032.279678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-216668850.13449866</v>
      </c>
      <c r="L2972" s="444">
        <f t="shared" ca="1" si="139"/>
        <v>-52217192882.414177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-52217192882.414177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-217571637.01005906</v>
      </c>
      <c r="L2973" s="444">
        <f t="shared" ca="1" si="139"/>
        <v>-52434764519.424232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-52434764519.424232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-218478185.49760097</v>
      </c>
      <c r="L2974" s="444">
        <f t="shared" ca="1" si="139"/>
        <v>-52653242704.921837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-52653242704.921837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-219388511.27050766</v>
      </c>
      <c r="L2975" s="444">
        <f t="shared" ca="1" si="139"/>
        <v>-52872631216.192345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-52872631216.192345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-220302630.06746811</v>
      </c>
      <c r="L2976" s="444">
        <f t="shared" ca="1" si="139"/>
        <v>-53092933846.259811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-53092933846.259811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-221220557.6927492</v>
      </c>
      <c r="L2977" s="444">
        <f t="shared" ca="1" si="139"/>
        <v>-53314154403.95256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-53314154403.95256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-222142310.016469</v>
      </c>
      <c r="L2978" s="444">
        <f t="shared" ca="1" si="139"/>
        <v>-53536296713.969032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-53536296713.969032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-223067902.97487095</v>
      </c>
      <c r="L2979" s="444">
        <f t="shared" ca="1" si="139"/>
        <v>-53759364616.943901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-53759364616.943901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-223997352.57059956</v>
      </c>
      <c r="L2980" s="444">
        <f t="shared" ca="1" si="139"/>
        <v>-53983361969.514503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-53983361969.514503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-224930674.87297711</v>
      </c>
      <c r="L2981" s="444">
        <f t="shared" ca="1" si="139"/>
        <v>-54208292644.387482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-54208292644.387482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-225867886.01828113</v>
      </c>
      <c r="L2982" s="444">
        <f t="shared" ca="1" si="139"/>
        <v>-54434160530.405762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-54434160530.405762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-226809002.210024</v>
      </c>
      <c r="L2983" s="444">
        <f t="shared" ca="1" si="139"/>
        <v>-54660969532.615784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-54660969532.615784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-227754039.71923244</v>
      </c>
      <c r="L2984" s="444">
        <f t="shared" ca="1" si="139"/>
        <v>-54888723572.335014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-54888723572.335014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-228703014.88472924</v>
      </c>
      <c r="L2985" s="444">
        <f t="shared" ca="1" si="139"/>
        <v>-55117426587.219742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-55117426587.219742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-229655944.1134156</v>
      </c>
      <c r="L2986" s="444">
        <f t="shared" ca="1" si="139"/>
        <v>-55347082531.33316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-55347082531.33316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-230612843.8805548</v>
      </c>
      <c r="L2987" s="444">
        <f t="shared" ca="1" si="139"/>
        <v>-55577695375.213715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-55577695375.213715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-231573730.73005715</v>
      </c>
      <c r="L2988" s="444">
        <f t="shared" ca="1" si="139"/>
        <v>-55809269105.943771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-55809269105.943771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-232538621.27476573</v>
      </c>
      <c r="L2989" s="444">
        <f t="shared" ca="1" si="139"/>
        <v>-56041807727.218536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-56041807727.218536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-233507532.19674388</v>
      </c>
      <c r="L2990" s="444">
        <f t="shared" ca="1" si="139"/>
        <v>-56275315259.415283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-56275315259.415283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-234480480.24756369</v>
      </c>
      <c r="L2991" s="444">
        <f t="shared" ca="1" si="139"/>
        <v>-56509795739.662849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-56509795739.662849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-235457482.24859521</v>
      </c>
      <c r="L2992" s="444">
        <f t="shared" ca="1" si="139"/>
        <v>-56745253221.911446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-56745253221.911446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-236438555.09129769</v>
      </c>
      <c r="L2993" s="444">
        <f t="shared" ca="1" si="139"/>
        <v>-56981691777.002747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-56981691777.002747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-237423715.73751143</v>
      </c>
      <c r="L2994" s="444">
        <f t="shared" ca="1" si="139"/>
        <v>-57219115492.740257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-57219115492.740257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-238412981.21975109</v>
      </c>
      <c r="L2995" s="444">
        <f t="shared" ca="1" si="139"/>
        <v>-57457528473.960007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-57457528473.960007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-239406368.64150003</v>
      </c>
      <c r="L2996" s="444">
        <f t="shared" ca="1" si="139"/>
        <v>-57696934842.601509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-57696934842.601509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-240403895.1775063</v>
      </c>
      <c r="L2997" s="444">
        <f t="shared" ca="1" si="139"/>
        <v>-57937338737.779015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-57937338737.779015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-241405578.07407919</v>
      </c>
      <c r="L2998" s="444">
        <f t="shared" ca="1" si="139"/>
        <v>-58178744315.853096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-58178744315.853096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-242411434.64938793</v>
      </c>
      <c r="L2999" s="444">
        <f t="shared" ca="1" si="139"/>
        <v>-58421155750.502487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-58421155750.502487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-243421482.29376033</v>
      </c>
      <c r="L3000" s="444">
        <f t="shared" ca="1" si="139"/>
        <v>-58664577232.796249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-58664577232.796249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-244435738.46998438</v>
      </c>
      <c r="L3001" s="444">
        <f t="shared" ca="1" si="139"/>
        <v>-58909012971.266235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-58909012971.266235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-245454220.71360928</v>
      </c>
      <c r="L3002" s="444">
        <f t="shared" ca="1" si="139"/>
        <v>-59154467191.979843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-59154467191.979843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-246476946.63324931</v>
      </c>
      <c r="L3003" s="444">
        <f t="shared" ca="1" si="139"/>
        <v>-59400944138.613091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-59400944138.613091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-247503933.91088787</v>
      </c>
      <c r="L3004" s="444">
        <f t="shared" ca="1" si="139"/>
        <v>-59648448072.523979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-59648448072.523979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-248535200.30218324</v>
      </c>
      <c r="L3005" s="444">
        <f t="shared" ca="1" si="139"/>
        <v>-59896983272.826164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-59896983272.826164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-249570763.6367757</v>
      </c>
      <c r="L3006" s="444">
        <f t="shared" ca="1" si="139"/>
        <v>-60146554036.462936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-60146554036.462936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-250610641.81859556</v>
      </c>
      <c r="L3007" s="444">
        <f t="shared" ca="1" si="139"/>
        <v>-60397164678.281532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-60397164678.281532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-251654852.82617307</v>
      </c>
      <c r="L3008" s="444">
        <f t="shared" ca="1" si="139"/>
        <v>-60648819531.107704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-60648819531.107704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-252703414.71294877</v>
      </c>
      <c r="L3009" s="444">
        <f t="shared" ca="1" si="139"/>
        <v>-60901522945.820656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-60901522945.820656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-253756345.60758603</v>
      </c>
      <c r="L3010" s="444">
        <f t="shared" ca="1" si="139"/>
        <v>-61155279291.428246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-61155279291.428246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-254813663.71428436</v>
      </c>
      <c r="L3011" s="444">
        <f t="shared" ca="1" si="139"/>
        <v>-61410092955.142532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-61410092955.142532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-255875387.31309387</v>
      </c>
      <c r="L3012" s="444">
        <f t="shared" ca="1" si="139"/>
        <v>-61665968342.455627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-61665968342.455627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-256941534.76023176</v>
      </c>
      <c r="L3013" s="444">
        <f t="shared" ca="1" si="139"/>
        <v>-61922909877.215858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-61922909877.215858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-258012124.48839942</v>
      </c>
      <c r="L3014" s="444">
        <f t="shared" ca="1" si="139"/>
        <v>-62180922001.704254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-62180922001.704254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-259087175.00710106</v>
      </c>
      <c r="L3015" s="444">
        <f t="shared" ca="1" si="139"/>
        <v>-62440009176.711357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-62440009176.711357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-260166704.902964</v>
      </c>
      <c r="L3016" s="444">
        <f t="shared" ca="1" si="139"/>
        <v>-62700175881.614319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-62700175881.614319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-261250732.84005967</v>
      </c>
      <c r="L3017" s="444">
        <f t="shared" ca="1" si="139"/>
        <v>-62961426614.454376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-62961426614.454376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-262339277.56022656</v>
      </c>
      <c r="L3018" s="444">
        <f t="shared" ca="1" si="139"/>
        <v>-63223765892.014603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-63223765892.014603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-263432357.88339418</v>
      </c>
      <c r="L3019" s="444">
        <f t="shared" ca="1" si="139"/>
        <v>-63487198249.897995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-63487198249.897995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-264529992.7079083</v>
      </c>
      <c r="L3020" s="444">
        <f t="shared" ca="1" si="139"/>
        <v>-63751728242.605904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-63751728242.605904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-265632201.01085794</v>
      </c>
      <c r="L3021" s="444">
        <f t="shared" ca="1" si="139"/>
        <v>-64017360443.61676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-64017360443.61676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-266739001.84840319</v>
      </c>
      <c r="L3022" s="444">
        <f t="shared" ca="1" si="139"/>
        <v>-64284099445.465164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-64284099445.465164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-267850414.35610485</v>
      </c>
      <c r="L3023" s="444">
        <f t="shared" ca="1" si="139"/>
        <v>-64551949859.821266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-64551949859.821266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-268966457.7492553</v>
      </c>
      <c r="L3024" s="444">
        <f t="shared" ca="1" si="139"/>
        <v>-64820916317.570518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-64820916317.570518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-270087151.32321048</v>
      </c>
      <c r="L3025" s="444">
        <f t="shared" ca="1" si="139"/>
        <v>-65091003468.89373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-65091003468.89373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-271212514.45372385</v>
      </c>
      <c r="L3026" s="444">
        <f t="shared" ca="1" si="139"/>
        <v>-65362215983.34745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-65362215983.34745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-272342566.59728104</v>
      </c>
      <c r="L3027" s="444">
        <f t="shared" ca="1" si="139"/>
        <v>-65634558549.944733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-65634558549.944733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-273477327.29143643</v>
      </c>
      <c r="L3028" s="444">
        <f t="shared" ca="1" si="139"/>
        <v>-65908035877.236168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-65908035877.236168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-274616816.15515071</v>
      </c>
      <c r="L3029" s="444">
        <f t="shared" ca="1" si="139"/>
        <v>-66182652693.391319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-66182652693.391319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-275761052.88913047</v>
      </c>
      <c r="L3030" s="444">
        <f t="shared" ca="1" si="139"/>
        <v>-66458413746.280449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-66458413746.280449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-276910057.27616853</v>
      </c>
      <c r="L3031" s="444">
        <f t="shared" ca="1" si="139"/>
        <v>-66735323803.556618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-66735323803.556618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-278063849.18148589</v>
      </c>
      <c r="L3032" s="444">
        <f t="shared" ca="1" si="139"/>
        <v>-67013387652.738106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-67013387652.738106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-279222448.55307543</v>
      </c>
      <c r="L3033" s="444">
        <f t="shared" ca="1" si="139"/>
        <v>-67292610101.291183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-67292610101.291183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-280385875.4220466</v>
      </c>
      <c r="L3034" s="444">
        <f t="shared" ca="1" si="139"/>
        <v>-67572995976.713226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-67572995976.713226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-281554149.90297174</v>
      </c>
      <c r="L3035" s="444">
        <f t="shared" ca="1" si="139"/>
        <v>-67854550126.616196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-67854550126.616196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-282727292.19423413</v>
      </c>
      <c r="L3036" s="444">
        <f t="shared" ca="1" si="139"/>
        <v>-68137277418.810432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-68137277418.810432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-283905322.57837677</v>
      </c>
      <c r="L3037" s="444">
        <f t="shared" ca="1" si="139"/>
        <v>-68421182741.388809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-68421182741.388809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-285088261.42245334</v>
      </c>
      <c r="L3038" s="444">
        <f t="shared" ca="1" si="139"/>
        <v>-68706271002.811264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-68706271002.811264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-286276129.17838025</v>
      </c>
      <c r="L3039" s="444">
        <f t="shared" ca="1" si="139"/>
        <v>-68992547131.989639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-68992547131.989639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-287468946.38329017</v>
      </c>
      <c r="L3040" s="444">
        <f t="shared" ca="1" si="139"/>
        <v>-69280016078.372925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-69280016078.372925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-288666733.65988719</v>
      </c>
      <c r="L3041" s="444">
        <f t="shared" ca="1" si="139"/>
        <v>-69568682812.032806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-69568682812.032806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-289869511.71680337</v>
      </c>
      <c r="L3042" s="444">
        <f t="shared" ca="1" si="139"/>
        <v>-69858552323.749603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-69858552323.749603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-291077301.3489567</v>
      </c>
      <c r="L3043" s="444">
        <f t="shared" ca="1" si="139"/>
        <v>-70149629625.098557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-70149629625.098557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-292290123.43791068</v>
      </c>
      <c r="L3044" s="444">
        <f t="shared" ca="1" si="139"/>
        <v>-70441919748.536469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-70441919748.536469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-293507998.95223528</v>
      </c>
      <c r="L3045" s="444">
        <f t="shared" ca="1" si="139"/>
        <v>-70735427747.488708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-70735427747.488708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-294730948.9478696</v>
      </c>
      <c r="L3046" s="444">
        <f t="shared" ca="1" si="139"/>
        <v>-71030158696.436584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-71030158696.436584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-295958994.56848574</v>
      </c>
      <c r="L3047" s="444">
        <f t="shared" ca="1" si="139"/>
        <v>-71326117691.005066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-71326117691.005066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-297192157.04585445</v>
      </c>
      <c r="L3048" s="444">
        <f t="shared" ca="1" si="139"/>
        <v>-71623309848.050919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-71623309848.050919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-298430457.70021218</v>
      </c>
      <c r="L3049" s="444">
        <f t="shared" ca="1" si="139"/>
        <v>-71921740305.751129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-71921740305.751129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-299673917.94062972</v>
      </c>
      <c r="L3050" s="444">
        <f t="shared" ca="1" si="139"/>
        <v>-72221414223.691757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-72221414223.691757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-300922559.26538229</v>
      </c>
      <c r="L3051" s="444">
        <f t="shared" ca="1" si="139"/>
        <v>-72522336782.957138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-72522336782.957138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-302176403.26232141</v>
      </c>
      <c r="L3052" s="444">
        <f t="shared" ca="1" si="139"/>
        <v>-72824513186.219452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-72824513186.219452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-303435471.60924768</v>
      </c>
      <c r="L3053" s="444">
        <f t="shared" ca="1" si="139"/>
        <v>-73127948657.828705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-73127948657.828705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-304699786.07428628</v>
      </c>
      <c r="L3054" s="444">
        <f t="shared" ca="1" si="139"/>
        <v>-73432648443.902985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-73432648443.902985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-305969368.51626241</v>
      </c>
      <c r="L3055" s="444">
        <f t="shared" ca="1" si="139"/>
        <v>-73738617812.41925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-73738617812.41925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-307244240.88508022</v>
      </c>
      <c r="L3056" s="444">
        <f t="shared" ca="1" si="139"/>
        <v>-74045862053.304337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-74045862053.304337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-308524425.22210139</v>
      </c>
      <c r="L3057" s="444">
        <f t="shared" ca="1" si="139"/>
        <v>-74354386478.526443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-74354386478.526443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-309809943.66052687</v>
      </c>
      <c r="L3058" s="444">
        <f t="shared" ca="1" si="139"/>
        <v>-74664196422.186966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-74664196422.186966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-311100818.42577904</v>
      </c>
      <c r="L3059" s="444">
        <f t="shared" ca="1" si="139"/>
        <v>-74975297240.612747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-74975297240.612747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-312397071.83588642</v>
      </c>
      <c r="L3060" s="444">
        <f t="shared" ca="1" si="139"/>
        <v>-75287694312.448639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-75287694312.448639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-313698726.30186933</v>
      </c>
      <c r="L3061" s="444">
        <f t="shared" ca="1" si="139"/>
        <v>-75601393038.750504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-75601393038.750504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-315005804.32812709</v>
      </c>
      <c r="L3062" s="444">
        <f t="shared" ca="1" si="139"/>
        <v>-75916398843.078629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-75916398843.078629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-316318328.51282763</v>
      </c>
      <c r="L3063" s="444">
        <f t="shared" ca="1" si="139"/>
        <v>-76232717171.591461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-76232717171.591461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-317636321.54829776</v>
      </c>
      <c r="L3064" s="444">
        <f t="shared" ca="1" si="139"/>
        <v>-76550353493.139755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-76550353493.139755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-318959806.22141564</v>
      </c>
      <c r="L3065" s="444">
        <f t="shared" ca="1" si="139"/>
        <v>-76869313299.361176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-76869313299.361176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-320288805.41400492</v>
      </c>
      <c r="L3066" s="444">
        <f t="shared" ca="1" si="139"/>
        <v>-77189602104.775177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-77189602104.775177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-321623342.10322988</v>
      </c>
      <c r="L3067" s="444">
        <f t="shared" ca="1" si="139"/>
        <v>-77511225446.878403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-77511225446.878403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-322963439.36199331</v>
      </c>
      <c r="L3068" s="444">
        <f t="shared" ref="L3068:L3322" ca="1" si="144">I3068-J3068+K3068</f>
        <v>-77834188886.240402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-77834188886.240402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-324309120.35933501</v>
      </c>
      <c r="L3069" s="444">
        <f t="shared" ca="1" si="144"/>
        <v>-78158498006.599731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-78158498006.599731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-325660408.36083221</v>
      </c>
      <c r="L3070" s="444">
        <f t="shared" ca="1" si="144"/>
        <v>-78484158414.960571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-78484158414.960571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-327017326.72900236</v>
      </c>
      <c r="L3071" s="444">
        <f t="shared" ca="1" si="144"/>
        <v>-78811175741.689575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-78811175741.689575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-328379898.92370653</v>
      </c>
      <c r="L3072" s="444">
        <f t="shared" ca="1" si="144"/>
        <v>-79139555640.613281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-79139555640.613281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-329748148.50255531</v>
      </c>
      <c r="L3073" s="444">
        <f t="shared" ca="1" si="144"/>
        <v>-79469303789.115829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-79469303789.115829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-331122099.12131596</v>
      </c>
      <c r="L3074" s="444">
        <f t="shared" ca="1" si="144"/>
        <v>-79800425888.237152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-79800425888.237152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-332501774.53432149</v>
      </c>
      <c r="L3075" s="444">
        <f t="shared" ca="1" si="144"/>
        <v>-80132927662.771469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-80132927662.771469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-333887198.59488112</v>
      </c>
      <c r="L3076" s="444">
        <f t="shared" ca="1" si="144"/>
        <v>-80466814861.366348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-80466814861.366348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-335278395.25569314</v>
      </c>
      <c r="L3077" s="444">
        <f t="shared" ca="1" si="144"/>
        <v>-80802093256.62204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-80802093256.62204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-336675388.56925851</v>
      </c>
      <c r="L3078" s="444">
        <f t="shared" ca="1" si="144"/>
        <v>-81138768645.191299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-81138768645.191299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-338078202.68829709</v>
      </c>
      <c r="L3079" s="444">
        <f t="shared" ca="1" si="144"/>
        <v>-81476846847.879593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-81476846847.879593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-339486861.86616498</v>
      </c>
      <c r="L3080" s="444">
        <f t="shared" ca="1" si="144"/>
        <v>-81816333709.745758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-81816333709.745758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-340901390.45727396</v>
      </c>
      <c r="L3081" s="444">
        <f t="shared" ca="1" si="144"/>
        <v>-82157235100.203033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-82157235100.203033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-342321812.91751266</v>
      </c>
      <c r="L3082" s="444">
        <f t="shared" ca="1" si="144"/>
        <v>-82499556913.120544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-82499556913.120544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-343748153.8046689</v>
      </c>
      <c r="L3083" s="444">
        <f t="shared" ca="1" si="144"/>
        <v>-82843305066.925217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-82843305066.925217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-345180437.77885509</v>
      </c>
      <c r="L3084" s="444">
        <f t="shared" ca="1" si="144"/>
        <v>-83188485504.704071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-83188485504.704071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-346618689.60293365</v>
      </c>
      <c r="L3085" s="444">
        <f t="shared" ca="1" si="144"/>
        <v>-83535104194.307007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-83535104194.307007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-348062934.14294589</v>
      </c>
      <c r="L3086" s="444">
        <f t="shared" ca="1" si="144"/>
        <v>-83883167128.449951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-83883167128.449951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-349513196.36854148</v>
      </c>
      <c r="L3087" s="444">
        <f t="shared" ca="1" si="144"/>
        <v>-84232680324.818497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-84232680324.818497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-350969501.35341042</v>
      </c>
      <c r="L3088" s="444">
        <f t="shared" ca="1" si="144"/>
        <v>-84583649826.171906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-84583649826.171906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-352431874.27571625</v>
      </c>
      <c r="L3089" s="444">
        <f t="shared" ca="1" si="144"/>
        <v>-84936081700.447617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-84936081700.447617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-353900340.41853172</v>
      </c>
      <c r="L3090" s="444">
        <f t="shared" ca="1" si="144"/>
        <v>-85289982040.86615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-85289982040.86615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-355374925.17027563</v>
      </c>
      <c r="L3091" s="444">
        <f t="shared" ca="1" si="144"/>
        <v>-85645356966.036423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-85645356966.036423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-356855654.02515173</v>
      </c>
      <c r="L3092" s="444">
        <f t="shared" ca="1" si="144"/>
        <v>-86002212620.061569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-86002212620.061569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-358342552.58358985</v>
      </c>
      <c r="L3093" s="444">
        <f t="shared" ca="1" si="144"/>
        <v>-86360555172.645157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-86360555172.645157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-359835646.55268812</v>
      </c>
      <c r="L3094" s="444">
        <f t="shared" ca="1" si="144"/>
        <v>-86720390819.197845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-86720390819.197845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-361334961.74665767</v>
      </c>
      <c r="L3095" s="444">
        <f t="shared" ca="1" si="144"/>
        <v>-87081725780.944504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-87081725780.944504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-362840524.08726877</v>
      </c>
      <c r="L3096" s="444">
        <f t="shared" ca="1" si="144"/>
        <v>-87444566305.031769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-87444566305.031769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-364352359.60429901</v>
      </c>
      <c r="L3097" s="444">
        <f t="shared" ca="1" si="144"/>
        <v>-87808918664.636063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-87808918664.636063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-365870494.4359836</v>
      </c>
      <c r="L3098" s="444">
        <f t="shared" ca="1" si="144"/>
        <v>-88174789159.072052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-88174789159.072052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-367394954.82946688</v>
      </c>
      <c r="L3099" s="444">
        <f t="shared" ca="1" si="144"/>
        <v>-88542184113.90152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-88542184113.90152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-368925767.14125633</v>
      </c>
      <c r="L3100" s="444">
        <f t="shared" ca="1" si="144"/>
        <v>-88911109881.04277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-88911109881.04277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-370462957.83767819</v>
      </c>
      <c r="L3101" s="444">
        <f t="shared" ca="1" si="144"/>
        <v>-89281572838.880447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-89281572838.880447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-372006553.49533522</v>
      </c>
      <c r="L3102" s="444">
        <f t="shared" ca="1" si="144"/>
        <v>-89653579392.375778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-89653579392.375778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-373556580.80156577</v>
      </c>
      <c r="L3103" s="444">
        <f t="shared" ca="1" si="144"/>
        <v>-90027135973.177338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-90027135973.177338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-375113066.55490559</v>
      </c>
      <c r="L3104" s="444">
        <f t="shared" ca="1" si="144"/>
        <v>-90402249039.732239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-90402249039.732239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-376676037.66555101</v>
      </c>
      <c r="L3105" s="444">
        <f t="shared" ca="1" si="144"/>
        <v>-90778925077.397797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-90778925077.397797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-378245521.15582412</v>
      </c>
      <c r="L3106" s="444">
        <f t="shared" ca="1" si="144"/>
        <v>-91157170598.553619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-91157170598.553619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-379821544.16064006</v>
      </c>
      <c r="L3107" s="444">
        <f t="shared" ca="1" si="144"/>
        <v>-91536992142.714264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-91536992142.714264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-381404133.92797607</v>
      </c>
      <c r="L3108" s="444">
        <f t="shared" ca="1" si="144"/>
        <v>-91918396276.642242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-91918396276.642242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-382993317.81934267</v>
      </c>
      <c r="L3109" s="444">
        <f t="shared" ca="1" si="144"/>
        <v>-92301389594.461578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-92301389594.461578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-384589123.3102566</v>
      </c>
      <c r="L3110" s="444">
        <f t="shared" ca="1" si="144"/>
        <v>-92685978717.771835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-92685978717.771835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-386191577.99071598</v>
      </c>
      <c r="L3111" s="444">
        <f t="shared" ca="1" si="144"/>
        <v>-93072170295.762558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-93072170295.762558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-387800709.56567734</v>
      </c>
      <c r="L3112" s="444">
        <f t="shared" ca="1" si="144"/>
        <v>-93459971005.328232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-93459971005.328232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-389416545.85553432</v>
      </c>
      <c r="L3113" s="444">
        <f t="shared" ca="1" si="144"/>
        <v>-93849387551.183762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-93849387551.183762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-391039114.79659903</v>
      </c>
      <c r="L3114" s="444">
        <f t="shared" ca="1" si="144"/>
        <v>-94240426665.980362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-94240426665.980362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-392668444.44158483</v>
      </c>
      <c r="L3115" s="444">
        <f t="shared" ca="1" si="144"/>
        <v>-94633095110.421951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-94633095110.421951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-394304562.96009147</v>
      </c>
      <c r="L3116" s="444">
        <f t="shared" ca="1" si="144"/>
        <v>-95027399673.38205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-95027399673.38205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-395947498.63909185</v>
      </c>
      <c r="L3117" s="444">
        <f t="shared" ca="1" si="144"/>
        <v>-95423347172.021149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-95423347172.021149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-397597279.88342142</v>
      </c>
      <c r="L3118" s="444">
        <f t="shared" ca="1" si="144"/>
        <v>-95820944451.904572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-95820944451.904572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-399253935.21626902</v>
      </c>
      <c r="L3119" s="444">
        <f t="shared" ca="1" si="144"/>
        <v>-96220198387.120834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-96220198387.120834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-400917493.27967012</v>
      </c>
      <c r="L3120" s="444">
        <f t="shared" ca="1" si="144"/>
        <v>-96621115880.400497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-96621115880.400497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-402587982.83500206</v>
      </c>
      <c r="L3121" s="444">
        <f t="shared" ca="1" si="144"/>
        <v>-97023703863.235504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-97023703863.235504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-404265432.76348126</v>
      </c>
      <c r="L3122" s="444">
        <f t="shared" ca="1" si="144"/>
        <v>-97427969295.998993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-97427969295.998993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-405949872.06666249</v>
      </c>
      <c r="L3123" s="444">
        <f t="shared" ca="1" si="144"/>
        <v>-97833919168.065659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-97833919168.065659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-407641329.86694026</v>
      </c>
      <c r="L3124" s="444">
        <f t="shared" ca="1" si="144"/>
        <v>-98241560497.932602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-98241560497.932602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-409339835.4080525</v>
      </c>
      <c r="L3125" s="444">
        <f t="shared" ca="1" si="144"/>
        <v>-98650900333.340652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-98650900333.340652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-411045418.05558604</v>
      </c>
      <c r="L3126" s="444">
        <f t="shared" ca="1" si="144"/>
        <v>-99061945751.39624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-99061945751.39624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-412758107.29748434</v>
      </c>
      <c r="L3127" s="444">
        <f t="shared" ca="1" si="144"/>
        <v>-99474703858.693726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-99474703858.693726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-414477932.7445572</v>
      </c>
      <c r="L3128" s="444">
        <f t="shared" ca="1" si="144"/>
        <v>-99889181791.438278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-99889181791.438278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-416204924.13099283</v>
      </c>
      <c r="L3129" s="444">
        <f t="shared" ca="1" si="144"/>
        <v>-100305386715.56927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-100305386715.56927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-417939111.31487197</v>
      </c>
      <c r="L3130" s="444">
        <f t="shared" ca="1" si="144"/>
        <v>-100723325826.88414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-100723325826.88414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-419680524.2786839</v>
      </c>
      <c r="L3131" s="444">
        <f t="shared" ca="1" si="144"/>
        <v>-101143006351.16283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-101143006351.16283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-421429193.12984508</v>
      </c>
      <c r="L3132" s="444">
        <f t="shared" ca="1" si="144"/>
        <v>-101564435544.29268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-101564435544.29268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-423185148.10121948</v>
      </c>
      <c r="L3133" s="444">
        <f t="shared" ca="1" si="144"/>
        <v>-101987620692.39391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-101987620692.39391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-424948419.55164129</v>
      </c>
      <c r="L3134" s="444">
        <f t="shared" ca="1" si="144"/>
        <v>-102412569111.94554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-102412569111.94554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-426719037.96643972</v>
      </c>
      <c r="L3135" s="444">
        <f t="shared" ca="1" si="144"/>
        <v>-102839288149.91199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-102839288149.91199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-428497033.95796663</v>
      </c>
      <c r="L3136" s="444">
        <f t="shared" ca="1" si="144"/>
        <v>-103267785183.86995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-103267785183.86995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-430282438.26612478</v>
      </c>
      <c r="L3137" s="444">
        <f t="shared" ca="1" si="144"/>
        <v>-103698067622.13608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-103698067622.13608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-432075281.75890034</v>
      </c>
      <c r="L3138" s="444">
        <f t="shared" ca="1" si="144"/>
        <v>-104130142903.89497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-104130142903.89497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-433875595.43289572</v>
      </c>
      <c r="L3139" s="444">
        <f t="shared" ca="1" si="144"/>
        <v>-104564018499.32787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-104564018499.32787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-435683410.4138661</v>
      </c>
      <c r="L3140" s="444">
        <f t="shared" ca="1" si="144"/>
        <v>-104999701909.74173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-104999701909.74173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-437498757.95725721</v>
      </c>
      <c r="L3141" s="444">
        <f t="shared" ca="1" si="144"/>
        <v>-105437200667.69899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-105437200667.69899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-439321669.44874579</v>
      </c>
      <c r="L3142" s="444">
        <f t="shared" ca="1" si="144"/>
        <v>-105876522337.14774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-105876522337.14774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-441152176.40478224</v>
      </c>
      <c r="L3143" s="444">
        <f t="shared" ca="1" si="144"/>
        <v>-106317674513.55252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-106317674513.55252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-442990310.47313547</v>
      </c>
      <c r="L3144" s="444">
        <f t="shared" ca="1" si="144"/>
        <v>-106760664824.02565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-106760664824.02565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-444836103.43344021</v>
      </c>
      <c r="L3145" s="444">
        <f t="shared" ca="1" si="144"/>
        <v>-107205500927.45909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-107205500927.45909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-446689587.19774616</v>
      </c>
      <c r="L3146" s="444">
        <f t="shared" ca="1" si="144"/>
        <v>-107652190514.65683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-107652190514.65683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-448550793.81107014</v>
      </c>
      <c r="L3147" s="444">
        <f t="shared" ca="1" si="144"/>
        <v>-108100741308.4679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-108100741308.4679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-450419755.4519496</v>
      </c>
      <c r="L3148" s="444">
        <f t="shared" ca="1" si="144"/>
        <v>-108551161063.91985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-108551161063.91985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-452296504.43299937</v>
      </c>
      <c r="L3149" s="444">
        <f t="shared" ca="1" si="144"/>
        <v>-109003457568.35284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-109003457568.35284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-454181073.2014702</v>
      </c>
      <c r="L3150" s="444">
        <f t="shared" ca="1" si="144"/>
        <v>-109457638641.55432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-109457638641.55432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-456073494.33980972</v>
      </c>
      <c r="L3151" s="444">
        <f t="shared" ca="1" si="144"/>
        <v>-109913712135.89413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-109913712135.89413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-457973800.56622553</v>
      </c>
      <c r="L3152" s="444">
        <f t="shared" ca="1" si="144"/>
        <v>-110371685936.46036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-110371685936.46036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-459882024.73525155</v>
      </c>
      <c r="L3153" s="444">
        <f t="shared" ca="1" si="144"/>
        <v>-110831567961.1956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-110831567961.1956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-461798199.83831501</v>
      </c>
      <c r="L3154" s="444">
        <f t="shared" ca="1" si="144"/>
        <v>-111293366161.03392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-111293366161.03392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-463722359.00430793</v>
      </c>
      <c r="L3155" s="444">
        <f t="shared" ca="1" si="144"/>
        <v>-111757088520.03822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-111757088520.03822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-465654535.50015926</v>
      </c>
      <c r="L3156" s="444">
        <f t="shared" ca="1" si="144"/>
        <v>-112222743055.53838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-112222743055.53838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-467594762.73140991</v>
      </c>
      <c r="L3157" s="444">
        <f t="shared" ca="1" si="144"/>
        <v>-112690337818.26979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-112690337818.26979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-469543074.2427907</v>
      </c>
      <c r="L3158" s="444">
        <f t="shared" ca="1" si="144"/>
        <v>-113159880892.51259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-113159880892.51259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-471499503.71880245</v>
      </c>
      <c r="L3159" s="444">
        <f t="shared" ca="1" si="144"/>
        <v>-113631380396.23138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-113631380396.23138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-473464084.98429734</v>
      </c>
      <c r="L3160" s="444">
        <f t="shared" ca="1" si="144"/>
        <v>-114104844481.21568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-114104844481.21568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-475436852.00506532</v>
      </c>
      <c r="L3161" s="444">
        <f t="shared" ca="1" si="144"/>
        <v>-114580281333.22075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-114580281333.22075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-477417838.88841981</v>
      </c>
      <c r="L3162" s="444">
        <f t="shared" ca="1" si="144"/>
        <v>-115057699172.10916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-115057699172.10916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-479407079.88378823</v>
      </c>
      <c r="L3163" s="444">
        <f t="shared" ca="1" si="144"/>
        <v>-115537106251.99295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-115537106251.99295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-481404609.38330394</v>
      </c>
      <c r="L3164" s="444">
        <f t="shared" ca="1" si="144"/>
        <v>-116018510861.37625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-116018510861.37625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-483410461.92240113</v>
      </c>
      <c r="L3165" s="444">
        <f t="shared" ca="1" si="144"/>
        <v>-116501921323.29865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-116501921323.29865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-485424672.18041104</v>
      </c>
      <c r="L3166" s="444">
        <f t="shared" ca="1" si="144"/>
        <v>-116987345995.47905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-116987345995.47905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-487447274.98116261</v>
      </c>
      <c r="L3167" s="444">
        <f t="shared" ca="1" si="144"/>
        <v>-117474793270.46021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-117474793270.46021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-489478305.29358417</v>
      </c>
      <c r="L3168" s="444">
        <f t="shared" ca="1" si="144"/>
        <v>-117964271575.75378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-117964271575.75378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-491517798.23230743</v>
      </c>
      <c r="L3169" s="444">
        <f t="shared" ca="1" si="144"/>
        <v>-118455789373.98608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-118455789373.98608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-493565789.05827534</v>
      </c>
      <c r="L3170" s="444">
        <f t="shared" ca="1" si="144"/>
        <v>-118949355163.04436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-118949355163.04436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-495622313.17935157</v>
      </c>
      <c r="L3171" s="444">
        <f t="shared" ca="1" si="144"/>
        <v>-119444977476.22371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-119444977476.22371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-497687406.15093213</v>
      </c>
      <c r="L3172" s="444">
        <f t="shared" ca="1" si="144"/>
        <v>-119942664882.37463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-119942664882.37463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-499761103.67656094</v>
      </c>
      <c r="L3173" s="444">
        <f t="shared" ca="1" si="144"/>
        <v>-120442425986.05119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-120442425986.05119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-501843441.60854661</v>
      </c>
      <c r="L3174" s="444">
        <f t="shared" ca="1" si="144"/>
        <v>-120944269427.65974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-120944269427.65974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-503934455.94858223</v>
      </c>
      <c r="L3175" s="444">
        <f t="shared" ca="1" si="144"/>
        <v>-121448203883.60832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-121448203883.60832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-506034182.84836799</v>
      </c>
      <c r="L3176" s="444">
        <f t="shared" ca="1" si="144"/>
        <v>-121954238066.4567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-121954238066.4567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-508142658.61023623</v>
      </c>
      <c r="L3177" s="444">
        <f t="shared" ca="1" si="144"/>
        <v>-122462380725.06693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-122462380725.06693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-510259919.68777889</v>
      </c>
      <c r="L3178" s="444">
        <f t="shared" ca="1" si="144"/>
        <v>-122972640644.7547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-122972640644.7547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-512386002.68647796</v>
      </c>
      <c r="L3179" s="444">
        <f t="shared" ca="1" si="144"/>
        <v>-123485026647.44118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-123485026647.44118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-514520944.36433828</v>
      </c>
      <c r="L3180" s="444">
        <f t="shared" ca="1" si="144"/>
        <v>-123999547591.80551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-123999547591.80551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-516664781.632523</v>
      </c>
      <c r="L3181" s="444">
        <f t="shared" ca="1" si="144"/>
        <v>-124516212373.43803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-124516212373.43803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-518817551.55599189</v>
      </c>
      <c r="L3182" s="444">
        <f t="shared" ca="1" si="144"/>
        <v>-125035029924.99402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-125035029924.99402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-520979291.35414165</v>
      </c>
      <c r="L3183" s="444">
        <f t="shared" ca="1" si="144"/>
        <v>-125556009216.34816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-125556009216.34816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-523150038.40145063</v>
      </c>
      <c r="L3184" s="444">
        <f t="shared" ca="1" si="144"/>
        <v>-126079159254.7496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-126079159254.7496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-525329830.22812337</v>
      </c>
      <c r="L3185" s="444">
        <f t="shared" ca="1" si="144"/>
        <v>-126604489084.97772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-126604489084.97772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-527518704.52074051</v>
      </c>
      <c r="L3186" s="444">
        <f t="shared" ca="1" si="144"/>
        <v>-127132007789.49846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-127132007789.49846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-529716699.12291026</v>
      </c>
      <c r="L3187" s="444">
        <f t="shared" ca="1" si="144"/>
        <v>-127661724488.62137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-127661724488.62137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-531923852.03592235</v>
      </c>
      <c r="L3188" s="444">
        <f t="shared" ca="1" si="144"/>
        <v>-128193648340.65729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-128193648340.65729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-534140201.41940534</v>
      </c>
      <c r="L3189" s="444">
        <f t="shared" ca="1" si="144"/>
        <v>-128727788542.07669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-128727788542.07669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-536365785.59198618</v>
      </c>
      <c r="L3190" s="444">
        <f t="shared" ca="1" si="144"/>
        <v>-129264154327.66867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-129264154327.66867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-538600643.03195274</v>
      </c>
      <c r="L3191" s="444">
        <f t="shared" ca="1" si="144"/>
        <v>-129802754970.70062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-129802754970.70062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-540844812.3779192</v>
      </c>
      <c r="L3192" s="444">
        <f t="shared" ca="1" si="144"/>
        <v>-130343599783.07854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-130343599783.07854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-543098332.4294939</v>
      </c>
      <c r="L3193" s="444">
        <f t="shared" ca="1" si="144"/>
        <v>-130886698115.50803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-130886698115.50803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-545361242.14795005</v>
      </c>
      <c r="L3194" s="444">
        <f t="shared" ca="1" si="144"/>
        <v>-131432059357.65598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-131432059357.65598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-547633580.65689993</v>
      </c>
      <c r="L3195" s="444">
        <f t="shared" ca="1" si="144"/>
        <v>-131979692938.31288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-131979692938.31288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-549915387.24297035</v>
      </c>
      <c r="L3196" s="444">
        <f t="shared" ca="1" si="144"/>
        <v>-132529608325.55585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-132529608325.55585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-552206701.35648274</v>
      </c>
      <c r="L3197" s="444">
        <f t="shared" ca="1" si="144"/>
        <v>-133081815026.91232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-133081815026.91232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-554507562.6121347</v>
      </c>
      <c r="L3198" s="444">
        <f t="shared" ca="1" si="144"/>
        <v>-133636322589.52446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-133636322589.52446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-556818010.78968513</v>
      </c>
      <c r="L3199" s="444">
        <f t="shared" ca="1" si="144"/>
        <v>-134193140600.31415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-134193140600.31415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-559138085.83464229</v>
      </c>
      <c r="L3200" s="444">
        <f t="shared" ca="1" si="144"/>
        <v>-134752278686.14879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-134752278686.14879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-561467827.85895336</v>
      </c>
      <c r="L3201" s="444">
        <f t="shared" ca="1" si="144"/>
        <v>-135313746514.00774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-135313746514.00774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-563807277.14169884</v>
      </c>
      <c r="L3202" s="444">
        <f t="shared" ca="1" si="144"/>
        <v>-135877553791.14943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-135877553791.14943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-566156474.12978935</v>
      </c>
      <c r="L3203" s="444">
        <f t="shared" ca="1" si="144"/>
        <v>-136443710265.27922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-136443710265.27922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-568515459.43866336</v>
      </c>
      <c r="L3204" s="444">
        <f t="shared" ca="1" si="144"/>
        <v>-137012225724.71788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-137012225724.71788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-570884273.8529911</v>
      </c>
      <c r="L3205" s="444">
        <f t="shared" ca="1" si="144"/>
        <v>-137583109998.57086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-137583109998.57086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-573262958.32737863</v>
      </c>
      <c r="L3206" s="444">
        <f t="shared" ca="1" si="144"/>
        <v>-138156372956.89825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-138156372956.89825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-575651553.98707604</v>
      </c>
      <c r="L3207" s="444">
        <f t="shared" ca="1" si="144"/>
        <v>-138732024510.88535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-138732024510.88535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-578050102.12868893</v>
      </c>
      <c r="L3208" s="444">
        <f t="shared" ca="1" si="144"/>
        <v>-139310074613.01404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-139310074613.01404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-580458644.22089183</v>
      </c>
      <c r="L3209" s="444">
        <f t="shared" ca="1" si="144"/>
        <v>-139890533257.23492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-139890533257.23492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-582877221.90514553</v>
      </c>
      <c r="L3210" s="444">
        <f t="shared" ca="1" si="144"/>
        <v>-140473410479.14008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-140473410479.14008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-585305876.99641693</v>
      </c>
      <c r="L3211" s="444">
        <f t="shared" ca="1" si="144"/>
        <v>-141058716356.13651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-141058716356.13651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-587744651.4839021</v>
      </c>
      <c r="L3212" s="444">
        <f t="shared" ca="1" si="144"/>
        <v>-141646461007.62042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-141646461007.62042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-590193587.53175175</v>
      </c>
      <c r="L3213" s="444">
        <f t="shared" ca="1" si="144"/>
        <v>-142236654595.15216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-142236654595.15216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-592652727.4798007</v>
      </c>
      <c r="L3214" s="444">
        <f t="shared" ca="1" si="144"/>
        <v>-142829307322.63196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-142829307322.63196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-595122113.84429979</v>
      </c>
      <c r="L3215" s="444">
        <f t="shared" ca="1" si="144"/>
        <v>-143424429436.47626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-143424429436.47626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-597601789.31865108</v>
      </c>
      <c r="L3216" s="444">
        <f t="shared" ca="1" si="144"/>
        <v>-144022031225.79492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-144022031225.79492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-600091796.77414548</v>
      </c>
      <c r="L3217" s="444">
        <f t="shared" ca="1" si="144"/>
        <v>-144622123022.56906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-144622123022.56906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-602592179.2607044</v>
      </c>
      <c r="L3218" s="444">
        <f t="shared" ca="1" si="144"/>
        <v>-145224715201.82977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-145224715201.82977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-605102980.00762403</v>
      </c>
      <c r="L3219" s="444">
        <f t="shared" ca="1" si="144"/>
        <v>-145829818181.8374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-145829818181.8374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-607624242.42432249</v>
      </c>
      <c r="L3220" s="444">
        <f t="shared" ca="1" si="144"/>
        <v>-146437442424.26172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-146437442424.26172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-610156010.10109043</v>
      </c>
      <c r="L3221" s="444">
        <f t="shared" ca="1" si="144"/>
        <v>-147047598434.36282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-147047598434.36282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-612698326.80984509</v>
      </c>
      <c r="L3222" s="444">
        <f t="shared" ca="1" si="144"/>
        <v>-147660296761.17267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-147660296761.17267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-615251236.50488615</v>
      </c>
      <c r="L3223" s="444">
        <f t="shared" ca="1" si="144"/>
        <v>-148275547997.67755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-148275547997.67755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-617814783.32365644</v>
      </c>
      <c r="L3224" s="444">
        <f t="shared" ca="1" si="144"/>
        <v>-148893362781.00122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-148893362781.00122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-620389011.5875051</v>
      </c>
      <c r="L3225" s="444">
        <f t="shared" ca="1" si="144"/>
        <v>-149513751792.58871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-149513751792.58871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-622973965.80245292</v>
      </c>
      <c r="L3226" s="444">
        <f t="shared" ca="1" si="144"/>
        <v>-150136725758.39117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-150136725758.39117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-625569690.65996325</v>
      </c>
      <c r="L3227" s="444">
        <f t="shared" ca="1" si="144"/>
        <v>-150762295449.05115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-150762295449.05115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-628176231.03771305</v>
      </c>
      <c r="L3228" s="444">
        <f t="shared" ca="1" si="144"/>
        <v>-151390471680.08887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-151390471680.08887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-630793632.00037026</v>
      </c>
      <c r="L3229" s="444">
        <f t="shared" ca="1" si="144"/>
        <v>-152021265312.08923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-152021265312.08923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-633421938.80037177</v>
      </c>
      <c r="L3230" s="444">
        <f t="shared" ca="1" si="144"/>
        <v>-152654687250.88962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-152654687250.88962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-636061196.87870669</v>
      </c>
      <c r="L3231" s="444">
        <f t="shared" ca="1" si="144"/>
        <v>-153290748447.76831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-153290748447.76831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-638711451.86570132</v>
      </c>
      <c r="L3232" s="444">
        <f t="shared" ca="1" si="144"/>
        <v>-153929459899.634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-153929459899.634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-641372749.58180833</v>
      </c>
      <c r="L3233" s="444">
        <f t="shared" ca="1" si="144"/>
        <v>-154570832649.21582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-154570832649.21582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-644045136.03839922</v>
      </c>
      <c r="L3234" s="444">
        <f t="shared" ca="1" si="144"/>
        <v>-155214877785.25421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-155214877785.25421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-646728657.43855917</v>
      </c>
      <c r="L3235" s="444">
        <f t="shared" ca="1" si="144"/>
        <v>-155861606442.69278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-155861606442.69278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-649423360.17788661</v>
      </c>
      <c r="L3236" s="444">
        <f t="shared" ca="1" si="144"/>
        <v>-156511029802.87067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-156511029802.87067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-652129290.84529448</v>
      </c>
      <c r="L3237" s="444">
        <f t="shared" ca="1" si="144"/>
        <v>-157163159093.71597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-157163159093.71597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-654846496.22381651</v>
      </c>
      <c r="L3238" s="444">
        <f t="shared" ca="1" si="144"/>
        <v>-157818005589.93979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-157818005589.93979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-657575023.29141581</v>
      </c>
      <c r="L3239" s="444">
        <f t="shared" ca="1" si="144"/>
        <v>-158475580613.2312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-158475580613.2312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-660314919.22179663</v>
      </c>
      <c r="L3240" s="444">
        <f t="shared" ca="1" si="144"/>
        <v>-159135895532.453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-159135895532.453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-663066231.38522089</v>
      </c>
      <c r="L3241" s="444">
        <f t="shared" ca="1" si="144"/>
        <v>-159798961763.83823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-159798961763.83823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-665829007.3493259</v>
      </c>
      <c r="L3242" s="444">
        <f t="shared" ca="1" si="144"/>
        <v>-160464790771.18756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-160464790771.18756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-668603294.87994814</v>
      </c>
      <c r="L3243" s="444">
        <f t="shared" ca="1" si="144"/>
        <v>-161133394066.0675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-161133394066.0675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-671389141.94194794</v>
      </c>
      <c r="L3244" s="444">
        <f t="shared" ca="1" si="144"/>
        <v>-161804783208.00946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-161804783208.00946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-674186596.70003939</v>
      </c>
      <c r="L3245" s="444">
        <f t="shared" ca="1" si="144"/>
        <v>-162478969804.7095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-162478969804.7095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-676995707.51962292</v>
      </c>
      <c r="L3246" s="444">
        <f t="shared" ca="1" si="144"/>
        <v>-163155965512.22913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-163155965512.22913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-679816522.96762133</v>
      </c>
      <c r="L3247" s="444">
        <f t="shared" ca="1" si="144"/>
        <v>-163835782035.19675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-163835782035.19675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-682649091.8133198</v>
      </c>
      <c r="L3248" s="444">
        <f t="shared" ca="1" si="144"/>
        <v>-164518431127.01007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-164518431127.01007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-685493463.02920866</v>
      </c>
      <c r="L3249" s="444">
        <f t="shared" ca="1" si="144"/>
        <v>-165203924590.03928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-165203924590.03928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-688349685.7918303</v>
      </c>
      <c r="L3250" s="444">
        <f t="shared" ca="1" si="144"/>
        <v>-165892274275.83112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-165892274275.83112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-691217809.48262966</v>
      </c>
      <c r="L3251" s="444">
        <f t="shared" ca="1" si="144"/>
        <v>-166583492085.31375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-166583492085.31375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-694097883.68880725</v>
      </c>
      <c r="L3252" s="444">
        <f t="shared" ca="1" si="144"/>
        <v>-167277589969.00256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-167277589969.00256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-696989958.20417738</v>
      </c>
      <c r="L3253" s="444">
        <f t="shared" ca="1" si="144"/>
        <v>-167974579927.20673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-167974579927.20673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-699894083.03002799</v>
      </c>
      <c r="L3254" s="444">
        <f t="shared" ca="1" si="144"/>
        <v>-168674474010.23676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-168674474010.23676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-702810308.37598646</v>
      </c>
      <c r="L3255" s="444">
        <f t="shared" ca="1" si="144"/>
        <v>-169377284318.61273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-169377284318.61273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-705738684.66088641</v>
      </c>
      <c r="L3256" s="444">
        <f t="shared" ca="1" si="144"/>
        <v>-170083023003.27362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-170083023003.27362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-708679262.51364005</v>
      </c>
      <c r="L3257" s="444">
        <f t="shared" ca="1" si="144"/>
        <v>-170791702265.78726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-170791702265.78726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-711632092.77411354</v>
      </c>
      <c r="L3258" s="444">
        <f t="shared" ca="1" si="144"/>
        <v>-171503334358.56137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-171503334358.56137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-714597226.49400568</v>
      </c>
      <c r="L3259" s="444">
        <f t="shared" ca="1" si="144"/>
        <v>-172217931585.05539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-172217931585.05539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-717574714.93773079</v>
      </c>
      <c r="L3260" s="444">
        <f t="shared" ca="1" si="144"/>
        <v>-172935506299.99313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-172935506299.99313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-720564609.58330476</v>
      </c>
      <c r="L3261" s="444">
        <f t="shared" ca="1" si="144"/>
        <v>-173656070909.57645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-173656070909.57645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-723566962.12323523</v>
      </c>
      <c r="L3262" s="444">
        <f t="shared" ca="1" si="144"/>
        <v>-174379637871.69968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-174379637871.69968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-726581824.46541536</v>
      </c>
      <c r="L3263" s="444">
        <f t="shared" ca="1" si="144"/>
        <v>-175106219696.1651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-175106219696.1651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-729609248.73402119</v>
      </c>
      <c r="L3264" s="444">
        <f t="shared" ca="1" si="144"/>
        <v>-175835828944.89911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-175835828944.89911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-732649287.27041292</v>
      </c>
      <c r="L3265" s="444">
        <f t="shared" ca="1" si="144"/>
        <v>-176568478232.16953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-176568478232.16953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-735701992.63403964</v>
      </c>
      <c r="L3266" s="444">
        <f t="shared" ca="1" si="144"/>
        <v>-177304180224.80356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-177304180224.80356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-738767417.60334814</v>
      </c>
      <c r="L3267" s="444">
        <f t="shared" ca="1" si="144"/>
        <v>-178042947642.40692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-178042947642.40692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-741845615.17669547</v>
      </c>
      <c r="L3268" s="444">
        <f t="shared" ca="1" si="144"/>
        <v>-178784793257.58362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-178784793257.58362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-744936638.57326508</v>
      </c>
      <c r="L3269" s="444">
        <f t="shared" ca="1" si="144"/>
        <v>-179529729896.15689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-179529729896.15689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-748040541.23398709</v>
      </c>
      <c r="L3270" s="444">
        <f t="shared" ca="1" si="144"/>
        <v>-180277770437.39087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-180277770437.39087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-751157376.82246196</v>
      </c>
      <c r="L3271" s="444">
        <f t="shared" ca="1" si="144"/>
        <v>-181028927814.21332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-181028927814.21332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-754287199.22588885</v>
      </c>
      <c r="L3272" s="444">
        <f t="shared" ca="1" si="144"/>
        <v>-181783215013.43921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-181783215013.43921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-757430062.55599666</v>
      </c>
      <c r="L3273" s="444">
        <f t="shared" ca="1" si="144"/>
        <v>-182540645075.99521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-182540645075.99521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-760586021.14998007</v>
      </c>
      <c r="L3274" s="444">
        <f t="shared" ca="1" si="144"/>
        <v>-183301231097.1452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-183301231097.1452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-763755129.57143831</v>
      </c>
      <c r="L3275" s="444">
        <f t="shared" ca="1" si="144"/>
        <v>-184064986226.71664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-184064986226.71664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-766937442.6113193</v>
      </c>
      <c r="L3276" s="444">
        <f t="shared" ca="1" si="144"/>
        <v>-184831923669.32797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-184831923669.32797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-770133015.28886652</v>
      </c>
      <c r="L3277" s="444">
        <f t="shared" ca="1" si="144"/>
        <v>-185602056684.61685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-185602056684.61685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-773341902.85257018</v>
      </c>
      <c r="L3278" s="444">
        <f t="shared" ca="1" si="144"/>
        <v>-186375398587.46942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-186375398587.46942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-776564160.78112257</v>
      </c>
      <c r="L3279" s="444">
        <f t="shared" ca="1" si="144"/>
        <v>-187151962748.25055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-187151962748.25055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-779799844.78437734</v>
      </c>
      <c r="L3280" s="444">
        <f t="shared" ca="1" si="144"/>
        <v>-187931762593.03491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-187931762593.03491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-783049010.80431211</v>
      </c>
      <c r="L3281" s="444">
        <f t="shared" ca="1" si="144"/>
        <v>-188714811603.83923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-188714811603.83923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-786311715.01599681</v>
      </c>
      <c r="L3282" s="444">
        <f t="shared" ca="1" si="144"/>
        <v>-189501123318.85522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-189501123318.85522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-789588013.82856345</v>
      </c>
      <c r="L3283" s="444">
        <f t="shared" ca="1" si="144"/>
        <v>-190290711332.68378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-190290711332.68378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-792877963.88618243</v>
      </c>
      <c r="L3284" s="444">
        <f t="shared" ca="1" si="144"/>
        <v>-191083589296.56995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-191083589296.56995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-796181622.06904149</v>
      </c>
      <c r="L3285" s="444">
        <f t="shared" ca="1" si="144"/>
        <v>-191879770918.63898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-191879770918.63898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-799499045.49432909</v>
      </c>
      <c r="L3286" s="444">
        <f t="shared" ca="1" si="144"/>
        <v>-192679269964.1333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-192679269964.1333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-802830291.51722205</v>
      </c>
      <c r="L3287" s="444">
        <f t="shared" ca="1" si="144"/>
        <v>-193482100255.65051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-193482100255.65051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-806175417.73187709</v>
      </c>
      <c r="L3288" s="444">
        <f t="shared" ca="1" si="144"/>
        <v>-194288275673.38239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-194288275673.38239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-809534481.97242665</v>
      </c>
      <c r="L3289" s="444">
        <f t="shared" ca="1" si="144"/>
        <v>-195097810155.3548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-195097810155.3548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-812907542.31397831</v>
      </c>
      <c r="L3290" s="444">
        <f t="shared" ca="1" si="144"/>
        <v>-195910717697.66876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-195910717697.66876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-816294657.07361984</v>
      </c>
      <c r="L3291" s="444">
        <f t="shared" ca="1" si="144"/>
        <v>-196727012354.74237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-196727012354.74237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-819695884.81142652</v>
      </c>
      <c r="L3292" s="444">
        <f t="shared" ca="1" si="144"/>
        <v>-197546708239.5538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-197546708239.5538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-823111284.33147418</v>
      </c>
      <c r="L3293" s="444">
        <f t="shared" ca="1" si="144"/>
        <v>-198369819523.88528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-198369819523.88528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-826540914.68285537</v>
      </c>
      <c r="L3294" s="444">
        <f t="shared" ca="1" si="144"/>
        <v>-199196360438.56815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-199196360438.56815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-829984835.16070056</v>
      </c>
      <c r="L3295" s="444">
        <f t="shared" ca="1" si="144"/>
        <v>-200026345273.72885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-200026345273.72885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-833443105.30720353</v>
      </c>
      <c r="L3296" s="444">
        <f t="shared" ca="1" si="144"/>
        <v>-200859788379.03604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-200859788379.03604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-836915784.91265011</v>
      </c>
      <c r="L3297" s="444">
        <f t="shared" ca="1" si="144"/>
        <v>-201696704163.9487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-201696704163.9487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-840402934.01645291</v>
      </c>
      <c r="L3298" s="444">
        <f t="shared" ca="1" si="144"/>
        <v>-202537107097.96515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-202537107097.96515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-843904612.9081881</v>
      </c>
      <c r="L3299" s="444">
        <f t="shared" ca="1" si="144"/>
        <v>-203381011710.87335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-203381011710.87335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-847420882.12863898</v>
      </c>
      <c r="L3300" s="444">
        <f t="shared" ca="1" si="144"/>
        <v>-204228432593.00198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-204228432593.00198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-850951802.47084165</v>
      </c>
      <c r="L3301" s="444">
        <f t="shared" ca="1" si="144"/>
        <v>-205079384395.47284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-205079384395.47284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-854497434.9811368</v>
      </c>
      <c r="L3302" s="444">
        <f t="shared" ca="1" si="144"/>
        <v>-205933881830.45398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-205933881830.45398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-858057840.96022487</v>
      </c>
      <c r="L3303" s="444">
        <f t="shared" ca="1" si="144"/>
        <v>-206791939671.41422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-206791939671.41422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-861633081.96422589</v>
      </c>
      <c r="L3304" s="444">
        <f t="shared" ca="1" si="144"/>
        <v>-207653572753.37845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-207653572753.37845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-865223219.80574358</v>
      </c>
      <c r="L3305" s="444">
        <f t="shared" ca="1" si="144"/>
        <v>-208518795973.1842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-208518795973.1842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-868828316.55493414</v>
      </c>
      <c r="L3306" s="444">
        <f t="shared" ca="1" si="144"/>
        <v>-209387624289.73914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-209387624289.73914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-872448434.54057968</v>
      </c>
      <c r="L3307" s="444">
        <f t="shared" ca="1" si="144"/>
        <v>-210260072724.27972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-210260072724.27972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-876083636.35116553</v>
      </c>
      <c r="L3308" s="444">
        <f t="shared" ca="1" si="144"/>
        <v>-211136156360.63089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-211136156360.63089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-879733984.83596206</v>
      </c>
      <c r="L3309" s="444">
        <f t="shared" ca="1" si="144"/>
        <v>-212015890345.46686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-212015890345.46686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-883399543.10611188</v>
      </c>
      <c r="L3310" s="444">
        <f t="shared" ca="1" si="144"/>
        <v>-212899289888.57297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-212899289888.57297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-887080374.53572071</v>
      </c>
      <c r="L3311" s="444">
        <f t="shared" ca="1" si="144"/>
        <v>-213786370263.10867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-213786370263.10867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-890776542.7629528</v>
      </c>
      <c r="L3312" s="444">
        <f t="shared" ca="1" si="144"/>
        <v>-214677146805.87161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-214677146805.87161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-894488111.69113183</v>
      </c>
      <c r="L3313" s="444">
        <f t="shared" ca="1" si="144"/>
        <v>-215571634917.56274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-215571634917.56274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-898215145.4898448</v>
      </c>
      <c r="L3314" s="444">
        <f t="shared" ca="1" si="144"/>
        <v>-216469850063.05258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-216469850063.05258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-901957708.59605241</v>
      </c>
      <c r="L3315" s="444">
        <f t="shared" ca="1" si="144"/>
        <v>-217371807771.64862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-217371807771.64862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-905715865.71520245</v>
      </c>
      <c r="L3316" s="444">
        <f t="shared" ca="1" si="144"/>
        <v>-218277523637.36383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-218277523637.36383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-909489681.82234919</v>
      </c>
      <c r="L3317" s="444">
        <f t="shared" ca="1" si="144"/>
        <v>-219187013319.18619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-219187013319.18619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-913279222.16327572</v>
      </c>
      <c r="L3318" s="444">
        <f t="shared" ca="1" si="144"/>
        <v>-220100292541.34946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-220100292541.34946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-917084552.25562274</v>
      </c>
      <c r="L3319" s="444">
        <f t="shared" ca="1" si="144"/>
        <v>-221017377093.60507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-221017377093.60507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-920905737.8900212</v>
      </c>
      <c r="L3320" s="444">
        <f t="shared" ca="1" si="144"/>
        <v>-221938282831.49509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-221938282831.49509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-924742845.13122964</v>
      </c>
      <c r="L3321" s="444">
        <f t="shared" ca="1" si="144"/>
        <v>-222863025676.62631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-222863025676.62631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-928595940.31927633</v>
      </c>
      <c r="L3322" s="444">
        <f t="shared" ca="1" si="144"/>
        <v>-223791621616.94559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-223791621616.94559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-932465090.07060659</v>
      </c>
      <c r="L3323" s="444">
        <f t="shared" ref="L3323:L3577" ca="1" si="149">I3323-J3323+K3323</f>
        <v>-224724086707.0162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-224724086707.0162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-936350361.27923417</v>
      </c>
      <c r="L3324" s="444">
        <f t="shared" ca="1" si="149"/>
        <v>-225660437068.29544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-225660437068.29544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-940251821.11789763</v>
      </c>
      <c r="L3325" s="444">
        <f t="shared" ca="1" si="149"/>
        <v>-226600688889.41333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-226600688889.41333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-944169537.03922224</v>
      </c>
      <c r="L3326" s="444">
        <f t="shared" ca="1" si="149"/>
        <v>-227544858426.45255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-227544858426.45255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-948103576.77688563</v>
      </c>
      <c r="L3327" s="444">
        <f t="shared" ca="1" si="149"/>
        <v>-228492962003.22943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-228492962003.22943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-952054008.34678924</v>
      </c>
      <c r="L3328" s="444">
        <f t="shared" ca="1" si="149"/>
        <v>-229445016011.57623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-229445016011.57623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-956020900.04823411</v>
      </c>
      <c r="L3329" s="444">
        <f t="shared" ca="1" si="149"/>
        <v>-230401036911.62448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-230401036911.62448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-960004320.46510196</v>
      </c>
      <c r="L3330" s="444">
        <f t="shared" ca="1" si="149"/>
        <v>-231361041232.08957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-231361041232.08957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-964004338.46703994</v>
      </c>
      <c r="L3331" s="444">
        <f t="shared" ca="1" si="149"/>
        <v>-232325045570.55661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-232325045570.55661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-968021023.21065271</v>
      </c>
      <c r="L3332" s="444">
        <f t="shared" ca="1" si="149"/>
        <v>-233293066593.76727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-233293066593.76727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-972054444.14069712</v>
      </c>
      <c r="L3333" s="444">
        <f t="shared" ca="1" si="149"/>
        <v>-234265121037.90796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-234265121037.90796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-976104670.99128318</v>
      </c>
      <c r="L3334" s="444">
        <f t="shared" ca="1" si="149"/>
        <v>-235241225708.89923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-235241225708.89923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-980171773.78708017</v>
      </c>
      <c r="L3335" s="444">
        <f t="shared" ca="1" si="149"/>
        <v>-236221397482.68631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-236221397482.68631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-984255822.84452641</v>
      </c>
      <c r="L3336" s="444">
        <f t="shared" ca="1" si="149"/>
        <v>-237205653305.53082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-237205653305.53082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-988356888.77304506</v>
      </c>
      <c r="L3337" s="444">
        <f t="shared" ca="1" si="149"/>
        <v>-238194010194.30386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-238194010194.30386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-992475042.47626603</v>
      </c>
      <c r="L3338" s="444">
        <f t="shared" ca="1" si="149"/>
        <v>-239186485236.78012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-239186485236.78012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-996610355.15325034</v>
      </c>
      <c r="L3339" s="444">
        <f t="shared" ca="1" si="149"/>
        <v>-240183095591.93338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-240183095591.93338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-1000762898.2997226</v>
      </c>
      <c r="L3340" s="444">
        <f t="shared" ca="1" si="149"/>
        <v>-241183858490.23309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-241183858490.23309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-1004932743.7093046</v>
      </c>
      <c r="L3341" s="444">
        <f t="shared" ca="1" si="149"/>
        <v>-242188791233.94238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-242188791233.94238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-1009119963.4747599</v>
      </c>
      <c r="L3342" s="444">
        <f t="shared" ca="1" si="149"/>
        <v>-243197911197.41714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-243197911197.41714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-1013324629.9892381</v>
      </c>
      <c r="L3343" s="444">
        <f t="shared" ca="1" si="149"/>
        <v>-244211235827.40637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-244211235827.40637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-1017546815.9475267</v>
      </c>
      <c r="L3344" s="444">
        <f t="shared" ca="1" si="149"/>
        <v>-245228782643.35391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-245228782643.35391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-1021786594.3473079</v>
      </c>
      <c r="L3345" s="444">
        <f t="shared" ca="1" si="149"/>
        <v>-246250569237.70123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-246250569237.70123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-1026044038.4904217</v>
      </c>
      <c r="L3346" s="444">
        <f t="shared" ca="1" si="149"/>
        <v>-247276613276.19165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-247276613276.19165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-1030319221.9841319</v>
      </c>
      <c r="L3347" s="444">
        <f t="shared" ca="1" si="149"/>
        <v>-248306932498.17578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-248306932498.17578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-1034612218.7423991</v>
      </c>
      <c r="L3348" s="444">
        <f t="shared" ca="1" si="149"/>
        <v>-249341544716.91818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-249341544716.91818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-1038923102.9871591</v>
      </c>
      <c r="L3349" s="444">
        <f t="shared" ca="1" si="149"/>
        <v>-250380467819.90533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-250380467819.90533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-1043251949.2496057</v>
      </c>
      <c r="L3350" s="444">
        <f t="shared" ca="1" si="149"/>
        <v>-251423719769.15494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-251423719769.15494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-1047598832.3714789</v>
      </c>
      <c r="L3351" s="444">
        <f t="shared" ca="1" si="149"/>
        <v>-252471318601.52643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-252471318601.52643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-1051963827.5063599</v>
      </c>
      <c r="L3352" s="444">
        <f t="shared" ca="1" si="149"/>
        <v>-253523282429.03278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-253523282429.03278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-1056347010.12097</v>
      </c>
      <c r="L3353" s="444">
        <f t="shared" ca="1" si="149"/>
        <v>-254579629439.15375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-254579629439.15375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-1060748455.9964738</v>
      </c>
      <c r="L3354" s="444">
        <f t="shared" ca="1" si="149"/>
        <v>-255640377895.15021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-255640377895.15021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-1065168241.2297924</v>
      </c>
      <c r="L3355" s="444">
        <f t="shared" ca="1" si="149"/>
        <v>-256705546136.38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-256705546136.38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-1069606442.2349167</v>
      </c>
      <c r="L3356" s="444">
        <f t="shared" ca="1" si="149"/>
        <v>-257775152578.61493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-257775152578.61493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-1074063135.7442288</v>
      </c>
      <c r="L3357" s="444">
        <f t="shared" ca="1" si="149"/>
        <v>-258849215714.35916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-258849215714.35916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-1078538398.8098297</v>
      </c>
      <c r="L3358" s="444">
        <f t="shared" ca="1" si="149"/>
        <v>-259927754113.16901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-259927754113.16901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-1083032308.8048708</v>
      </c>
      <c r="L3359" s="444">
        <f t="shared" ca="1" si="149"/>
        <v>-261010786421.97388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-261010786421.97388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-1087544943.4248912</v>
      </c>
      <c r="L3360" s="444">
        <f t="shared" ca="1" si="149"/>
        <v>-262098331365.39877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-262098331365.39877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-1092076380.6891613</v>
      </c>
      <c r="L3361" s="444">
        <f t="shared" ca="1" si="149"/>
        <v>-263190407746.08792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-263190407746.08792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-1096626698.9420331</v>
      </c>
      <c r="L3362" s="444">
        <f t="shared" ca="1" si="149"/>
        <v>-264287034445.02997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-264287034445.02997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-1101195976.8542914</v>
      </c>
      <c r="L3363" s="444">
        <f t="shared" ca="1" si="149"/>
        <v>-265388230421.88425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-265388230421.88425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-1105784293.4245176</v>
      </c>
      <c r="L3364" s="444">
        <f t="shared" ca="1" si="149"/>
        <v>-266494014715.30878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-266494014715.30878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-1110391727.980453</v>
      </c>
      <c r="L3365" s="444">
        <f t="shared" ca="1" si="149"/>
        <v>-267604406443.28922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-267604406443.28922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-1115018360.1803718</v>
      </c>
      <c r="L3366" s="444">
        <f t="shared" ca="1" si="149"/>
        <v>-268719424803.46957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-268719424803.46957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-1119664270.0144567</v>
      </c>
      <c r="L3367" s="444">
        <f t="shared" ca="1" si="149"/>
        <v>-269839089073.48404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-269839089073.48404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-1124329537.8061836</v>
      </c>
      <c r="L3368" s="444">
        <f t="shared" ca="1" si="149"/>
        <v>-270963418611.29022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-270963418611.29022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-1129014244.2137094</v>
      </c>
      <c r="L3369" s="444">
        <f t="shared" ca="1" si="149"/>
        <v>-272092432855.50394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-272092432855.50394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-1133718470.2312665</v>
      </c>
      <c r="L3370" s="444">
        <f t="shared" ca="1" si="149"/>
        <v>-273226151325.7352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-273226151325.7352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-1138442297.1905632</v>
      </c>
      <c r="L3371" s="444">
        <f t="shared" ca="1" si="149"/>
        <v>-274364593622.92575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-274364593622.92575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-1143185806.7621906</v>
      </c>
      <c r="L3372" s="444">
        <f t="shared" ca="1" si="149"/>
        <v>-275507779429.68793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-275507779429.68793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-1147949080.9570329</v>
      </c>
      <c r="L3373" s="444">
        <f t="shared" ca="1" si="149"/>
        <v>-276655728510.64496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-276655728510.64496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-1152732202.1276872</v>
      </c>
      <c r="L3374" s="444">
        <f t="shared" ca="1" si="149"/>
        <v>-277808460712.77264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-277808460712.77264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-1157535252.9698861</v>
      </c>
      <c r="L3375" s="444">
        <f t="shared" ca="1" si="149"/>
        <v>-278965995965.74255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-278965995965.74255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-1162358316.5239272</v>
      </c>
      <c r="L3376" s="444">
        <f t="shared" ca="1" si="149"/>
        <v>-280128354282.26648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-280128354282.26648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-1167201476.1761103</v>
      </c>
      <c r="L3377" s="444">
        <f t="shared" ca="1" si="149"/>
        <v>-281295555758.44257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-281295555758.44257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-1172064815.6601772</v>
      </c>
      <c r="L3378" s="444">
        <f t="shared" ca="1" si="149"/>
        <v>-282467620574.10272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-282467620574.10272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-1176948419.0587614</v>
      </c>
      <c r="L3379" s="444">
        <f t="shared" ca="1" si="149"/>
        <v>-283644568993.1615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-283644568993.1615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-1181852370.8048396</v>
      </c>
      <c r="L3380" s="444">
        <f t="shared" ca="1" si="149"/>
        <v>-284826421363.96631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-284826421363.96631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-1186776755.683193</v>
      </c>
      <c r="L3381" s="444">
        <f t="shared" ca="1" si="149"/>
        <v>-286013198119.64948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-286013198119.64948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-1191721658.8318727</v>
      </c>
      <c r="L3382" s="444">
        <f t="shared" ca="1" si="149"/>
        <v>-287204919778.48132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-287204919778.48132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-1196687165.7436721</v>
      </c>
      <c r="L3383" s="444">
        <f t="shared" ca="1" si="149"/>
        <v>-288401606944.22498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-288401606944.22498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-1201673362.2676041</v>
      </c>
      <c r="L3384" s="444">
        <f t="shared" ca="1" si="149"/>
        <v>-289603280306.49255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-289603280306.49255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-1206680334.6103857</v>
      </c>
      <c r="L3385" s="444">
        <f t="shared" ca="1" si="149"/>
        <v>-290809960641.10297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-290809960641.10297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-1211708169.337929</v>
      </c>
      <c r="L3386" s="444">
        <f t="shared" ca="1" si="149"/>
        <v>-292021668810.44092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-292021668810.44092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-1216756953.3768373</v>
      </c>
      <c r="L3387" s="444">
        <f t="shared" ca="1" si="149"/>
        <v>-293238425763.81775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-293238425763.81775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-1221826774.0159073</v>
      </c>
      <c r="L3388" s="444">
        <f t="shared" ca="1" si="149"/>
        <v>-294460252537.83368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-294460252537.83368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-1226917718.9076402</v>
      </c>
      <c r="L3389" s="444">
        <f t="shared" ca="1" si="149"/>
        <v>-295687170256.74133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-295687170256.74133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-1232029876.0697556</v>
      </c>
      <c r="L3390" s="444">
        <f t="shared" ca="1" si="149"/>
        <v>-296919200132.8111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-296919200132.8111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-1237163333.8867128</v>
      </c>
      <c r="L3391" s="444">
        <f t="shared" ca="1" si="149"/>
        <v>-298156363466.69781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-298156363466.69781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-1242318181.1112409</v>
      </c>
      <c r="L3392" s="444">
        <f t="shared" ca="1" si="149"/>
        <v>-299398681647.80908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-299398681647.80908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-1247494506.8658712</v>
      </c>
      <c r="L3393" s="444">
        <f t="shared" ca="1" si="149"/>
        <v>-300646176154.67493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-300646176154.67493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-1252692400.6444788</v>
      </c>
      <c r="L3394" s="444">
        <f t="shared" ca="1" si="149"/>
        <v>-301898868555.3194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-301898868555.3194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-1257911952.3138309</v>
      </c>
      <c r="L3395" s="444">
        <f t="shared" ca="1" si="149"/>
        <v>-303156780507.63324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-303156780507.63324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-1263153252.1151385</v>
      </c>
      <c r="L3396" s="444">
        <f t="shared" ca="1" si="149"/>
        <v>-304419933759.74835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-304419933759.74835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-1268416390.6656182</v>
      </c>
      <c r="L3397" s="444">
        <f t="shared" ca="1" si="149"/>
        <v>-305688350150.41394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-305688350150.41394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-1273701458.960058</v>
      </c>
      <c r="L3398" s="444">
        <f t="shared" ca="1" si="149"/>
        <v>-306962051609.37402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-306962051609.37402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-1279008548.3723917</v>
      </c>
      <c r="L3399" s="444">
        <f t="shared" ca="1" si="149"/>
        <v>-308241060157.7464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-308241060157.7464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-1284337750.6572766</v>
      </c>
      <c r="L3400" s="444">
        <f t="shared" ca="1" si="149"/>
        <v>-309525397908.40369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-309525397908.40369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-1289689157.9516821</v>
      </c>
      <c r="L3401" s="444">
        <f t="shared" ca="1" si="149"/>
        <v>-310815087066.35535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-310815087066.35535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-1295062862.7764807</v>
      </c>
      <c r="L3402" s="444">
        <f t="shared" ca="1" si="149"/>
        <v>-312110149929.13184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-312110149929.13184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-1300458958.0380492</v>
      </c>
      <c r="L3403" s="444">
        <f t="shared" ca="1" si="149"/>
        <v>-313410608887.16986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-313410608887.16986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-1305877537.0298743</v>
      </c>
      <c r="L3404" s="444">
        <f t="shared" ca="1" si="149"/>
        <v>-314716486424.19971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-314716486424.19971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-1311318693.4341655</v>
      </c>
      <c r="L3405" s="444">
        <f t="shared" ca="1" si="149"/>
        <v>-316027805117.63385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-316027805117.63385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-1316782521.3234744</v>
      </c>
      <c r="L3406" s="444">
        <f t="shared" ca="1" si="149"/>
        <v>-317344587638.95734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-317344587638.95734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-1322269115.1623223</v>
      </c>
      <c r="L3407" s="444">
        <f t="shared" ca="1" si="149"/>
        <v>-318666856754.11963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-318666856754.11963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-1327778569.8088317</v>
      </c>
      <c r="L3408" s="444">
        <f t="shared" ca="1" si="149"/>
        <v>-319994635323.92847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-319994635323.92847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-1333310980.5163686</v>
      </c>
      <c r="L3409" s="444">
        <f t="shared" ca="1" si="149"/>
        <v>-321327946304.44482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-321327946304.44482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-1338866442.9351869</v>
      </c>
      <c r="L3410" s="444">
        <f t="shared" ca="1" si="149"/>
        <v>-322666812747.38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-322666812747.38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-1344445053.1140833</v>
      </c>
      <c r="L3411" s="444">
        <f t="shared" ca="1" si="149"/>
        <v>-324011257800.49408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-324011257800.49408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-1350046907.5020587</v>
      </c>
      <c r="L3412" s="444">
        <f t="shared" ca="1" si="149"/>
        <v>-325361304707.99615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-325361304707.99615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-1355672102.9499841</v>
      </c>
      <c r="L3413" s="444">
        <f t="shared" ca="1" si="149"/>
        <v>-326716976810.94617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-326716976810.94617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-1361320736.7122757</v>
      </c>
      <c r="L3414" s="444">
        <f t="shared" ca="1" si="149"/>
        <v>-328078297547.65845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-328078297547.65845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-1366992906.4485769</v>
      </c>
      <c r="L3415" s="444">
        <f t="shared" ca="1" si="149"/>
        <v>-329445290454.10699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-329445290454.10699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-1372688710.2254457</v>
      </c>
      <c r="L3416" s="444">
        <f t="shared" ca="1" si="149"/>
        <v>-330817979164.33246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-330817979164.33246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-1378408246.5180519</v>
      </c>
      <c r="L3417" s="444">
        <f t="shared" ca="1" si="149"/>
        <v>-332196387410.85052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-332196387410.85052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-1384151614.2118771</v>
      </c>
      <c r="L3418" s="444">
        <f t="shared" ca="1" si="149"/>
        <v>-333580539025.06238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-333580539025.06238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-1389918912.6044266</v>
      </c>
      <c r="L3419" s="444">
        <f t="shared" ca="1" si="149"/>
        <v>-334970457937.66681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-334970457937.66681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-1395710241.406945</v>
      </c>
      <c r="L3420" s="444">
        <f t="shared" ca="1" si="149"/>
        <v>-336366168179.07373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-336366168179.07373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-1401525700.7461405</v>
      </c>
      <c r="L3421" s="444">
        <f t="shared" ca="1" si="149"/>
        <v>-337767693879.81989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-337767693879.81989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-1407365391.1659162</v>
      </c>
      <c r="L3422" s="444">
        <f t="shared" ca="1" si="149"/>
        <v>-339175059270.98578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-339175059270.98578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-1413229413.6291075</v>
      </c>
      <c r="L3423" s="444">
        <f t="shared" ca="1" si="149"/>
        <v>-340588288684.61487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-340588288684.61487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-1419117869.5192287</v>
      </c>
      <c r="L3424" s="444">
        <f t="shared" ca="1" si="149"/>
        <v>-342007406554.13409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-342007406554.13409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-1425030860.6422253</v>
      </c>
      <c r="L3425" s="444">
        <f t="shared" ca="1" si="149"/>
        <v>-343432437414.77631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-343432437414.77631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-1430968489.2282345</v>
      </c>
      <c r="L3426" s="444">
        <f t="shared" ca="1" si="149"/>
        <v>-344863405904.00452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-344863405904.00452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-1436930857.9333522</v>
      </c>
      <c r="L3427" s="444">
        <f t="shared" ca="1" si="149"/>
        <v>-346300336761.93787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-346300336761.93787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-1442918069.8414078</v>
      </c>
      <c r="L3428" s="444">
        <f t="shared" ca="1" si="149"/>
        <v>-347743254831.7793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-347743254831.7793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-1448930228.4657471</v>
      </c>
      <c r="L3429" s="444">
        <f t="shared" ca="1" si="149"/>
        <v>-349192185060.24506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-349192185060.24506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-1454967437.7510211</v>
      </c>
      <c r="L3430" s="444">
        <f t="shared" ca="1" si="149"/>
        <v>-350647152497.99609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-350647152497.99609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-1461029802.0749836</v>
      </c>
      <c r="L3431" s="444">
        <f t="shared" ca="1" si="149"/>
        <v>-352108182300.07111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-352108182300.07111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-1467117426.2502964</v>
      </c>
      <c r="L3432" s="444">
        <f t="shared" ca="1" si="149"/>
        <v>-353575299726.32141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-353575299726.32141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-1473230415.5263393</v>
      </c>
      <c r="L3433" s="444">
        <f t="shared" ca="1" si="149"/>
        <v>-355048530141.84778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-355048530141.84778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-1479368875.5910325</v>
      </c>
      <c r="L3434" s="444">
        <f t="shared" ca="1" si="149"/>
        <v>-356527899017.43878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-356527899017.43878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-1485532912.5726616</v>
      </c>
      <c r="L3435" s="444">
        <f t="shared" ca="1" si="149"/>
        <v>-358013431930.01141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-358013431930.01141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-1491722633.0417142</v>
      </c>
      <c r="L3436" s="444">
        <f t="shared" ca="1" si="149"/>
        <v>-359505154563.0531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-359505154563.0531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-1497938144.0127213</v>
      </c>
      <c r="L3437" s="444">
        <f t="shared" ca="1" si="149"/>
        <v>-361003092707.0658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-361003092707.0658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-1504179552.9461074</v>
      </c>
      <c r="L3438" s="444">
        <f t="shared" ca="1" si="149"/>
        <v>-362507272260.0119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-362507272260.0119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-1510446967.7500496</v>
      </c>
      <c r="L3439" s="444">
        <f t="shared" ca="1" si="149"/>
        <v>-364017719227.76196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-364017719227.76196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-1516740496.7823415</v>
      </c>
      <c r="L3440" s="444">
        <f t="shared" ca="1" si="149"/>
        <v>-365534459724.54431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-365534459724.54431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-1523060248.852268</v>
      </c>
      <c r="L3441" s="444">
        <f t="shared" ca="1" si="149"/>
        <v>-367057519973.39661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-367057519973.39661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-1529406333.2224858</v>
      </c>
      <c r="L3442" s="444">
        <f t="shared" ca="1" si="149"/>
        <v>-368586926306.61908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-368586926306.61908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-1535778859.6109128</v>
      </c>
      <c r="L3443" s="444">
        <f t="shared" ca="1" si="149"/>
        <v>-370122705166.22998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-370122705166.22998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-1542177938.1926248</v>
      </c>
      <c r="L3444" s="444">
        <f t="shared" ca="1" si="149"/>
        <v>-371664883104.42261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-371664883104.42261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-1548603679.6017609</v>
      </c>
      <c r="L3445" s="444">
        <f t="shared" ca="1" si="149"/>
        <v>-373213486784.02435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-373213486784.02435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-1555056194.9334347</v>
      </c>
      <c r="L3446" s="444">
        <f t="shared" ca="1" si="149"/>
        <v>-374768542978.95776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-374768542978.95776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-1561535595.7456574</v>
      </c>
      <c r="L3447" s="444">
        <f t="shared" ca="1" si="149"/>
        <v>-376330078574.70343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-376330078574.70343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-1568041994.0612643</v>
      </c>
      <c r="L3448" s="444">
        <f t="shared" ca="1" si="149"/>
        <v>-377898120568.76471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-377898120568.76471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-1574575502.369853</v>
      </c>
      <c r="L3449" s="444">
        <f t="shared" ca="1" si="149"/>
        <v>-379472696071.13458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-379472696071.13458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-1581136233.6297274</v>
      </c>
      <c r="L3450" s="444">
        <f t="shared" ca="1" si="149"/>
        <v>-381053832304.76428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-381053832304.76428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-1587724301.2698512</v>
      </c>
      <c r="L3451" s="444">
        <f t="shared" ca="1" si="149"/>
        <v>-382641556606.03412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-382641556606.03412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-1594339819.1918087</v>
      </c>
      <c r="L3452" s="444">
        <f t="shared" ca="1" si="149"/>
        <v>-384235896425.22595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-384235896425.22595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-1600982901.7717748</v>
      </c>
      <c r="L3453" s="444">
        <f t="shared" ca="1" si="149"/>
        <v>-385836879326.99774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-385836879326.99774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-1607653663.8624907</v>
      </c>
      <c r="L3454" s="444">
        <f t="shared" ca="1" si="149"/>
        <v>-387444532990.86023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-387444532990.86023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-1614352220.7952509</v>
      </c>
      <c r="L3455" s="444">
        <f t="shared" ca="1" si="149"/>
        <v>-389058885211.65546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-389058885211.65546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-1621078688.3818977</v>
      </c>
      <c r="L3456" s="444">
        <f t="shared" ca="1" si="149"/>
        <v>-390679963900.03735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-390679963900.03735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-1627833182.9168222</v>
      </c>
      <c r="L3457" s="444">
        <f t="shared" ca="1" si="149"/>
        <v>-392307797082.95416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-392307797082.95416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-1634615821.1789756</v>
      </c>
      <c r="L3458" s="444">
        <f t="shared" ca="1" si="149"/>
        <v>-393942412904.13312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-393942412904.13312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-1641426720.433888</v>
      </c>
      <c r="L3459" s="444">
        <f t="shared" ca="1" si="149"/>
        <v>-395583839624.56702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-395583839624.56702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-1648265998.4356959</v>
      </c>
      <c r="L3460" s="444">
        <f t="shared" ca="1" si="149"/>
        <v>-397232105623.00269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-397232105623.00269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-1655133773.4291778</v>
      </c>
      <c r="L3461" s="444">
        <f t="shared" ca="1" si="149"/>
        <v>-398887239396.43188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-398887239396.43188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-1662030164.1517994</v>
      </c>
      <c r="L3462" s="444">
        <f t="shared" ca="1" si="149"/>
        <v>-400549269560.58368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-400549269560.58368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-1668955289.8357654</v>
      </c>
      <c r="L3463" s="444">
        <f t="shared" ca="1" si="149"/>
        <v>-402218224850.41943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-402218224850.41943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-1675909270.2100809</v>
      </c>
      <c r="L3464" s="444">
        <f t="shared" ca="1" si="149"/>
        <v>-403894134120.62952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-403894134120.62952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-1682892225.5026231</v>
      </c>
      <c r="L3465" s="444">
        <f t="shared" ca="1" si="149"/>
        <v>-405577026346.13214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-405577026346.13214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-1689904276.4422174</v>
      </c>
      <c r="L3466" s="444">
        <f t="shared" ca="1" si="149"/>
        <v>-407266930622.57434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-407266930622.57434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-1696945544.2607265</v>
      </c>
      <c r="L3467" s="444">
        <f t="shared" ca="1" si="149"/>
        <v>-408963876166.83508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-408963876166.83508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-1704016150.6951461</v>
      </c>
      <c r="L3468" s="444">
        <f t="shared" ca="1" si="149"/>
        <v>-410667892317.53021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-410667892317.53021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-1711116217.9897091</v>
      </c>
      <c r="L3469" s="444">
        <f t="shared" ca="1" si="149"/>
        <v>-412379008535.5199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-412379008535.5199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-1718245868.8979995</v>
      </c>
      <c r="L3470" s="444">
        <f t="shared" ca="1" si="149"/>
        <v>-414097254404.41791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-414097254404.41791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-1725405226.6850746</v>
      </c>
      <c r="L3471" s="444">
        <f t="shared" ca="1" si="149"/>
        <v>-415822659631.10297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-415822659631.10297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-1732594415.1295958</v>
      </c>
      <c r="L3472" s="444">
        <f t="shared" ca="1" si="149"/>
        <v>-417555254046.23254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-417555254046.23254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-1739813558.5259688</v>
      </c>
      <c r="L3473" s="444">
        <f t="shared" ca="1" si="149"/>
        <v>-419295067604.75848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-419295067604.75848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-1747062781.6864936</v>
      </c>
      <c r="L3474" s="444">
        <f t="shared" ca="1" si="149"/>
        <v>-421042130386.44501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-421042130386.44501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-1754342209.9435208</v>
      </c>
      <c r="L3475" s="444">
        <f t="shared" ca="1" si="149"/>
        <v>-422796472596.38855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-422796472596.38855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-1761651969.151619</v>
      </c>
      <c r="L3476" s="444">
        <f t="shared" ca="1" si="149"/>
        <v>-424558124565.54016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-424558124565.54016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-1768992185.6897507</v>
      </c>
      <c r="L3477" s="444">
        <f t="shared" ca="1" si="149"/>
        <v>-426327116751.22992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-426327116751.22992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-1776362986.4634581</v>
      </c>
      <c r="L3478" s="444">
        <f t="shared" ca="1" si="149"/>
        <v>-428103479737.69336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-428103479737.69336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-1783764498.9070556</v>
      </c>
      <c r="L3479" s="444">
        <f t="shared" ca="1" si="149"/>
        <v>-429887244236.6004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-429887244236.6004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-1791196850.9858353</v>
      </c>
      <c r="L3480" s="444">
        <f t="shared" ca="1" si="149"/>
        <v>-431678441087.58624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-431678441087.58624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-1798660171.198276</v>
      </c>
      <c r="L3481" s="444">
        <f t="shared" ca="1" si="149"/>
        <v>-433477101258.78455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-433477101258.78455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-1806154588.5782692</v>
      </c>
      <c r="L3482" s="444">
        <f t="shared" ca="1" si="149"/>
        <v>-435283255847.36279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-435283255847.36279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-1813680232.6973453</v>
      </c>
      <c r="L3483" s="444">
        <f t="shared" ca="1" si="149"/>
        <v>-437096936080.06012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-437096936080.06012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-1821237233.6669173</v>
      </c>
      <c r="L3484" s="444">
        <f t="shared" ca="1" si="149"/>
        <v>-438918173313.72705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-438918173313.72705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-1828825722.1405294</v>
      </c>
      <c r="L3485" s="444">
        <f t="shared" ca="1" si="149"/>
        <v>-440746999035.86755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-440746999035.86755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-1836445829.3161147</v>
      </c>
      <c r="L3486" s="444">
        <f t="shared" ca="1" si="149"/>
        <v>-442583444865.18365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-442583444865.18365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-1844097686.9382656</v>
      </c>
      <c r="L3487" s="444">
        <f t="shared" ca="1" si="149"/>
        <v>-444427542552.12195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-444427542552.12195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-1851781427.3005083</v>
      </c>
      <c r="L3488" s="444">
        <f t="shared" ca="1" si="149"/>
        <v>-446279323979.42249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-446279323979.42249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-1859497183.2475936</v>
      </c>
      <c r="L3489" s="444">
        <f t="shared" ca="1" si="149"/>
        <v>-448138821162.6701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-448138821162.6701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-1867245088.1777923</v>
      </c>
      <c r="L3490" s="444">
        <f t="shared" ca="1" si="149"/>
        <v>-450006066250.8479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-450006066250.8479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-1875025276.0451999</v>
      </c>
      <c r="L3491" s="444">
        <f t="shared" ca="1" si="149"/>
        <v>-451881091526.89313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-451881091526.89313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-1882837881.3620546</v>
      </c>
      <c r="L3492" s="444">
        <f t="shared" ca="1" si="149"/>
        <v>-453763929408.25519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-453763929408.25519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-1890683039.2010634</v>
      </c>
      <c r="L3493" s="444">
        <f t="shared" ca="1" si="149"/>
        <v>-455654612447.45624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-455654612447.45624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-1898560885.1977344</v>
      </c>
      <c r="L3494" s="444">
        <f t="shared" ca="1" si="149"/>
        <v>-457553173332.65399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-457553173332.65399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-1906471555.5527246</v>
      </c>
      <c r="L3495" s="444">
        <f t="shared" ca="1" si="149"/>
        <v>-459459644888.20673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-459459644888.20673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-1914415187.0341949</v>
      </c>
      <c r="L3496" s="444">
        <f t="shared" ca="1" si="149"/>
        <v>-461374060075.24091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-461374060075.24091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-1922391916.9801707</v>
      </c>
      <c r="L3497" s="444">
        <f t="shared" ca="1" si="149"/>
        <v>-463296451992.22107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-463296451992.22107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-1930401883.3009207</v>
      </c>
      <c r="L3498" s="444">
        <f t="shared" ca="1" si="149"/>
        <v>-465226853875.52197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-465226853875.52197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-1938445224.4813416</v>
      </c>
      <c r="L3499" s="444">
        <f t="shared" ca="1" si="149"/>
        <v>-467165299100.0033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-467165299100.0033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-1946522079.5833471</v>
      </c>
      <c r="L3500" s="444">
        <f t="shared" ca="1" si="149"/>
        <v>-469111821179.58667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-469111821179.58667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-1954632588.2482777</v>
      </c>
      <c r="L3501" s="444">
        <f t="shared" ca="1" si="149"/>
        <v>-471066453767.83496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-471066453767.83496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-1962776890.6993124</v>
      </c>
      <c r="L3502" s="444">
        <f t="shared" ca="1" si="149"/>
        <v>-473029230658.5343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-473029230658.5343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-1970955127.7438929</v>
      </c>
      <c r="L3503" s="444">
        <f t="shared" ca="1" si="149"/>
        <v>-475000185786.2782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-475000185786.2782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-1979167440.7761593</v>
      </c>
      <c r="L3504" s="444">
        <f t="shared" ca="1" si="149"/>
        <v>-476979353227.05438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-476979353227.05438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-1987413971.7793932</v>
      </c>
      <c r="L3505" s="444">
        <f t="shared" ca="1" si="149"/>
        <v>-478966767198.8338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-478966767198.8338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-1995694863.3284743</v>
      </c>
      <c r="L3506" s="444">
        <f t="shared" ca="1" si="149"/>
        <v>-480962462062.16229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-480962462062.16229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-2004010258.5923426</v>
      </c>
      <c r="L3507" s="444">
        <f t="shared" ca="1" si="149"/>
        <v>-482966472320.75464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-482966472320.75464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-2012360301.3364775</v>
      </c>
      <c r="L3508" s="444">
        <f t="shared" ca="1" si="149"/>
        <v>-484978832622.09113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-484978832622.09113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-2020745135.9253798</v>
      </c>
      <c r="L3509" s="444">
        <f t="shared" ca="1" si="149"/>
        <v>-486999577758.01648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-486999577758.01648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-2029164907.3250687</v>
      </c>
      <c r="L3510" s="444">
        <f t="shared" ca="1" si="149"/>
        <v>-489028742665.34155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-489028742665.34155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-2037619761.1055899</v>
      </c>
      <c r="L3511" s="444">
        <f t="shared" ca="1" si="149"/>
        <v>-491066362426.44714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-491066362426.44714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-2046109843.4435298</v>
      </c>
      <c r="L3512" s="444">
        <f t="shared" ca="1" si="149"/>
        <v>-493112472269.89069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-493112472269.89069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-2054635301.1245444</v>
      </c>
      <c r="L3513" s="444">
        <f t="shared" ca="1" si="149"/>
        <v>-495167107571.01526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-495167107571.01526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-2063196281.5458968</v>
      </c>
      <c r="L3514" s="444">
        <f t="shared" ca="1" si="149"/>
        <v>-497230303852.56116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-497230303852.56116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-2071792932.7190049</v>
      </c>
      <c r="L3515" s="444">
        <f t="shared" ca="1" si="149"/>
        <v>-499302096785.28015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-499302096785.28015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-2080425403.2720006</v>
      </c>
      <c r="L3516" s="444">
        <f t="shared" ca="1" si="149"/>
        <v>-501382522188.55212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-501382522188.55212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-2089093842.4523005</v>
      </c>
      <c r="L3517" s="444">
        <f t="shared" ca="1" si="149"/>
        <v>-503471616031.00439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-503471616031.00439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-2097798400.129185</v>
      </c>
      <c r="L3518" s="444">
        <f t="shared" ca="1" si="149"/>
        <v>-505569414431.13361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-505569414431.13361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-2106539226.7963901</v>
      </c>
      <c r="L3519" s="444">
        <f t="shared" ca="1" si="149"/>
        <v>-507675953657.92999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-507675953657.92999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-2115316473.5747082</v>
      </c>
      <c r="L3520" s="444">
        <f t="shared" ca="1" si="149"/>
        <v>-509791270131.5047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-509791270131.5047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-2124130292.2146032</v>
      </c>
      <c r="L3521" s="444">
        <f t="shared" ca="1" si="149"/>
        <v>-511915400423.7193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-511915400423.7193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-2132980835.0988305</v>
      </c>
      <c r="L3522" s="444">
        <f t="shared" ca="1" si="149"/>
        <v>-514048381258.81812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-514048381258.81812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-2141868255.2450755</v>
      </c>
      <c r="L3523" s="444">
        <f t="shared" ca="1" si="149"/>
        <v>-516190249514.06317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-516190249514.06317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-2150792706.3085966</v>
      </c>
      <c r="L3524" s="444">
        <f t="shared" ca="1" si="149"/>
        <v>-518341042220.37177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-518341042220.37177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-2159754342.5848823</v>
      </c>
      <c r="L3525" s="444">
        <f t="shared" ca="1" si="149"/>
        <v>-520500796562.95667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-520500796562.95667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-2168753319.0123196</v>
      </c>
      <c r="L3526" s="444">
        <f t="shared" ca="1" si="149"/>
        <v>-522669549881.96899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-522669549881.96899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-2177789791.174871</v>
      </c>
      <c r="L3527" s="444">
        <f t="shared" ca="1" si="149"/>
        <v>-524847339673.14386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-524847339673.14386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-2186863915.3047662</v>
      </c>
      <c r="L3528" s="444">
        <f t="shared" ca="1" si="149"/>
        <v>-527034203588.44861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-527034203588.44861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-2195975848.285202</v>
      </c>
      <c r="L3529" s="444">
        <f t="shared" ca="1" si="149"/>
        <v>-529230179436.73383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-529230179436.73383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-2205125747.6530581</v>
      </c>
      <c r="L3530" s="444">
        <f t="shared" ca="1" si="149"/>
        <v>-531435305184.3869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-531435305184.3869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-2214313771.6016121</v>
      </c>
      <c r="L3531" s="444">
        <f t="shared" ca="1" si="149"/>
        <v>-533649618955.98853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-533649618955.98853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-2223540078.9832854</v>
      </c>
      <c r="L3532" s="444">
        <f t="shared" ca="1" si="149"/>
        <v>-535873159034.9718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-535873159034.9718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-2232804829.3123827</v>
      </c>
      <c r="L3533" s="444">
        <f t="shared" ca="1" si="149"/>
        <v>-538105963864.28418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-538105963864.28418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-2242108182.7678509</v>
      </c>
      <c r="L3534" s="444">
        <f t="shared" ca="1" si="149"/>
        <v>-540348072047.052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-540348072047.052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-2251450300.1960502</v>
      </c>
      <c r="L3535" s="444">
        <f t="shared" ca="1" si="149"/>
        <v>-542599522347.24805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-542599522347.24805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-2260831343.1135335</v>
      </c>
      <c r="L3536" s="444">
        <f t="shared" ca="1" si="149"/>
        <v>-544860353690.36157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-544860353690.36157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-2270251473.7098398</v>
      </c>
      <c r="L3537" s="444">
        <f t="shared" ca="1" si="149"/>
        <v>-547130605164.07141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-547130605164.07141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-2279710854.8502975</v>
      </c>
      <c r="L3538" s="444">
        <f t="shared" ca="1" si="149"/>
        <v>-549410316018.92169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-549410316018.92169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-2289209650.0788403</v>
      </c>
      <c r="L3539" s="444">
        <f t="shared" ca="1" si="149"/>
        <v>-551699525669.00049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-551699525669.00049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-2298748023.6208353</v>
      </c>
      <c r="L3540" s="444">
        <f t="shared" ca="1" si="149"/>
        <v>-553998273692.62134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-553998273692.62134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-2308326140.3859224</v>
      </c>
      <c r="L3541" s="444">
        <f t="shared" ca="1" si="149"/>
        <v>-556306599833.0072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-556306599833.0072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-2317944165.9708633</v>
      </c>
      <c r="L3542" s="444">
        <f t="shared" ca="1" si="149"/>
        <v>-558624543998.97803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-558624543998.97803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-2327602266.6624084</v>
      </c>
      <c r="L3543" s="444">
        <f t="shared" ca="1" si="149"/>
        <v>-560952146265.64038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-560952146265.64038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-2337300609.4401684</v>
      </c>
      <c r="L3544" s="444">
        <f t="shared" ca="1" si="149"/>
        <v>-563289446875.08057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-563289446875.08057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-2347039361.9795022</v>
      </c>
      <c r="L3545" s="444">
        <f t="shared" ca="1" si="149"/>
        <v>-565636486237.06006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-565636486237.06006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-2356818692.654417</v>
      </c>
      <c r="L3546" s="444">
        <f t="shared" ca="1" si="149"/>
        <v>-567993304929.71448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-567993304929.71448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-2366638770.5404768</v>
      </c>
      <c r="L3547" s="444">
        <f t="shared" ca="1" si="149"/>
        <v>-570359943700.255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-570359943700.255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-2376499765.4177294</v>
      </c>
      <c r="L3548" s="444">
        <f t="shared" ca="1" si="149"/>
        <v>-572736443465.67273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-572736443465.67273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-2386401847.7736363</v>
      </c>
      <c r="L3549" s="444">
        <f t="shared" ca="1" si="149"/>
        <v>-575122845313.44641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-575122845313.44641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-2396345188.8060265</v>
      </c>
      <c r="L3550" s="444">
        <f t="shared" ca="1" si="149"/>
        <v>-577519190502.25244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-577519190502.25244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-2406329960.4260516</v>
      </c>
      <c r="L3551" s="444">
        <f t="shared" ca="1" si="149"/>
        <v>-579925520462.67847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-579925520462.67847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-2416356335.2611604</v>
      </c>
      <c r="L3552" s="444">
        <f t="shared" ca="1" si="149"/>
        <v>-582341876797.93958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-582341876797.93958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-2426424486.6580815</v>
      </c>
      <c r="L3553" s="444">
        <f t="shared" ca="1" si="149"/>
        <v>-584768301284.59766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-584768301284.59766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-2436534588.6858234</v>
      </c>
      <c r="L3554" s="444">
        <f t="shared" ca="1" si="149"/>
        <v>-587204835873.28345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-587204835873.28345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-2446686816.1386809</v>
      </c>
      <c r="L3555" s="444">
        <f t="shared" ca="1" si="149"/>
        <v>-589651522689.42212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-589651522689.42212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-2456881344.539259</v>
      </c>
      <c r="L3556" s="444">
        <f t="shared" ca="1" si="149"/>
        <v>-592108404033.96143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-592108404033.96143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-2467118350.1415057</v>
      </c>
      <c r="L3557" s="444">
        <f t="shared" ca="1" si="149"/>
        <v>-594575522384.10291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-594575522384.10291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-2477398009.9337621</v>
      </c>
      <c r="L3558" s="444">
        <f t="shared" ca="1" si="149"/>
        <v>-597052920394.03662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-597052920394.03662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-2487720501.641819</v>
      </c>
      <c r="L3559" s="444">
        <f t="shared" ca="1" si="149"/>
        <v>-599540640895.67847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-599540640895.67847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-2498086003.7319937</v>
      </c>
      <c r="L3560" s="444">
        <f t="shared" ca="1" si="149"/>
        <v>-602038726899.4104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-602038726899.4104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-2508494695.4142098</v>
      </c>
      <c r="L3561" s="444">
        <f t="shared" ca="1" si="149"/>
        <v>-604547221594.82458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-604547221594.82458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-2518946756.6451025</v>
      </c>
      <c r="L3562" s="444">
        <f t="shared" ca="1" si="149"/>
        <v>-607066168351.46973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-607066168351.46973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-2529442368.131124</v>
      </c>
      <c r="L3563" s="444">
        <f t="shared" ca="1" si="149"/>
        <v>-609595610719.60083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-609595610719.60083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-2539981711.3316703</v>
      </c>
      <c r="L3564" s="444">
        <f t="shared" ca="1" si="149"/>
        <v>-612135592430.9325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-612135592430.9325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-2550564968.4622188</v>
      </c>
      <c r="L3565" s="444">
        <f t="shared" ca="1" si="149"/>
        <v>-614686157399.39465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-614686157399.39465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-2561192322.4974775</v>
      </c>
      <c r="L3566" s="444">
        <f t="shared" ca="1" si="149"/>
        <v>-617247349721.89209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-617247349721.89209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-2571863957.1745505</v>
      </c>
      <c r="L3567" s="444">
        <f t="shared" ca="1" si="149"/>
        <v>-619819213679.06665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-619819213679.06665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-2582580056.9961109</v>
      </c>
      <c r="L3568" s="444">
        <f t="shared" ca="1" si="149"/>
        <v>-622401793736.06274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-622401793736.06274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-2593340807.2335949</v>
      </c>
      <c r="L3569" s="444">
        <f t="shared" ca="1" si="149"/>
        <v>-624995134543.29639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-624995134543.29639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-2604146393.9304018</v>
      </c>
      <c r="L3570" s="444">
        <f t="shared" ca="1" si="149"/>
        <v>-627599280937.22681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-627599280937.22681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-2614997003.9051118</v>
      </c>
      <c r="L3571" s="444">
        <f t="shared" ca="1" si="149"/>
        <v>-630214277941.13196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-630214277941.13196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-2625892824.7547164</v>
      </c>
      <c r="L3572" s="444">
        <f t="shared" ca="1" si="149"/>
        <v>-632840170765.88672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-632840170765.88672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-2636834044.8578615</v>
      </c>
      <c r="L3573" s="444">
        <f t="shared" ca="1" si="149"/>
        <v>-635477004810.74463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-635477004810.74463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-2647820853.3781028</v>
      </c>
      <c r="L3574" s="444">
        <f t="shared" ca="1" si="149"/>
        <v>-638124825664.12268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-638124825664.12268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-2658853440.2671776</v>
      </c>
      <c r="L3575" s="444">
        <f t="shared" ca="1" si="149"/>
        <v>-640783679104.38989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-640783679104.38989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-2669931996.268291</v>
      </c>
      <c r="L3576" s="444">
        <f t="shared" ca="1" si="149"/>
        <v>-643453611100.6582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-643453611100.6582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-2681056712.9194093</v>
      </c>
      <c r="L3577" s="444">
        <f t="shared" ca="1" si="149"/>
        <v>-646134667813.57764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-646134667813.57764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-2692227782.5565734</v>
      </c>
      <c r="L3578" s="444">
        <f t="shared" ref="L3578:L3832" ca="1" si="154">I3578-J3578+K3578</f>
        <v>-648826895596.13416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-648826895596.13416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-2703445398.3172255</v>
      </c>
      <c r="L3579" s="444">
        <f t="shared" ca="1" si="154"/>
        <v>-651530340994.45142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-651530340994.45142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-2714709754.1435475</v>
      </c>
      <c r="L3580" s="444">
        <f t="shared" ca="1" si="154"/>
        <v>-654245050748.59497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-654245050748.59497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-2726021044.7858124</v>
      </c>
      <c r="L3581" s="444">
        <f t="shared" ca="1" si="154"/>
        <v>-656971071793.38074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-656971071793.38074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-2737379465.8057532</v>
      </c>
      <c r="L3582" s="444">
        <f t="shared" ca="1" si="154"/>
        <v>-659708451259.18652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-659708451259.18652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-2748785213.5799437</v>
      </c>
      <c r="L3583" s="444">
        <f t="shared" ca="1" si="154"/>
        <v>-662457236472.76648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-662457236472.76648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-2760238485.3031936</v>
      </c>
      <c r="L3584" s="444">
        <f t="shared" ca="1" si="154"/>
        <v>-665217474958.0697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-665217474958.0697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-2771739478.9919572</v>
      </c>
      <c r="L3585" s="444">
        <f t="shared" ca="1" si="154"/>
        <v>-667989214437.06165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-667989214437.06165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-2783288393.4877567</v>
      </c>
      <c r="L3586" s="444">
        <f t="shared" ca="1" si="154"/>
        <v>-670772502830.54944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-670772502830.54944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-2794885428.4606228</v>
      </c>
      <c r="L3587" s="444">
        <f t="shared" ca="1" si="154"/>
        <v>-673567388259.01001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-673567388259.01001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-2806530784.4125419</v>
      </c>
      <c r="L3588" s="444">
        <f t="shared" ca="1" si="154"/>
        <v>-676373919043.42261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-676373919043.42261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-2818224662.6809273</v>
      </c>
      <c r="L3589" s="444">
        <f t="shared" ca="1" si="154"/>
        <v>-679192143706.10352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-679192143706.10352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-2829967265.4420981</v>
      </c>
      <c r="L3590" s="444">
        <f t="shared" ca="1" si="154"/>
        <v>-682022110971.54565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-682022110971.54565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-2841758795.7147737</v>
      </c>
      <c r="L3591" s="444">
        <f t="shared" ca="1" si="154"/>
        <v>-684863869767.26038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-684863869767.26038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-2853599457.363585</v>
      </c>
      <c r="L3592" s="444">
        <f t="shared" ca="1" si="154"/>
        <v>-687717469224.6239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-687717469224.6239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-2865489455.1025996</v>
      </c>
      <c r="L3593" s="444">
        <f t="shared" ca="1" si="154"/>
        <v>-690582958679.72644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-690582958679.72644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-2877428994.4988604</v>
      </c>
      <c r="L3594" s="444">
        <f t="shared" ca="1" si="154"/>
        <v>-693460387674.22534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-693460387674.22534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-2889418281.9759388</v>
      </c>
      <c r="L3595" s="444">
        <f t="shared" ca="1" si="154"/>
        <v>-696349805956.20129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-696349805956.20129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-2901457524.8175054</v>
      </c>
      <c r="L3596" s="444">
        <f t="shared" ca="1" si="154"/>
        <v>-699251263481.0188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-699251263481.0188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-2913546931.1709118</v>
      </c>
      <c r="L3597" s="444">
        <f t="shared" ca="1" si="154"/>
        <v>-702164810412.1897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-702164810412.1897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-2925686710.0507903</v>
      </c>
      <c r="L3598" s="444">
        <f t="shared" ca="1" si="154"/>
        <v>-705090497122.24048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-705090497122.24048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-2937877071.3426685</v>
      </c>
      <c r="L3599" s="444">
        <f t="shared" ca="1" si="154"/>
        <v>-708028374193.58313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-708028374193.58313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-2950118225.8065963</v>
      </c>
      <c r="L3600" s="444">
        <f t="shared" ca="1" si="154"/>
        <v>-710978492419.38977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-710978492419.38977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-2962410385.0807905</v>
      </c>
      <c r="L3601" s="444">
        <f t="shared" ca="1" si="154"/>
        <v>-713940902804.47058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-713940902804.47058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-2974753761.6852942</v>
      </c>
      <c r="L3602" s="444">
        <f t="shared" ca="1" si="154"/>
        <v>-716915656566.15588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-716915656566.15588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-2987148569.0256495</v>
      </c>
      <c r="L3603" s="444">
        <f t="shared" ca="1" si="154"/>
        <v>-719902805135.18152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-719902805135.18152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-2999595021.3965898</v>
      </c>
      <c r="L3604" s="444">
        <f t="shared" ca="1" si="154"/>
        <v>-722902400156.57813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-722902400156.57813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-3012093333.9857421</v>
      </c>
      <c r="L3605" s="444">
        <f t="shared" ca="1" si="154"/>
        <v>-725914493490.56384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-725914493490.56384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-3024643722.8773494</v>
      </c>
      <c r="L3606" s="444">
        <f t="shared" ca="1" si="154"/>
        <v>-728939137213.44116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-728939137213.44116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-3037246405.056005</v>
      </c>
      <c r="L3607" s="444">
        <f t="shared" ca="1" si="154"/>
        <v>-731976383618.49719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-731976383618.49719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-3049901598.4104052</v>
      </c>
      <c r="L3608" s="444">
        <f t="shared" ca="1" si="154"/>
        <v>-735026285216.90759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-735026285216.90759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-3062609521.7371149</v>
      </c>
      <c r="L3609" s="444">
        <f t="shared" ca="1" si="154"/>
        <v>-738088894738.64465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-738088894738.64465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-3075370394.7443528</v>
      </c>
      <c r="L3610" s="444">
        <f t="shared" ca="1" si="154"/>
        <v>-741164265133.38904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-741164265133.38904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-3088184438.0557876</v>
      </c>
      <c r="L3611" s="444">
        <f t="shared" ca="1" si="154"/>
        <v>-744252449571.44482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-744252449571.44482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-3101051873.2143536</v>
      </c>
      <c r="L3612" s="444">
        <f t="shared" ca="1" si="154"/>
        <v>-747353501444.65918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-747353501444.65918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-3113972922.68608</v>
      </c>
      <c r="L3613" s="444">
        <f t="shared" ca="1" si="154"/>
        <v>-750467474367.34521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-750467474367.34521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-3126947809.8639383</v>
      </c>
      <c r="L3614" s="444">
        <f t="shared" ca="1" si="154"/>
        <v>-753594422177.20911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-753594422177.20911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-3139976759.0717044</v>
      </c>
      <c r="L3615" s="444">
        <f t="shared" ca="1" si="154"/>
        <v>-756734398936.28076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-756734398936.28076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-3153059995.5678363</v>
      </c>
      <c r="L3616" s="444">
        <f t="shared" ca="1" si="154"/>
        <v>-759887458931.84863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-759887458931.84863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-3166197745.5493693</v>
      </c>
      <c r="L3617" s="444">
        <f t="shared" ca="1" si="154"/>
        <v>-763053656677.39795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-763053656677.39795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-3179390236.1558247</v>
      </c>
      <c r="L3618" s="444">
        <f t="shared" ca="1" si="154"/>
        <v>-766233046913.55383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-766233046913.55383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-3192637695.4731407</v>
      </c>
      <c r="L3619" s="444">
        <f t="shared" ca="1" si="154"/>
        <v>-769425684609.02698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-769425684609.02698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-3205940352.5376124</v>
      </c>
      <c r="L3620" s="444">
        <f t="shared" ca="1" si="154"/>
        <v>-772631624961.56458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-772631624961.56458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-3219298437.3398523</v>
      </c>
      <c r="L3621" s="444">
        <f t="shared" ca="1" si="154"/>
        <v>-775850923398.90442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-775850923398.90442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-3232712180.8287683</v>
      </c>
      <c r="L3622" s="444">
        <f t="shared" ca="1" si="154"/>
        <v>-779083635579.73315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-779083635579.73315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-3246181814.915555</v>
      </c>
      <c r="L3623" s="444">
        <f t="shared" ca="1" si="154"/>
        <v>-782329817394.64868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-782329817394.64868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-3259707572.4777026</v>
      </c>
      <c r="L3624" s="444">
        <f t="shared" ca="1" si="154"/>
        <v>-785589524967.12634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-785589524967.12634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-3273289687.3630266</v>
      </c>
      <c r="L3625" s="444">
        <f t="shared" ca="1" si="154"/>
        <v>-788862814654.48938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-788862814654.48938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-3286928394.3937058</v>
      </c>
      <c r="L3626" s="444">
        <f t="shared" ca="1" si="154"/>
        <v>-792149743048.88306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-792149743048.88306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-3300623929.3703461</v>
      </c>
      <c r="L3627" s="444">
        <f t="shared" ca="1" si="154"/>
        <v>-795450366978.25342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-795450366978.25342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-3314376529.076056</v>
      </c>
      <c r="L3628" s="444">
        <f t="shared" ca="1" si="154"/>
        <v>-798764743507.32947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-798764743507.32947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-3328186431.2805395</v>
      </c>
      <c r="L3629" s="444">
        <f t="shared" ca="1" si="154"/>
        <v>-802092929938.60999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-802092929938.60999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-3342053874.7442083</v>
      </c>
      <c r="L3630" s="444">
        <f t="shared" ca="1" si="154"/>
        <v>-805434983813.35425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-805434983813.35425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-3355979099.2223091</v>
      </c>
      <c r="L3631" s="444">
        <f t="shared" ca="1" si="154"/>
        <v>-808790962912.57654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-808790962912.57654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-3369962345.469069</v>
      </c>
      <c r="L3632" s="444">
        <f t="shared" ca="1" si="154"/>
        <v>-812160925258.04565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-812160925258.04565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-3384003855.2418571</v>
      </c>
      <c r="L3633" s="444">
        <f t="shared" ca="1" si="154"/>
        <v>-815544929113.28748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-815544929113.28748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-3398103871.3053646</v>
      </c>
      <c r="L3634" s="444">
        <f t="shared" ca="1" si="154"/>
        <v>-818943032984.5929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-818943032984.5929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-3412262637.4358039</v>
      </c>
      <c r="L3635" s="444">
        <f t="shared" ca="1" si="154"/>
        <v>-822355295622.02869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-822355295622.02869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-3426480398.4251194</v>
      </c>
      <c r="L3636" s="444">
        <f t="shared" ca="1" si="154"/>
        <v>-825781776020.45386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-825781776020.45386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-3440757400.0852242</v>
      </c>
      <c r="L3637" s="444">
        <f t="shared" ca="1" si="154"/>
        <v>-829222533420.53906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-829222533420.53906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-3455093889.2522459</v>
      </c>
      <c r="L3638" s="444">
        <f t="shared" ca="1" si="154"/>
        <v>-832677627309.79126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-832677627309.79126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-3469490113.7907968</v>
      </c>
      <c r="L3639" s="444">
        <f t="shared" ca="1" si="154"/>
        <v>-836147117423.58203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-836147117423.58203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-3483946322.5982585</v>
      </c>
      <c r="L3640" s="444">
        <f t="shared" ca="1" si="154"/>
        <v>-839631063746.1803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-839631063746.1803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-3498462765.6090846</v>
      </c>
      <c r="L3641" s="444">
        <f t="shared" ca="1" si="154"/>
        <v>-843129526511.78943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-843129526511.78943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-3513039693.7991223</v>
      </c>
      <c r="L3642" s="444">
        <f t="shared" ca="1" si="154"/>
        <v>-846642566205.5885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-846642566205.5885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-3527677359.1899519</v>
      </c>
      <c r="L3643" s="444">
        <f t="shared" ca="1" si="154"/>
        <v>-850170243564.77844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-850170243564.77844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-3542376014.8532434</v>
      </c>
      <c r="L3644" s="444">
        <f t="shared" ca="1" si="154"/>
        <v>-853712619579.63171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-853712619579.63171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-3557135914.915132</v>
      </c>
      <c r="L3645" s="444">
        <f t="shared" ca="1" si="154"/>
        <v>-857269755494.54688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-857269755494.54688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-3571957314.5606117</v>
      </c>
      <c r="L3646" s="444">
        <f t="shared" ca="1" si="154"/>
        <v>-860841712809.10754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-860841712809.10754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-3586840470.0379481</v>
      </c>
      <c r="L3647" s="444">
        <f t="shared" ca="1" si="154"/>
        <v>-864428553279.14551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-864428553279.14551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-3601785638.6631064</v>
      </c>
      <c r="L3648" s="444">
        <f t="shared" ca="1" si="154"/>
        <v>-868030338917.80859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-868030338917.80859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-3616793078.8242025</v>
      </c>
      <c r="L3649" s="444">
        <f t="shared" ca="1" si="154"/>
        <v>-871647131996.63281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-871647131996.63281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-3631863049.9859705</v>
      </c>
      <c r="L3650" s="444">
        <f t="shared" ca="1" si="154"/>
        <v>-875278995046.61877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-875278995046.61877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-3646995812.6942453</v>
      </c>
      <c r="L3651" s="444">
        <f t="shared" ca="1" si="154"/>
        <v>-878925990859.31299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-878925990859.31299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-3662191628.5804701</v>
      </c>
      <c r="L3652" s="444">
        <f t="shared" ca="1" si="154"/>
        <v>-882588182487.89343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-882588182487.89343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-3677450760.3662219</v>
      </c>
      <c r="L3653" s="444">
        <f t="shared" ca="1" si="154"/>
        <v>-886265633248.25964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-886265633248.25964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-3692773471.8677483</v>
      </c>
      <c r="L3654" s="444">
        <f t="shared" ca="1" si="154"/>
        <v>-889958406720.12744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-889958406720.12744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-3708160028.0005317</v>
      </c>
      <c r="L3655" s="444">
        <f t="shared" ca="1" si="154"/>
        <v>-893666566748.12793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-893666566748.12793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-3723610694.7838664</v>
      </c>
      <c r="L3656" s="444">
        <f t="shared" ca="1" si="154"/>
        <v>-897390177442.91174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-897390177442.91174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-3739125739.3454661</v>
      </c>
      <c r="L3657" s="444">
        <f t="shared" ca="1" si="154"/>
        <v>-901129303182.2572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-901129303182.2572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-3754705429.9260712</v>
      </c>
      <c r="L3658" s="444">
        <f t="shared" ca="1" si="154"/>
        <v>-904884008612.18323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-904884008612.18323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-3770350035.8840966</v>
      </c>
      <c r="L3659" s="444">
        <f t="shared" ca="1" si="154"/>
        <v>-908654358648.06738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-908654358648.06738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-3786059827.7002802</v>
      </c>
      <c r="L3660" s="444">
        <f t="shared" ca="1" si="154"/>
        <v>-912440418475.7677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-912440418475.7677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-3801835076.9823647</v>
      </c>
      <c r="L3661" s="444">
        <f t="shared" ca="1" si="154"/>
        <v>-916242253552.75012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-916242253552.75012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-3817676056.4697928</v>
      </c>
      <c r="L3662" s="444">
        <f t="shared" ca="1" si="154"/>
        <v>-920059929609.21997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-920059929609.21997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-3833583040.0384164</v>
      </c>
      <c r="L3663" s="444">
        <f t="shared" ca="1" si="154"/>
        <v>-923893512649.25842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-923893512649.25842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-3849556302.7052436</v>
      </c>
      <c r="L3664" s="444">
        <f t="shared" ca="1" si="154"/>
        <v>-927743068951.96362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-927743068951.96362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-3865596120.633182</v>
      </c>
      <c r="L3665" s="444">
        <f t="shared" ca="1" si="154"/>
        <v>-931608665072.5968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-931608665072.5968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-3881702771.1358199</v>
      </c>
      <c r="L3666" s="444">
        <f t="shared" ca="1" si="154"/>
        <v>-935490367843.73267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-935490367843.73267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-3897876532.68222</v>
      </c>
      <c r="L3667" s="444">
        <f t="shared" ca="1" si="154"/>
        <v>-939388244376.41492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-939388244376.41492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-3914117684.9017286</v>
      </c>
      <c r="L3668" s="444">
        <f t="shared" ca="1" si="154"/>
        <v>-943302362061.31665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-943302362061.31665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-3930426508.5888195</v>
      </c>
      <c r="L3669" s="444">
        <f t="shared" ca="1" si="154"/>
        <v>-947232788569.90552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-947232788569.90552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-3946803285.7079396</v>
      </c>
      <c r="L3670" s="444">
        <f t="shared" ca="1" si="154"/>
        <v>-951179591855.6134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-951179591855.6134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-3963248299.3983884</v>
      </c>
      <c r="L3671" s="444">
        <f t="shared" ca="1" si="154"/>
        <v>-955142840155.01184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-955142840155.01184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-3979761833.9792161</v>
      </c>
      <c r="L3672" s="444">
        <f t="shared" ca="1" si="154"/>
        <v>-959122601988.99109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-959122601988.99109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-3996344174.9541302</v>
      </c>
      <c r="L3673" s="444">
        <f t="shared" ca="1" si="154"/>
        <v>-963118946163.94519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-963118946163.94519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-4012995609.0164375</v>
      </c>
      <c r="L3674" s="444">
        <f t="shared" ca="1" si="154"/>
        <v>-967131941772.96167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-967131941772.96167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-4029716424.0540071</v>
      </c>
      <c r="L3675" s="444">
        <f t="shared" ca="1" si="154"/>
        <v>-971161658197.01563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-971161658197.01563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-4046506909.154232</v>
      </c>
      <c r="L3676" s="444">
        <f t="shared" ca="1" si="154"/>
        <v>-975208165106.1698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-975208165106.1698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-4063367354.6090403</v>
      </c>
      <c r="L3677" s="444">
        <f t="shared" ca="1" si="154"/>
        <v>-979271532460.77881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-979271532460.77881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-4080298051.9199119</v>
      </c>
      <c r="L3678" s="444">
        <f t="shared" ca="1" si="154"/>
        <v>-983351830512.69873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-983351830512.69873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-4097299293.8029118</v>
      </c>
      <c r="L3679" s="444">
        <f t="shared" ca="1" si="154"/>
        <v>-987449129806.50159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-987449129806.50159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-4114371374.1937566</v>
      </c>
      <c r="L3680" s="444">
        <f t="shared" ca="1" si="154"/>
        <v>-991563501180.69531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-991563501180.69531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-4131514588.2528973</v>
      </c>
      <c r="L3681" s="444">
        <f t="shared" ca="1" si="154"/>
        <v>-995695015768.94824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-995695015768.94824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-4148729232.3706174</v>
      </c>
      <c r="L3682" s="444">
        <f t="shared" ca="1" si="154"/>
        <v>-999843745001.31885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-999843745001.31885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-4166015604.1721625</v>
      </c>
      <c r="L3683" s="444">
        <f t="shared" ca="1" si="154"/>
        <v>-1004009760605.491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-1004009760605.491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-4183374002.5228796</v>
      </c>
      <c r="L3684" s="444">
        <f t="shared" ca="1" si="154"/>
        <v>-1008193134608.0138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-1008193134608.0138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-4200804727.5333905</v>
      </c>
      <c r="L3685" s="444">
        <f t="shared" ca="1" si="154"/>
        <v>-1012393939335.5472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-1012393939335.5472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-4218308080.5647807</v>
      </c>
      <c r="L3686" s="444">
        <f t="shared" ca="1" si="154"/>
        <v>-1016612247416.1121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-1016612247416.1121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-4235884364.2338004</v>
      </c>
      <c r="L3687" s="444">
        <f t="shared" ca="1" si="154"/>
        <v>-1020848131780.3458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-1020848131780.3458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-4253533882.4181075</v>
      </c>
      <c r="L3688" s="444">
        <f t="shared" ca="1" si="154"/>
        <v>-1025101665662.7639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-1025101665662.7639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-4271256940.2615156</v>
      </c>
      <c r="L3689" s="444">
        <f t="shared" ca="1" si="154"/>
        <v>-1029372922603.0254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-1029372922603.0254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-4289053844.1792731</v>
      </c>
      <c r="L3690" s="444">
        <f t="shared" ca="1" si="154"/>
        <v>-1033661976447.2047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-1033661976447.2047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-4306924901.8633528</v>
      </c>
      <c r="L3691" s="444">
        <f t="shared" ca="1" si="154"/>
        <v>-1037968901349.0681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-1037968901349.0681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-4324870422.2877836</v>
      </c>
      <c r="L3692" s="444">
        <f t="shared" ca="1" si="154"/>
        <v>-1042293771771.356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-1042293771771.356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-4342890715.7139835</v>
      </c>
      <c r="L3693" s="444">
        <f t="shared" ca="1" si="154"/>
        <v>-1046636662487.0699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-1046636662487.0699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-4360986093.696125</v>
      </c>
      <c r="L3694" s="444">
        <f t="shared" ca="1" si="154"/>
        <v>-1050997648580.7661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-1050997648580.7661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-4379156869.086525</v>
      </c>
      <c r="L3695" s="444">
        <f t="shared" ca="1" si="154"/>
        <v>-1055376805449.8527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-1055376805449.8527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-4397403356.0410528</v>
      </c>
      <c r="L3696" s="444">
        <f t="shared" ca="1" si="154"/>
        <v>-1059774208805.8937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-1059774208805.8937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-4415725870.0245571</v>
      </c>
      <c r="L3697" s="444">
        <f t="shared" ca="1" si="154"/>
        <v>-1064189934675.9182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-1064189934675.9182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-4434124727.8163261</v>
      </c>
      <c r="L3698" s="444">
        <f t="shared" ca="1" si="154"/>
        <v>-1068624059403.7345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-1068624059403.7345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-4452600247.5155602</v>
      </c>
      <c r="L3699" s="444">
        <f t="shared" ca="1" si="154"/>
        <v>-1073076659651.25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-1073076659651.25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-4471152748.546874</v>
      </c>
      <c r="L3700" s="444">
        <f t="shared" ca="1" si="154"/>
        <v>-1077547812399.7969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-1077547812399.7969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-4489782551.6658211</v>
      </c>
      <c r="L3701" s="444">
        <f t="shared" ca="1" si="154"/>
        <v>-1082037594951.4626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-1082037594951.4626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-4508489978.9644279</v>
      </c>
      <c r="L3702" s="444">
        <f t="shared" ca="1" si="154"/>
        <v>-1086546084930.4271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-1086546084930.4271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-4527275353.8767796</v>
      </c>
      <c r="L3703" s="444">
        <f t="shared" ca="1" si="154"/>
        <v>-1091073360284.304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-1091073360284.304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-4546139001.1845999</v>
      </c>
      <c r="L3704" s="444">
        <f t="shared" ca="1" si="154"/>
        <v>-1095619499285.4885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-1095619499285.4885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-4565081247.0228691</v>
      </c>
      <c r="L3705" s="444">
        <f t="shared" ca="1" si="154"/>
        <v>-1100184580532.5115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-1100184580532.5115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-4584102418.8854647</v>
      </c>
      <c r="L3706" s="444">
        <f t="shared" ca="1" si="154"/>
        <v>-1104768682951.397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-1104768682951.397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-4603202845.6308203</v>
      </c>
      <c r="L3707" s="444">
        <f t="shared" ca="1" si="154"/>
        <v>-1109371885797.0278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-1109371885797.0278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-4622382857.4876156</v>
      </c>
      <c r="L3708" s="444">
        <f t="shared" ca="1" si="154"/>
        <v>-1113994268654.5154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-1113994268654.5154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-4641642786.0604811</v>
      </c>
      <c r="L3709" s="444">
        <f t="shared" ca="1" si="154"/>
        <v>-1118635911440.5759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-1118635911440.5759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-4660982964.3357334</v>
      </c>
      <c r="L3710" s="444">
        <f t="shared" ca="1" si="154"/>
        <v>-1123296894404.9116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-1123296894404.9116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-4680403726.6871319</v>
      </c>
      <c r="L3711" s="444">
        <f t="shared" ca="1" si="154"/>
        <v>-1127977298131.5986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-1127977298131.5986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-4699905408.8816605</v>
      </c>
      <c r="L3712" s="444">
        <f t="shared" ca="1" si="154"/>
        <v>-1132677203540.4802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-1132677203540.4802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-4719488348.0853338</v>
      </c>
      <c r="L3713" s="444">
        <f t="shared" ca="1" si="154"/>
        <v>-1137396691888.5657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-1137396691888.5657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-4739152882.8690233</v>
      </c>
      <c r="L3714" s="444">
        <f t="shared" ca="1" si="154"/>
        <v>-1142135844771.4348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-1142135844771.4348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-4758899353.2143116</v>
      </c>
      <c r="L3715" s="444">
        <f t="shared" ca="1" si="154"/>
        <v>-1146894744124.6492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-1146894744124.6492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-4778728100.519371</v>
      </c>
      <c r="L3716" s="444">
        <f t="shared" ca="1" si="154"/>
        <v>-1151673472225.1685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-1151673472225.1685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-4798639467.6048689</v>
      </c>
      <c r="L3717" s="444">
        <f t="shared" ca="1" si="154"/>
        <v>-1156472111692.7734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-1156472111692.7734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-4818633798.7198896</v>
      </c>
      <c r="L3718" s="444">
        <f t="shared" ca="1" si="154"/>
        <v>-1161290745491.4934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-1161290745491.4934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-4838711439.5478888</v>
      </c>
      <c r="L3719" s="444">
        <f t="shared" ca="1" si="154"/>
        <v>-1166129456931.0413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-1166129456931.0413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-4858872737.2126722</v>
      </c>
      <c r="L3720" s="444">
        <f t="shared" ca="1" si="154"/>
        <v>-1170988329668.2539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-1170988329668.2539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-4879118040.2843914</v>
      </c>
      <c r="L3721" s="444">
        <f t="shared" ca="1" si="154"/>
        <v>-1175867447708.5383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-1175867447708.5383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-4899447698.7855759</v>
      </c>
      <c r="L3722" s="444">
        <f t="shared" ca="1" si="154"/>
        <v>-1180766895407.324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-1180766895407.324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-4919862064.1971836</v>
      </c>
      <c r="L3723" s="444">
        <f t="shared" ca="1" si="154"/>
        <v>-1185686757471.5212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-1185686757471.5212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-4940361489.4646721</v>
      </c>
      <c r="L3724" s="444">
        <f t="shared" ca="1" si="154"/>
        <v>-1190627118960.9858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-1190627118960.9858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-4960946329.0041075</v>
      </c>
      <c r="L3725" s="444">
        <f t="shared" ca="1" si="154"/>
        <v>-1195588065289.99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-1195588065289.99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-4981616938.708292</v>
      </c>
      <c r="L3726" s="444">
        <f t="shared" ca="1" si="154"/>
        <v>-1200569682228.6982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-1200569682228.6982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-5002373675.9529095</v>
      </c>
      <c r="L3727" s="444">
        <f t="shared" ca="1" si="154"/>
        <v>-1205572055904.6511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-1205572055904.6511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-5023216899.6027126</v>
      </c>
      <c r="L3728" s="444">
        <f t="shared" ca="1" si="154"/>
        <v>-1210595272804.2539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-1210595272804.2539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-5044146970.017725</v>
      </c>
      <c r="L3729" s="444">
        <f t="shared" ca="1" si="154"/>
        <v>-1215639419774.2717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-1215639419774.2717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-5065164249.0594654</v>
      </c>
      <c r="L3730" s="444">
        <f t="shared" ca="1" si="154"/>
        <v>-1220704584023.3313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-1220704584023.3313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-5086269100.0972137</v>
      </c>
      <c r="L3731" s="444">
        <f t="shared" ca="1" si="154"/>
        <v>-1225790853123.4285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-1225790853123.4285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-5107461888.0142851</v>
      </c>
      <c r="L3732" s="444">
        <f t="shared" ca="1" si="154"/>
        <v>-1230898315011.4429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-1230898315011.4429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-5128742979.214345</v>
      </c>
      <c r="L3733" s="444">
        <f t="shared" ca="1" si="154"/>
        <v>-1236027057990.6572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-1236027057990.6572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-5150112741.627738</v>
      </c>
      <c r="L3734" s="444">
        <f t="shared" ca="1" si="154"/>
        <v>-1241177170732.2849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-1241177170732.2849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-5171571544.7178535</v>
      </c>
      <c r="L3735" s="444">
        <f t="shared" ca="1" si="154"/>
        <v>-1246348742277.0027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-1246348742277.0027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-5193119759.4875107</v>
      </c>
      <c r="L3736" s="444">
        <f t="shared" ca="1" si="154"/>
        <v>-1251541862036.4902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-1251541862036.4902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-5214757758.4853764</v>
      </c>
      <c r="L3737" s="444">
        <f t="shared" ca="1" si="154"/>
        <v>-1256756619794.9756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-1256756619794.9756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-5236485915.812398</v>
      </c>
      <c r="L3738" s="444">
        <f t="shared" ca="1" si="154"/>
        <v>-1261993105710.7881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-1261993105710.7881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-5258304607.1282835</v>
      </c>
      <c r="L3739" s="444">
        <f t="shared" ca="1" si="154"/>
        <v>-1267251410317.9163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-1267251410317.9163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-5280214209.6579847</v>
      </c>
      <c r="L3740" s="444">
        <f t="shared" ca="1" si="154"/>
        <v>-1272531624527.5742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-1272531624527.5742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-5302215102.198226</v>
      </c>
      <c r="L3741" s="444">
        <f t="shared" ca="1" si="154"/>
        <v>-1277833839629.7725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-1277833839629.7725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-5324307665.124052</v>
      </c>
      <c r="L3742" s="444">
        <f t="shared" ca="1" si="154"/>
        <v>-1283158147294.8965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-1283158147294.8965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-5346492280.395402</v>
      </c>
      <c r="L3743" s="444">
        <f t="shared" ca="1" si="154"/>
        <v>-1288504639575.292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-1288504639575.292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-5368769331.5637169</v>
      </c>
      <c r="L3744" s="444">
        <f t="shared" ca="1" si="154"/>
        <v>-1293873408906.8557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-1293873408906.8557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-5391139203.7785654</v>
      </c>
      <c r="L3745" s="444">
        <f t="shared" ca="1" si="154"/>
        <v>-1299264548110.6343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-1299264548110.6343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-5413602283.7943096</v>
      </c>
      <c r="L3746" s="444">
        <f t="shared" ca="1" si="154"/>
        <v>-1304678150394.4285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-1304678150394.4285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-5436158959.9767857</v>
      </c>
      <c r="L3747" s="444">
        <f t="shared" ca="1" si="154"/>
        <v>-1310114309354.4053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-1310114309354.4053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-5458809622.3100224</v>
      </c>
      <c r="L3748" s="444">
        <f t="shared" ca="1" si="154"/>
        <v>-1315573118976.7153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-1315573118976.7153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-5481554662.4029808</v>
      </c>
      <c r="L3749" s="444">
        <f t="shared" ca="1" si="154"/>
        <v>-1321054673639.1184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-1321054673639.1184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-5504394473.4963264</v>
      </c>
      <c r="L3750" s="444">
        <f t="shared" ca="1" si="154"/>
        <v>-1326559068112.6147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-1326559068112.6147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-5527329450.4692278</v>
      </c>
      <c r="L3751" s="444">
        <f t="shared" ca="1" si="154"/>
        <v>-1332086397563.084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-1332086397563.084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-5550359989.8461828</v>
      </c>
      <c r="L3752" s="444">
        <f t="shared" ca="1" si="154"/>
        <v>-1337636757552.9302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-1337636757552.9302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-5573486489.8038759</v>
      </c>
      <c r="L3753" s="444">
        <f t="shared" ca="1" si="154"/>
        <v>-1343210244042.7341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-1343210244042.7341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-5596709350.1780586</v>
      </c>
      <c r="L3754" s="444">
        <f t="shared" ca="1" si="154"/>
        <v>-1348806953392.9121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-1348806953392.9121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-5620028972.4704666</v>
      </c>
      <c r="L3755" s="444">
        <f t="shared" ca="1" si="154"/>
        <v>-1354426982365.3826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-1354426982365.3826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-5643445759.8557606</v>
      </c>
      <c r="L3756" s="444">
        <f t="shared" ca="1" si="154"/>
        <v>-1360070428125.2383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-1360070428125.2383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-5666960117.1884928</v>
      </c>
      <c r="L3757" s="444">
        <f t="shared" ca="1" si="154"/>
        <v>-1365737388242.4268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-1365737388242.4268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-5690572451.0101118</v>
      </c>
      <c r="L3758" s="444">
        <f t="shared" ca="1" si="154"/>
        <v>-1371427960693.4368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-1371427960693.4368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-5714283169.5559864</v>
      </c>
      <c r="L3759" s="444">
        <f t="shared" ca="1" si="154"/>
        <v>-1377142243862.9927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-1377142243862.9927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-5738092682.7624693</v>
      </c>
      <c r="L3760" s="444">
        <f t="shared" ca="1" si="154"/>
        <v>-1382880336545.7551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-1382880336545.7551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-5762001402.2739792</v>
      </c>
      <c r="L3761" s="444">
        <f t="shared" ca="1" si="154"/>
        <v>-1388642337948.0291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-1388642337948.0291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-5786009741.4501209</v>
      </c>
      <c r="L3762" s="444">
        <f t="shared" ca="1" si="154"/>
        <v>-1394428347689.4792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-1394428347689.4792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-5810118115.3728304</v>
      </c>
      <c r="L3763" s="444">
        <f t="shared" ca="1" si="154"/>
        <v>-1400238465804.8521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-1400238465804.8521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-5834326940.85355</v>
      </c>
      <c r="L3764" s="444">
        <f t="shared" ca="1" si="154"/>
        <v>-1406072792745.7056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-1406072792745.7056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-5858636636.4404402</v>
      </c>
      <c r="L3765" s="444">
        <f t="shared" ca="1" si="154"/>
        <v>-1411931429382.146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-1411931429382.146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-5883047622.4256086</v>
      </c>
      <c r="L3766" s="444">
        <f t="shared" ca="1" si="154"/>
        <v>-1417814477004.5715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-1417814477004.5715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-5907560320.8523817</v>
      </c>
      <c r="L3767" s="444">
        <f t="shared" ca="1" si="154"/>
        <v>-1423722037325.4238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-1423722037325.4238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-5932175155.5225992</v>
      </c>
      <c r="L3768" s="444">
        <f t="shared" ca="1" si="154"/>
        <v>-1429654212480.9465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-1429654212480.9465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-5956892552.0039434</v>
      </c>
      <c r="L3769" s="444">
        <f t="shared" ca="1" si="154"/>
        <v>-1435611105032.9504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-1435611105032.9504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-5981712937.6372938</v>
      </c>
      <c r="L3770" s="444">
        <f t="shared" ca="1" si="154"/>
        <v>-1441592817970.5876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-1441592817970.5876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-6006636741.5441151</v>
      </c>
      <c r="L3771" s="444">
        <f t="shared" ca="1" si="154"/>
        <v>-1447599454712.1318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-1447599454712.1318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-6031664394.6338825</v>
      </c>
      <c r="L3772" s="444">
        <f t="shared" ca="1" si="154"/>
        <v>-1453631119106.7656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-1453631119106.7656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-6056796329.6115236</v>
      </c>
      <c r="L3773" s="444">
        <f t="shared" ca="1" si="154"/>
        <v>-1459687915436.3772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-1459687915436.3772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-6082032980.9849052</v>
      </c>
      <c r="L3774" s="444">
        <f t="shared" ca="1" si="154"/>
        <v>-1465769948417.3621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-1465769948417.3621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-6107374785.0723419</v>
      </c>
      <c r="L3775" s="444">
        <f t="shared" ca="1" si="154"/>
        <v>-1471877323202.4343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-1471877323202.4343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-6132822180.0101433</v>
      </c>
      <c r="L3776" s="444">
        <f t="shared" ca="1" si="154"/>
        <v>-1478010145382.4446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-1478010145382.4446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-6158375605.7601852</v>
      </c>
      <c r="L3777" s="444">
        <f t="shared" ca="1" si="154"/>
        <v>-1484168520988.2048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-1484168520988.2048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-6184035504.1175203</v>
      </c>
      <c r="L3778" s="444">
        <f t="shared" ca="1" si="154"/>
        <v>-1490352556492.3223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-1490352556492.3223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-6209802318.718009</v>
      </c>
      <c r="L3779" s="444">
        <f t="shared" ca="1" si="154"/>
        <v>-1496562358811.0403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-1496562358811.0403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-6235676495.0460014</v>
      </c>
      <c r="L3780" s="444">
        <f t="shared" ca="1" si="154"/>
        <v>-1502798035306.0862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-1502798035306.0862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-6261658480.4420261</v>
      </c>
      <c r="L3781" s="444">
        <f t="shared" ca="1" si="154"/>
        <v>-1509059693786.5283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-1509059693786.5283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-6287748724.1105347</v>
      </c>
      <c r="L3782" s="444">
        <f t="shared" ca="1" si="154"/>
        <v>-1515347442510.6389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-1515347442510.6389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-6313947677.1276617</v>
      </c>
      <c r="L3783" s="444">
        <f t="shared" ca="1" si="154"/>
        <v>-1521661390187.7666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-1521661390187.7666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-6340255792.4490271</v>
      </c>
      <c r="L3784" s="444">
        <f t="shared" ca="1" si="154"/>
        <v>-1528001645980.2156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-1528001645980.2156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-6366673524.9175644</v>
      </c>
      <c r="L3785" s="444">
        <f t="shared" ca="1" si="154"/>
        <v>-1534368319505.1331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-1534368319505.1331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-6393201331.2713881</v>
      </c>
      <c r="L3786" s="444">
        <f t="shared" ca="1" si="154"/>
        <v>-1540761520836.4045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-1540761520836.4045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-6419839670.1516857</v>
      </c>
      <c r="L3787" s="444">
        <f t="shared" ca="1" si="154"/>
        <v>-1547181360506.5562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-1547181360506.5562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-6446589002.110651</v>
      </c>
      <c r="L3788" s="444">
        <f t="shared" ca="1" si="154"/>
        <v>-1553627949508.6667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-1553627949508.6667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-6473449789.6194448</v>
      </c>
      <c r="L3789" s="444">
        <f t="shared" ca="1" si="154"/>
        <v>-1560101399298.2861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-1560101399298.2861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-6500422497.0761919</v>
      </c>
      <c r="L3790" s="444">
        <f t="shared" ca="1" si="154"/>
        <v>-1566601821795.3623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-1566601821795.3623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-6527507590.8140097</v>
      </c>
      <c r="L3791" s="444">
        <f t="shared" ca="1" si="154"/>
        <v>-1573129329386.1763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-1573129329386.1763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-6554705539.1090679</v>
      </c>
      <c r="L3792" s="444">
        <f t="shared" ca="1" si="154"/>
        <v>-1579684034925.2854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-1579684034925.2854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-6582016812.1886892</v>
      </c>
      <c r="L3793" s="444">
        <f t="shared" ca="1" si="154"/>
        <v>-1586266051737.4741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-1586266051737.4741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-6609441882.2394753</v>
      </c>
      <c r="L3794" s="444">
        <f t="shared" ca="1" si="154"/>
        <v>-1592875493619.7136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-1592875493619.7136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-6636981223.415473</v>
      </c>
      <c r="L3795" s="444">
        <f t="shared" ca="1" si="154"/>
        <v>-1599512474843.1292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-1599512474843.1292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-6664635311.8463717</v>
      </c>
      <c r="L3796" s="444">
        <f t="shared" ca="1" si="154"/>
        <v>-1606177110154.9756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-1606177110154.9756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-6692404625.6457319</v>
      </c>
      <c r="L3797" s="444">
        <f t="shared" ca="1" si="154"/>
        <v>-1612869514780.6213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-1612869514780.6213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-6720289644.9192553</v>
      </c>
      <c r="L3798" s="444">
        <f t="shared" ca="1" si="154"/>
        <v>-1619589804425.5405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-1619589804425.5405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-6748290851.7730856</v>
      </c>
      <c r="L3799" s="444">
        <f t="shared" ca="1" si="154"/>
        <v>-1626338095277.3137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-1626338095277.3137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-6776408730.3221407</v>
      </c>
      <c r="L3800" s="444">
        <f t="shared" ca="1" si="154"/>
        <v>-1633114504007.6357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-1633114504007.6357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-6804643766.6984825</v>
      </c>
      <c r="L3801" s="444">
        <f t="shared" ca="1" si="154"/>
        <v>-1639919147774.3342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-1639919147774.3342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-6832996449.0597258</v>
      </c>
      <c r="L3802" s="444">
        <f t="shared" ca="1" si="154"/>
        <v>-1646752144223.394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-1646752144223.394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-6861467267.5974751</v>
      </c>
      <c r="L3803" s="444">
        <f t="shared" ca="1" si="154"/>
        <v>-1653613611490.9915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-1653613611490.9915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-6890056714.5457973</v>
      </c>
      <c r="L3804" s="444">
        <f t="shared" ca="1" si="154"/>
        <v>-1660503668205.5374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-1660503668205.5374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-6918765284.1897392</v>
      </c>
      <c r="L3805" s="444">
        <f t="shared" ca="1" si="154"/>
        <v>-1667422433489.7271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-1667422433489.7271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-6947593472.8738623</v>
      </c>
      <c r="L3806" s="444">
        <f t="shared" ca="1" si="154"/>
        <v>-1674370026962.6008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-1674370026962.6008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-6976541779.0108366</v>
      </c>
      <c r="L3807" s="444">
        <f t="shared" ca="1" si="154"/>
        <v>-1681346568741.6116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-1681346568741.6116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-7005610703.0900478</v>
      </c>
      <c r="L3808" s="444">
        <f t="shared" ca="1" si="154"/>
        <v>-1688352179444.7017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-1688352179444.7017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-7034800747.6862564</v>
      </c>
      <c r="L3809" s="444">
        <f t="shared" ca="1" si="154"/>
        <v>-1695386980192.3879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-1695386980192.3879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-7064112417.4682827</v>
      </c>
      <c r="L3810" s="444">
        <f t="shared" ca="1" si="154"/>
        <v>-1702451092609.8562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-1702451092609.8562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-7093546219.2077341</v>
      </c>
      <c r="L3811" s="444">
        <f t="shared" ca="1" si="154"/>
        <v>-1709544638829.064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-1709544638829.064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-7123102661.7877665</v>
      </c>
      <c r="L3812" s="444">
        <f t="shared" ca="1" si="154"/>
        <v>-1716667741490.8518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-1716667741490.8518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-7152782256.2118816</v>
      </c>
      <c r="L3813" s="444">
        <f t="shared" ca="1" si="154"/>
        <v>-1723820523747.0637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-1723820523747.0637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-7182585515.6127653</v>
      </c>
      <c r="L3814" s="444">
        <f t="shared" ca="1" si="154"/>
        <v>-1731003109262.6765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-1731003109262.6765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-7212512955.2611532</v>
      </c>
      <c r="L3815" s="444">
        <f t="shared" ca="1" si="154"/>
        <v>-1738215622217.9377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-1738215622217.9377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-7242565092.5747404</v>
      </c>
      <c r="L3816" s="444">
        <f t="shared" ca="1" si="154"/>
        <v>-1745458187310.5125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-1745458187310.5125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-7272742447.1271343</v>
      </c>
      <c r="L3817" s="444">
        <f t="shared" ca="1" si="154"/>
        <v>-1752730929757.6396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-1752730929757.6396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-7303045540.6568317</v>
      </c>
      <c r="L3818" s="444">
        <f t="shared" ca="1" si="154"/>
        <v>-1760033975298.2964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-1760033975298.2964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-7333474897.0762358</v>
      </c>
      <c r="L3819" s="444">
        <f t="shared" ca="1" si="154"/>
        <v>-1767367450195.3726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-1767367450195.3726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-7364031042.4807186</v>
      </c>
      <c r="L3820" s="444">
        <f t="shared" ca="1" si="154"/>
        <v>-1774731481237.8533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-1774731481237.8533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-7394714505.1577206</v>
      </c>
      <c r="L3821" s="444">
        <f t="shared" ca="1" si="154"/>
        <v>-1782126195743.011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-1782126195743.011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-7425525815.5958786</v>
      </c>
      <c r="L3822" s="444">
        <f t="shared" ca="1" si="154"/>
        <v>-1789551721558.6069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-1789551721558.6069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-7456465506.494195</v>
      </c>
      <c r="L3823" s="444">
        <f t="shared" ca="1" si="154"/>
        <v>-1797008187065.1011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-1797008187065.1011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-7487534112.7712555</v>
      </c>
      <c r="L3824" s="444">
        <f t="shared" ca="1" si="154"/>
        <v>-1804495721177.8723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-1804495721177.8723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-7518732171.5744677</v>
      </c>
      <c r="L3825" s="444">
        <f t="shared" ca="1" si="154"/>
        <v>-1812014453349.4468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-1812014453349.4468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-7550060222.289361</v>
      </c>
      <c r="L3826" s="444">
        <f t="shared" ca="1" si="154"/>
        <v>-1819564513571.7361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-1819564513571.7361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-7581518806.5489016</v>
      </c>
      <c r="L3827" s="444">
        <f t="shared" ca="1" si="154"/>
        <v>-1827146032378.2849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-1827146032378.2849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-7613108468.2428551</v>
      </c>
      <c r="L3828" s="444">
        <f t="shared" ca="1" si="154"/>
        <v>-1834759140846.5278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-1834759140846.5278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-7644829753.5271997</v>
      </c>
      <c r="L3829" s="444">
        <f t="shared" ca="1" si="154"/>
        <v>-1842403970600.0549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-1842403970600.0549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-7676683210.8335609</v>
      </c>
      <c r="L3830" s="444">
        <f t="shared" ca="1" si="154"/>
        <v>-1850080653810.8884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-1850080653810.8884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-7708669390.8787031</v>
      </c>
      <c r="L3831" s="444">
        <f t="shared" ca="1" si="154"/>
        <v>-1857789323201.7671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-1857789323201.7671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-7740788846.6740284</v>
      </c>
      <c r="L3832" s="444">
        <f t="shared" ca="1" si="154"/>
        <v>-1865530112048.4412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-1865530112048.4412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-7773042133.5351706</v>
      </c>
      <c r="L3833" s="444">
        <f t="shared" ref="L3833:L4087" ca="1" si="159">I3833-J3833+K3833</f>
        <v>-1873303154181.9763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-1873303154181.9763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-7805429809.091567</v>
      </c>
      <c r="L3834" s="444">
        <f t="shared" ca="1" si="159"/>
        <v>-1881108583991.0679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-1881108583991.0679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-7837952433.2961159</v>
      </c>
      <c r="L3835" s="444">
        <f t="shared" ca="1" si="159"/>
        <v>-1888946536424.364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-1888946536424.364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-7870610568.4348507</v>
      </c>
      <c r="L3836" s="444">
        <f t="shared" ca="1" si="159"/>
        <v>-1896817146992.7988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-1896817146992.7988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-7903404779.1366625</v>
      </c>
      <c r="L3837" s="444">
        <f t="shared" ca="1" si="159"/>
        <v>-1904720551771.9355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-1904720551771.9355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-7936335632.3830643</v>
      </c>
      <c r="L3838" s="444">
        <f t="shared" ca="1" si="159"/>
        <v>-1912656887404.3186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-1912656887404.3186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-7969403697.5179939</v>
      </c>
      <c r="L3839" s="444">
        <f t="shared" ca="1" si="159"/>
        <v>-1920626291101.8367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-1920626291101.8367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-8002609546.2576523</v>
      </c>
      <c r="L3840" s="444">
        <f t="shared" ca="1" si="159"/>
        <v>-1928628900648.0942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-1928628900648.0942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-8035953752.7003927</v>
      </c>
      <c r="L3841" s="444">
        <f t="shared" ca="1" si="159"/>
        <v>-1936664854400.7947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-1936664854400.7947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-8069436893.3366442</v>
      </c>
      <c r="L3842" s="444">
        <f t="shared" ca="1" si="159"/>
        <v>-1944734291294.1313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-1944734291294.1313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-8103059547.0588808</v>
      </c>
      <c r="L3843" s="444">
        <f t="shared" ca="1" si="159"/>
        <v>-1952837350841.1902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-1952837350841.1902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-8136822295.1716261</v>
      </c>
      <c r="L3844" s="444">
        <f t="shared" ca="1" si="159"/>
        <v>-1960974173136.3618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-1960974173136.3618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-8170725721.4015074</v>
      </c>
      <c r="L3845" s="444">
        <f t="shared" ca="1" si="159"/>
        <v>-1969144898857.7634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-1969144898857.7634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-8204770411.9073486</v>
      </c>
      <c r="L3846" s="444">
        <f t="shared" ca="1" si="159"/>
        <v>-1977349669269.6709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-1977349669269.6709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-8238956955.2902956</v>
      </c>
      <c r="L3847" s="444">
        <f t="shared" ca="1" si="159"/>
        <v>-1985588626224.9612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-1985588626224.9612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-8273285942.6040049</v>
      </c>
      <c r="L3848" s="444">
        <f t="shared" ca="1" si="159"/>
        <v>-1993861912167.5652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-1993861912167.5652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-8307757967.3648548</v>
      </c>
      <c r="L3849" s="444">
        <f t="shared" ca="1" si="159"/>
        <v>-2002169670134.9299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-2002169670134.9299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-8342373625.5622091</v>
      </c>
      <c r="L3850" s="444">
        <f t="shared" ca="1" si="159"/>
        <v>-2010512043760.4922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-2010512043760.4922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-8377133515.6687164</v>
      </c>
      <c r="L3851" s="444">
        <f t="shared" ca="1" si="159"/>
        <v>-2018889177276.1609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-2018889177276.1609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-8412038238.650671</v>
      </c>
      <c r="L3852" s="444">
        <f t="shared" ca="1" si="159"/>
        <v>-2027301215514.8115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-2027301215514.8115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-8447088397.9783821</v>
      </c>
      <c r="L3853" s="444">
        <f t="shared" ca="1" si="159"/>
        <v>-2035748303912.7898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-2035748303912.7898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-8482284599.6366243</v>
      </c>
      <c r="L3854" s="444">
        <f t="shared" ca="1" si="159"/>
        <v>-2044230588512.4265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-2044230588512.4265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-8517627452.1351089</v>
      </c>
      <c r="L3855" s="444">
        <f t="shared" ca="1" si="159"/>
        <v>-2052748215964.5615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-2052748215964.5615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-8553117566.5190058</v>
      </c>
      <c r="L3856" s="444">
        <f t="shared" ca="1" si="159"/>
        <v>-2061301333531.0806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-2061301333531.0806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-8588755556.3795023</v>
      </c>
      <c r="L3857" s="444">
        <f t="shared" ca="1" si="159"/>
        <v>-2069890089087.46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-2069890089087.46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-8624542037.8644161</v>
      </c>
      <c r="L3858" s="444">
        <f t="shared" ca="1" si="159"/>
        <v>-2078514631125.3245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-2078514631125.3245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-8660477629.6888523</v>
      </c>
      <c r="L3859" s="444">
        <f t="shared" ca="1" si="159"/>
        <v>-2087175108755.0134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-2087175108755.0134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-8696562953.1458893</v>
      </c>
      <c r="L3860" s="444">
        <f t="shared" ca="1" si="159"/>
        <v>-2095871671708.1594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-2095871671708.1594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-8732798632.1173306</v>
      </c>
      <c r="L3861" s="444">
        <f t="shared" ca="1" si="159"/>
        <v>-2104604470340.2769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-2104604470340.2769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-8769185293.0844879</v>
      </c>
      <c r="L3862" s="444">
        <f t="shared" ca="1" si="159"/>
        <v>-2113373655633.3613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-2113373655633.3613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-8805723565.1390057</v>
      </c>
      <c r="L3863" s="444">
        <f t="shared" ca="1" si="159"/>
        <v>-2122179379198.5002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-2122179379198.5002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-8842414079.9937515</v>
      </c>
      <c r="L3864" s="444">
        <f t="shared" ca="1" si="159"/>
        <v>-2131021793278.4939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-2131021793278.4939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-8879257471.9937248</v>
      </c>
      <c r="L3865" s="444">
        <f t="shared" ca="1" si="159"/>
        <v>-2139901050750.4875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-2139901050750.4875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-8916254378.1270313</v>
      </c>
      <c r="L3866" s="444">
        <f t="shared" ca="1" si="159"/>
        <v>-2148817305128.6145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-2148817305128.6145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-8953405438.0358944</v>
      </c>
      <c r="L3867" s="444">
        <f t="shared" ca="1" si="159"/>
        <v>-2157770710566.6504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-2157770710566.6504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-8990711294.02771</v>
      </c>
      <c r="L3868" s="444">
        <f t="shared" ca="1" si="159"/>
        <v>-2166761421860.6782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-2166761421860.6782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-9028172591.0861588</v>
      </c>
      <c r="L3869" s="444">
        <f t="shared" ca="1" si="159"/>
        <v>-2175789594451.7644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-2175789594451.7644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-9065789976.8823509</v>
      </c>
      <c r="L3870" s="444">
        <f t="shared" ca="1" si="159"/>
        <v>-2184855384428.6467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-2184855384428.6467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-9103564101.7860279</v>
      </c>
      <c r="L3871" s="444">
        <f t="shared" ca="1" si="159"/>
        <v>-2193958948530.4329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-2193958948530.4329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-9141495618.8768024</v>
      </c>
      <c r="L3872" s="444">
        <f t="shared" ca="1" si="159"/>
        <v>-2203100444149.3096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-2203100444149.3096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-9179585183.9554558</v>
      </c>
      <c r="L3873" s="444">
        <f t="shared" ca="1" si="159"/>
        <v>-2212280029333.2651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-2212280029333.2651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-9217833455.5552711</v>
      </c>
      <c r="L3874" s="444">
        <f t="shared" ca="1" si="159"/>
        <v>-2221497862788.8203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-2221497862788.8203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-9256241094.9534187</v>
      </c>
      <c r="L3875" s="444">
        <f t="shared" ca="1" si="159"/>
        <v>-2230754103883.7739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-2230754103883.7739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-9294808766.1823921</v>
      </c>
      <c r="L3876" s="444">
        <f t="shared" ca="1" si="159"/>
        <v>-2240048912649.9565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-2240048912649.9565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-9333537136.0414848</v>
      </c>
      <c r="L3877" s="444">
        <f t="shared" ca="1" si="159"/>
        <v>-2249382449785.998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-2249382449785.998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-9372426874.108326</v>
      </c>
      <c r="L3878" s="444">
        <f t="shared" ca="1" si="159"/>
        <v>-2258754876660.1064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-2258754876660.1064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-9411478652.7504425</v>
      </c>
      <c r="L3879" s="444">
        <f t="shared" ca="1" si="159"/>
        <v>-2268166355312.8569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-2268166355312.8569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-9450693147.1369038</v>
      </c>
      <c r="L3880" s="444">
        <f t="shared" ca="1" si="159"/>
        <v>-2277617048459.9937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-2277617048459.9937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-9490071035.2499733</v>
      </c>
      <c r="L3881" s="444">
        <f t="shared" ca="1" si="159"/>
        <v>-2287107119495.2437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-2287107119495.2437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-9529612997.8968487</v>
      </c>
      <c r="L3882" s="444">
        <f t="shared" ca="1" si="159"/>
        <v>-2296636732493.1406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-2296636732493.1406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-9569319718.7214184</v>
      </c>
      <c r="L3883" s="444">
        <f t="shared" ca="1" si="159"/>
        <v>-2306206052211.8618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-2306206052211.8618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-9609191884.2160912</v>
      </c>
      <c r="L3884" s="444">
        <f t="shared" ca="1" si="159"/>
        <v>-2315815244096.0781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-2315815244096.0781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-9649230183.7336578</v>
      </c>
      <c r="L3885" s="444">
        <f t="shared" ca="1" si="159"/>
        <v>-2325464474279.812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-2325464474279.812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-9689435309.4992161</v>
      </c>
      <c r="L3886" s="444">
        <f t="shared" ca="1" si="159"/>
        <v>-2335153909589.311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-2335153909589.311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-9729807956.6221294</v>
      </c>
      <c r="L3887" s="444">
        <f t="shared" ca="1" si="159"/>
        <v>-2344883717545.9331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-2344883717545.9331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-9770348823.1080551</v>
      </c>
      <c r="L3888" s="444">
        <f t="shared" ca="1" si="159"/>
        <v>-2354654066369.041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-2354654066369.041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-9811058609.8710041</v>
      </c>
      <c r="L3889" s="444">
        <f t="shared" ca="1" si="159"/>
        <v>-2364465124978.9121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-2364465124978.9121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-9851938020.7454662</v>
      </c>
      <c r="L3890" s="444">
        <f t="shared" ca="1" si="159"/>
        <v>-2374317062999.6577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-2374317062999.6577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-9892987762.4985733</v>
      </c>
      <c r="L3891" s="444">
        <f t="shared" ca="1" si="159"/>
        <v>-2384210050762.1563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-2384210050762.1563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-9934208544.8423176</v>
      </c>
      <c r="L3892" s="444">
        <f t="shared" ca="1" si="159"/>
        <v>-2394144259306.9985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-2394144259306.9985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-9975601080.4458275</v>
      </c>
      <c r="L3893" s="444">
        <f t="shared" ca="1" si="159"/>
        <v>-2404119860387.4443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-2404119860387.4443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-10017166084.947685</v>
      </c>
      <c r="L3894" s="444">
        <f t="shared" ca="1" si="159"/>
        <v>-2414137026472.3921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-2414137026472.3921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-10058904276.9683</v>
      </c>
      <c r="L3895" s="444">
        <f t="shared" ca="1" si="159"/>
        <v>-2424195930749.3604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-2424195930749.3604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-10100816378.122335</v>
      </c>
      <c r="L3896" s="444">
        <f t="shared" ca="1" si="159"/>
        <v>-2434296747127.4829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-2434296747127.4829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-10142903113.031179</v>
      </c>
      <c r="L3897" s="444">
        <f t="shared" ca="1" si="159"/>
        <v>-2444439650240.5142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-2444439650240.5142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-10185165209.335476</v>
      </c>
      <c r="L3898" s="444">
        <f t="shared" ca="1" si="159"/>
        <v>-2454624815449.8496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-2454624815449.8496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-10227603397.707706</v>
      </c>
      <c r="L3899" s="444">
        <f t="shared" ca="1" si="159"/>
        <v>-2464852418847.5571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-2464852418847.5571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-10270218411.86482</v>
      </c>
      <c r="L3900" s="444">
        <f t="shared" ca="1" si="159"/>
        <v>-2475122637259.4219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-2475122637259.4219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-10313010988.580925</v>
      </c>
      <c r="L3901" s="444">
        <f t="shared" ca="1" si="159"/>
        <v>-2485435648248.0029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-2485435648248.0029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-10355981867.700012</v>
      </c>
      <c r="L3902" s="444">
        <f t="shared" ca="1" si="159"/>
        <v>-2495791630115.7031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-2495791630115.7031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-10399131792.148764</v>
      </c>
      <c r="L3903" s="444">
        <f t="shared" ca="1" si="159"/>
        <v>-2506190761907.8521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-2506190761907.8521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-10442461507.949383</v>
      </c>
      <c r="L3904" s="444">
        <f t="shared" ca="1" si="159"/>
        <v>-2516633223415.8013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-2516633223415.8013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-10485971764.232506</v>
      </c>
      <c r="L3905" s="444">
        <f t="shared" ca="1" si="159"/>
        <v>-2527119195180.0337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-2527119195180.0337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-10529663313.250141</v>
      </c>
      <c r="L3906" s="444">
        <f t="shared" ca="1" si="159"/>
        <v>-2537648858493.2837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-2537648858493.2837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-10573536910.388681</v>
      </c>
      <c r="L3907" s="444">
        <f t="shared" ca="1" si="159"/>
        <v>-2548222395403.6724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-2548222395403.6724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-10617593314.181969</v>
      </c>
      <c r="L3908" s="444">
        <f t="shared" ca="1" si="159"/>
        <v>-2558839988717.8545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-2558839988717.8545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-10661833286.324394</v>
      </c>
      <c r="L3909" s="444">
        <f t="shared" ca="1" si="159"/>
        <v>-2569501822004.1787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-2569501822004.1787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-10706257591.684078</v>
      </c>
      <c r="L3910" s="444">
        <f t="shared" ca="1" si="159"/>
        <v>-2580208079595.8628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-2580208079595.8628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-10750866998.316095</v>
      </c>
      <c r="L3911" s="444">
        <f t="shared" ca="1" si="159"/>
        <v>-2590958946594.1787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-2590958946594.1787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-10795662277.475744</v>
      </c>
      <c r="L3912" s="444">
        <f t="shared" ca="1" si="159"/>
        <v>-2601754608871.6543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-2601754608871.6543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-10840644203.631893</v>
      </c>
      <c r="L3913" s="444">
        <f t="shared" ca="1" si="159"/>
        <v>-2612595253075.2861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-2612595253075.2861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-10885813554.480358</v>
      </c>
      <c r="L3914" s="444">
        <f t="shared" ca="1" si="159"/>
        <v>-2623481066629.7666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-2623481066629.7666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-10931171110.957361</v>
      </c>
      <c r="L3915" s="444">
        <f t="shared" ca="1" si="159"/>
        <v>-2634412237740.7241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-2634412237740.7241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-10976717657.253017</v>
      </c>
      <c r="L3916" s="444">
        <f t="shared" ca="1" si="159"/>
        <v>-2645388955397.9771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-2645388955397.9771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-11022453980.824903</v>
      </c>
      <c r="L3917" s="444">
        <f t="shared" ca="1" si="159"/>
        <v>-2656411409378.8018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-2656411409378.8018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-11068380872.411674</v>
      </c>
      <c r="L3918" s="444">
        <f t="shared" ca="1" si="159"/>
        <v>-2667479790251.2134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-2667479790251.2134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-11114499126.046722</v>
      </c>
      <c r="L3919" s="444">
        <f t="shared" ca="1" si="159"/>
        <v>-2678594289377.2603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-2678594289377.2603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-11160809539.071918</v>
      </c>
      <c r="L3920" s="444">
        <f t="shared" ca="1" si="159"/>
        <v>-2689755098916.332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-2689755098916.332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-11207312912.151382</v>
      </c>
      <c r="L3921" s="444">
        <f t="shared" ca="1" si="159"/>
        <v>-2700962411828.4834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-2700962411828.4834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-11254010049.285347</v>
      </c>
      <c r="L3922" s="444">
        <f t="shared" ca="1" si="159"/>
        <v>-2712216421877.7686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-2712216421877.7686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-11300901757.824036</v>
      </c>
      <c r="L3923" s="444">
        <f t="shared" ca="1" si="159"/>
        <v>-2723517323635.5928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-2723517323635.5928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-11347988848.481636</v>
      </c>
      <c r="L3924" s="444">
        <f t="shared" ca="1" si="159"/>
        <v>-2734865312484.0742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-2734865312484.0742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-11395272135.350309</v>
      </c>
      <c r="L3925" s="444">
        <f t="shared" ca="1" si="159"/>
        <v>-2746260584619.4243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-2746260584619.4243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-11442752435.914268</v>
      </c>
      <c r="L3926" s="444">
        <f t="shared" ca="1" si="159"/>
        <v>-2757703337055.3384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-2757703337055.3384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-11490430571.06391</v>
      </c>
      <c r="L3927" s="444">
        <f t="shared" ca="1" si="159"/>
        <v>-2769193767626.4023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-2769193767626.4023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-11538307365.11001</v>
      </c>
      <c r="L3928" s="444">
        <f t="shared" ca="1" si="159"/>
        <v>-2780732074991.5122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-2780732074991.5122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-11586383645.797968</v>
      </c>
      <c r="L3929" s="444">
        <f t="shared" ca="1" si="159"/>
        <v>-2792318458637.3101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-2792318458637.3101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-11634660244.322124</v>
      </c>
      <c r="L3930" s="444">
        <f t="shared" ca="1" si="159"/>
        <v>-2803953118881.6323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-2803953118881.6323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-11683137995.340134</v>
      </c>
      <c r="L3931" s="444">
        <f t="shared" ca="1" si="159"/>
        <v>-2815636256876.9727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-2815636256876.9727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-11731817736.987387</v>
      </c>
      <c r="L3932" s="444">
        <f t="shared" ca="1" si="159"/>
        <v>-2827368074613.96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-2827368074613.96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-11780700310.8915</v>
      </c>
      <c r="L3933" s="444">
        <f t="shared" ca="1" si="159"/>
        <v>-2839148774924.8516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-2839148774924.8516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-11829786562.186882</v>
      </c>
      <c r="L3934" s="444">
        <f t="shared" ca="1" si="159"/>
        <v>-2850978561487.0386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-2850978561487.0386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-11879077339.529327</v>
      </c>
      <c r="L3935" s="444">
        <f t="shared" ca="1" si="159"/>
        <v>-2862857638826.5679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-2862857638826.5679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-11928573495.110699</v>
      </c>
      <c r="L3936" s="444">
        <f t="shared" ca="1" si="159"/>
        <v>-2874786212321.6787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-2874786212321.6787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-11978275884.67366</v>
      </c>
      <c r="L3937" s="444">
        <f t="shared" ca="1" si="159"/>
        <v>-2886764488206.3525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-2886764488206.3525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-12028185367.526468</v>
      </c>
      <c r="L3938" s="444">
        <f t="shared" ca="1" si="159"/>
        <v>-2898792673573.8789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-2898792673573.8789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-12078302806.557829</v>
      </c>
      <c r="L3939" s="444">
        <f t="shared" ca="1" si="159"/>
        <v>-2910870976380.4365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-2910870976380.4365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-12128629068.25182</v>
      </c>
      <c r="L3940" s="444">
        <f t="shared" ca="1" si="159"/>
        <v>-2922999605448.6885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-2922999605448.6885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-12179165022.702869</v>
      </c>
      <c r="L3941" s="444">
        <f t="shared" ca="1" si="159"/>
        <v>-2935178770471.3911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-2935178770471.3911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-12229911543.630796</v>
      </c>
      <c r="L3942" s="444">
        <f t="shared" ca="1" si="159"/>
        <v>-2947408682015.022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-2947408682015.022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-12280869508.395926</v>
      </c>
      <c r="L3943" s="444">
        <f t="shared" ca="1" si="159"/>
        <v>-2959689551523.418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-2959689551523.418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-12332039798.014242</v>
      </c>
      <c r="L3944" s="444">
        <f t="shared" ca="1" si="159"/>
        <v>-2972021591321.4321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-2972021591321.4321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-12383423297.172634</v>
      </c>
      <c r="L3945" s="444">
        <f t="shared" ca="1" si="159"/>
        <v>-2984405014618.605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-2984405014618.605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-12435020894.244186</v>
      </c>
      <c r="L3946" s="444">
        <f t="shared" ca="1" si="159"/>
        <v>-2996840035512.8491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-2996840035512.8491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-12486833481.303537</v>
      </c>
      <c r="L3947" s="444">
        <f t="shared" ca="1" si="159"/>
        <v>-3009326868994.1528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-3009326868994.1528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-12538861954.142303</v>
      </c>
      <c r="L3948" s="444">
        <f t="shared" ca="1" si="159"/>
        <v>-3021865730948.2949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-3021865730948.2949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-12591107212.284561</v>
      </c>
      <c r="L3949" s="444">
        <f t="shared" ca="1" si="159"/>
        <v>-3034456838160.5796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-3034456838160.5796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-12643570159.002415</v>
      </c>
      <c r="L3950" s="444">
        <f t="shared" ca="1" si="159"/>
        <v>-3047100408319.582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-3047100408319.582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-12696251701.331593</v>
      </c>
      <c r="L3951" s="444">
        <f t="shared" ca="1" si="159"/>
        <v>-3059796660020.9136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-3059796660020.9136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-12749152750.087139</v>
      </c>
      <c r="L3952" s="444">
        <f t="shared" ca="1" si="159"/>
        <v>-3072545812771.0005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-3072545812771.0005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-12802274219.879169</v>
      </c>
      <c r="L3953" s="444">
        <f t="shared" ca="1" si="159"/>
        <v>-3085348086990.8799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-3085348086990.8799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-12855617029.128666</v>
      </c>
      <c r="L3954" s="444">
        <f t="shared" ca="1" si="159"/>
        <v>-3098203704020.0088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-3098203704020.0088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-12909182100.08337</v>
      </c>
      <c r="L3955" s="444">
        <f t="shared" ca="1" si="159"/>
        <v>-3111112886120.0923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-3111112886120.0923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-12962970358.833717</v>
      </c>
      <c r="L3956" s="444">
        <f t="shared" ca="1" si="159"/>
        <v>-3124075856478.9258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-3124075856478.9258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-13016982735.328857</v>
      </c>
      <c r="L3957" s="444">
        <f t="shared" ca="1" si="159"/>
        <v>-3137092839214.2549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-3137092839214.2549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-13071220163.392729</v>
      </c>
      <c r="L3958" s="444">
        <f t="shared" ca="1" si="159"/>
        <v>-3150164059377.6475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-3150164059377.6475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-13125683580.740198</v>
      </c>
      <c r="L3959" s="444">
        <f t="shared" ca="1" si="159"/>
        <v>-3163289742958.3877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-3163289742958.3877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-13180373928.993282</v>
      </c>
      <c r="L3960" s="444">
        <f t="shared" ca="1" si="159"/>
        <v>-3176470116887.3809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-3176470116887.3809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-13235292153.69742</v>
      </c>
      <c r="L3961" s="444">
        <f t="shared" ca="1" si="159"/>
        <v>-3189705409041.0781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-3189705409041.0781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-13290439204.337826</v>
      </c>
      <c r="L3962" s="444">
        <f t="shared" ca="1" si="159"/>
        <v>-3202995848245.416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-3202995848245.416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-13345816034.3559</v>
      </c>
      <c r="L3963" s="444">
        <f t="shared" ca="1" si="159"/>
        <v>-3216341664279.772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-3216341664279.772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-13401423601.165716</v>
      </c>
      <c r="L3964" s="444">
        <f t="shared" ca="1" si="159"/>
        <v>-3229743087880.9375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-3229743087880.9375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-13457262866.170572</v>
      </c>
      <c r="L3965" s="444">
        <f t="shared" ca="1" si="159"/>
        <v>-3243200350747.1079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-3243200350747.1079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-13513334794.779615</v>
      </c>
      <c r="L3966" s="444">
        <f t="shared" ca="1" si="159"/>
        <v>-3256713685541.8877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-3256713685541.8877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-13569640356.424532</v>
      </c>
      <c r="L3967" s="444">
        <f t="shared" ca="1" si="159"/>
        <v>-3270283325898.312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-3270283325898.312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-13626180524.5763</v>
      </c>
      <c r="L3968" s="444">
        <f t="shared" ca="1" si="159"/>
        <v>-3283909506422.8882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-3283909506422.8882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-13682956276.762033</v>
      </c>
      <c r="L3969" s="444">
        <f t="shared" ca="1" si="159"/>
        <v>-3297592462699.6504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-3297592462699.6504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-13739968594.581877</v>
      </c>
      <c r="L3970" s="444">
        <f t="shared" ca="1" si="159"/>
        <v>-3311332431294.2324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-3311332431294.2324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-13797218463.725967</v>
      </c>
      <c r="L3971" s="444">
        <f t="shared" ca="1" si="159"/>
        <v>-3325129649757.9585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-3325129649757.9585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-13854706873.991493</v>
      </c>
      <c r="L3972" s="444">
        <f t="shared" ca="1" si="159"/>
        <v>-3338984356631.9502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-3338984356631.9502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-13912434819.299791</v>
      </c>
      <c r="L3973" s="444">
        <f t="shared" ca="1" si="159"/>
        <v>-3352896791451.25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-3352896791451.25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-13970403297.713541</v>
      </c>
      <c r="L3974" s="444">
        <f t="shared" ca="1" si="159"/>
        <v>-3366867194748.9634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-3366867194748.9634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-14028613311.454014</v>
      </c>
      <c r="L3975" s="444">
        <f t="shared" ca="1" si="159"/>
        <v>-3380895808060.4175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-3380895808060.4175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-14087065866.918406</v>
      </c>
      <c r="L3976" s="444">
        <f t="shared" ca="1" si="159"/>
        <v>-3394982873927.3359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-3394982873927.3359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-14145761974.697233</v>
      </c>
      <c r="L3977" s="444">
        <f t="shared" ca="1" si="159"/>
        <v>-3409128635902.0332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-3409128635902.0332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-14204702649.591805</v>
      </c>
      <c r="L3978" s="444">
        <f t="shared" ca="1" si="159"/>
        <v>-3423333338551.625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-3423333338551.625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-14263888910.631771</v>
      </c>
      <c r="L3979" s="444">
        <f t="shared" ca="1" si="159"/>
        <v>-3437597227462.2568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-3437597227462.2568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-14323321781.092735</v>
      </c>
      <c r="L3980" s="444">
        <f t="shared" ca="1" si="159"/>
        <v>-3451920549243.3496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-3451920549243.3496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-14383002288.513956</v>
      </c>
      <c r="L3981" s="444">
        <f t="shared" ca="1" si="159"/>
        <v>-3466303551531.8638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-3466303551531.8638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-14442931464.716099</v>
      </c>
      <c r="L3982" s="444">
        <f t="shared" ca="1" si="159"/>
        <v>-3480746482996.5801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-3480746482996.5801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-14503110345.819082</v>
      </c>
      <c r="L3983" s="444">
        <f t="shared" ca="1" si="159"/>
        <v>-3495249593342.3989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-3495249593342.3989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-14563539972.259995</v>
      </c>
      <c r="L3984" s="444">
        <f t="shared" ca="1" si="159"/>
        <v>-3509813133314.6587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-3509813133314.6587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-14624221388.811079</v>
      </c>
      <c r="L3985" s="444">
        <f t="shared" ca="1" si="159"/>
        <v>-3524437354703.4697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-3524437354703.4697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-14685155644.597792</v>
      </c>
      <c r="L3986" s="444">
        <f t="shared" ca="1" si="159"/>
        <v>-3539122510348.0674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-3539122510348.0674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-14746343793.116947</v>
      </c>
      <c r="L3987" s="444">
        <f t="shared" ca="1" si="159"/>
        <v>-3553868854141.1846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-3553868854141.1846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-14807786892.254936</v>
      </c>
      <c r="L3988" s="444">
        <f t="shared" ca="1" si="159"/>
        <v>-3568676641033.4395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-3568676641033.4395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-14869486004.306</v>
      </c>
      <c r="L3989" s="444">
        <f t="shared" ca="1" si="159"/>
        <v>-3583546127037.7456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-3583546127037.7456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-14931442195.990604</v>
      </c>
      <c r="L3990" s="444">
        <f t="shared" ca="1" si="159"/>
        <v>-3598477569233.7363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-3598477569233.7363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-14993656538.473904</v>
      </c>
      <c r="L3991" s="444">
        <f t="shared" ca="1" si="159"/>
        <v>-3613471225772.2104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-3613471225772.2104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-15056130107.384212</v>
      </c>
      <c r="L3992" s="444">
        <f t="shared" ca="1" si="159"/>
        <v>-3628527355879.5947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-3628527355879.5947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-15118863982.831644</v>
      </c>
      <c r="L3993" s="444">
        <f t="shared" ca="1" si="159"/>
        <v>-3643646219862.4263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-3643646219862.4263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-15181859249.426779</v>
      </c>
      <c r="L3994" s="444">
        <f t="shared" ca="1" si="159"/>
        <v>-3658828079111.853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-3658828079111.853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-15245116996.299387</v>
      </c>
      <c r="L3995" s="444">
        <f t="shared" ca="1" si="159"/>
        <v>-3674073196108.1523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-3674073196108.1523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-15308638317.117304</v>
      </c>
      <c r="L3996" s="444">
        <f t="shared" ca="1" si="159"/>
        <v>-3689381834425.2695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-3689381834425.2695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-15372424310.105289</v>
      </c>
      <c r="L3997" s="444">
        <f t="shared" ca="1" si="159"/>
        <v>-3704754258735.375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-3704754258735.375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-15436476078.064062</v>
      </c>
      <c r="L3998" s="444">
        <f t="shared" ca="1" si="159"/>
        <v>-3720190734813.439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-3720190734813.439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-15500794728.389328</v>
      </c>
      <c r="L3999" s="444">
        <f t="shared" ca="1" si="159"/>
        <v>-3735691529541.8281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-3735691529541.8281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-15565381373.090948</v>
      </c>
      <c r="L4000" s="444">
        <f t="shared" ca="1" si="159"/>
        <v>-3751256910914.9189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-3751256910914.9189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-15630237128.812164</v>
      </c>
      <c r="L4001" s="444">
        <f t="shared" ca="1" si="159"/>
        <v>-3766887148043.731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-3766887148043.731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-15695363116.848879</v>
      </c>
      <c r="L4002" s="444">
        <f t="shared" ca="1" si="159"/>
        <v>-3782582511160.5801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-3782582511160.5801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-15760760463.169085</v>
      </c>
      <c r="L4003" s="444">
        <f t="shared" ca="1" si="159"/>
        <v>-3798343271623.749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-3798343271623.749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-15826430298.432287</v>
      </c>
      <c r="L4004" s="444">
        <f t="shared" ca="1" si="159"/>
        <v>-3814169701922.1812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-3814169701922.1812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-15892373758.009089</v>
      </c>
      <c r="L4005" s="444">
        <f t="shared" ca="1" si="159"/>
        <v>-3830062075680.1904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-3830062075680.1904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-15958591982.000793</v>
      </c>
      <c r="L4006" s="444">
        <f t="shared" ca="1" si="159"/>
        <v>-3846020667662.1914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-3846020667662.1914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-16025086115.25913</v>
      </c>
      <c r="L4007" s="444">
        <f t="shared" ca="1" si="159"/>
        <v>-3862045753777.4507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-3862045753777.4507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-16091857307.406046</v>
      </c>
      <c r="L4008" s="444">
        <f t="shared" ca="1" si="159"/>
        <v>-3878137611084.8569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-3878137611084.8569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-16158906712.853573</v>
      </c>
      <c r="L4009" s="444">
        <f t="shared" ca="1" si="159"/>
        <v>-3894296517797.7104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-3894296517797.7104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-16226235490.823793</v>
      </c>
      <c r="L4010" s="444">
        <f t="shared" ca="1" si="159"/>
        <v>-3910522753288.5342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-3910522753288.5342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-16293844805.368891</v>
      </c>
      <c r="L4011" s="444">
        <f t="shared" ca="1" si="159"/>
        <v>-3926816598093.9028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-3926816598093.9028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-16361735825.391262</v>
      </c>
      <c r="L4012" s="444">
        <f t="shared" ca="1" si="159"/>
        <v>-3943178333919.2939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-3943178333919.2939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-16429909724.663723</v>
      </c>
      <c r="L4013" s="444">
        <f t="shared" ca="1" si="159"/>
        <v>-3959608243643.9575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-3959608243643.9575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-16498367681.849821</v>
      </c>
      <c r="L4014" s="444">
        <f t="shared" ca="1" si="159"/>
        <v>-3976106611325.8071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-3976106611325.8071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-16567110880.524197</v>
      </c>
      <c r="L4015" s="444">
        <f t="shared" ca="1" si="159"/>
        <v>-3992673722206.3315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-3992673722206.3315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-16636140509.193048</v>
      </c>
      <c r="L4016" s="444">
        <f t="shared" ca="1" si="159"/>
        <v>-4009309862715.5244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-4009309862715.5244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-16705457761.314684</v>
      </c>
      <c r="L4017" s="444">
        <f t="shared" ca="1" si="159"/>
        <v>-4026015320476.8389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-4026015320476.8389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-16775063835.32016</v>
      </c>
      <c r="L4018" s="444">
        <f t="shared" ca="1" si="159"/>
        <v>-4042790384312.1592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-4042790384312.1592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-16844959934.633995</v>
      </c>
      <c r="L4019" s="444">
        <f t="shared" ca="1" si="159"/>
        <v>-4059635344246.793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-4059635344246.793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-16915147267.694971</v>
      </c>
      <c r="L4020" s="444">
        <f t="shared" ca="1" si="159"/>
        <v>-4076550491514.4878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-4076550491514.4878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-16985627047.977032</v>
      </c>
      <c r="L4021" s="444">
        <f t="shared" ca="1" si="159"/>
        <v>-4093536118562.4648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-4093536118562.4648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-17056400494.010269</v>
      </c>
      <c r="L4022" s="444">
        <f t="shared" ca="1" si="159"/>
        <v>-4110592519056.4751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-4110592519056.4751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-17127468829.401979</v>
      </c>
      <c r="L4023" s="444">
        <f t="shared" ca="1" si="159"/>
        <v>-4127719987885.877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-4127719987885.877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-17198833282.857819</v>
      </c>
      <c r="L4024" s="444">
        <f t="shared" ca="1" si="159"/>
        <v>-4144918821168.7349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-4144918821168.7349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-17270495088.20306</v>
      </c>
      <c r="L4025" s="444">
        <f t="shared" ca="1" si="159"/>
        <v>-4162189316256.938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-4162189316256.938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-17342455484.403912</v>
      </c>
      <c r="L4026" s="444">
        <f t="shared" ca="1" si="159"/>
        <v>-4179531771741.3418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-4179531771741.3418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-17414715715.588924</v>
      </c>
      <c r="L4027" s="444">
        <f t="shared" ca="1" si="159"/>
        <v>-4196946487456.9307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-4196946487456.9307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-17487277031.070545</v>
      </c>
      <c r="L4028" s="444">
        <f t="shared" ca="1" si="159"/>
        <v>-4214433764488.001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-4214433764488.001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-17560140685.366669</v>
      </c>
      <c r="L4029" s="444">
        <f t="shared" ca="1" si="159"/>
        <v>-4231993905173.3677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-4231993905173.3677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-17633307938.222366</v>
      </c>
      <c r="L4030" s="444">
        <f t="shared" ca="1" si="159"/>
        <v>-4249627213111.5898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-4249627213111.5898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-17706780054.631622</v>
      </c>
      <c r="L4031" s="444">
        <f t="shared" ca="1" si="159"/>
        <v>-4267333993166.2217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-4267333993166.2217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-17780558304.859257</v>
      </c>
      <c r="L4032" s="444">
        <f t="shared" ca="1" si="159"/>
        <v>-4285114551471.0811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-4285114551471.0811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-17854643964.462837</v>
      </c>
      <c r="L4033" s="444">
        <f t="shared" ca="1" si="159"/>
        <v>-4302969195435.5439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-4302969195435.5439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-17929038314.314766</v>
      </c>
      <c r="L4034" s="444">
        <f t="shared" ca="1" si="159"/>
        <v>-4320898233749.8589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-4320898233749.8589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-18003742640.624409</v>
      </c>
      <c r="L4035" s="444">
        <f t="shared" ca="1" si="159"/>
        <v>-4338901976390.4834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-4338901976390.4834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-18078758234.960346</v>
      </c>
      <c r="L4036" s="444">
        <f t="shared" ca="1" si="159"/>
        <v>-4356980734625.4438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-4356980734625.4438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-18154086394.272682</v>
      </c>
      <c r="L4037" s="444">
        <f t="shared" ca="1" si="159"/>
        <v>-4375134821019.7163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-4375134821019.7163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-18229728420.915485</v>
      </c>
      <c r="L4038" s="444">
        <f t="shared" ca="1" si="159"/>
        <v>-4393364549440.6318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-4393364549440.6318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-18305685622.6693</v>
      </c>
      <c r="L4039" s="444">
        <f t="shared" ca="1" si="159"/>
        <v>-4411670235063.3008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-4411670235063.3008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-18381959312.763752</v>
      </c>
      <c r="L4040" s="444">
        <f t="shared" ca="1" si="159"/>
        <v>-4430052194376.0645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-4430052194376.0645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-18458550809.900269</v>
      </c>
      <c r="L4041" s="444">
        <f t="shared" ca="1" si="159"/>
        <v>-4448510745185.9648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-4448510745185.9648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-18535461438.274853</v>
      </c>
      <c r="L4042" s="444">
        <f t="shared" ca="1" si="159"/>
        <v>-4467046206624.2393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-4467046206624.2393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-18612692527.600998</v>
      </c>
      <c r="L4043" s="444">
        <f t="shared" ca="1" si="159"/>
        <v>-4485658899151.8398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-4485658899151.8398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-18690245413.132668</v>
      </c>
      <c r="L4044" s="444">
        <f t="shared" ca="1" si="159"/>
        <v>-4504349144564.9727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-4504349144564.9727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-18768121435.687386</v>
      </c>
      <c r="L4045" s="444">
        <f t="shared" ca="1" si="159"/>
        <v>-4523117266000.6602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-4523117266000.6602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-18846321941.669418</v>
      </c>
      <c r="L4046" s="444">
        <f t="shared" ca="1" si="159"/>
        <v>-4541963587942.3291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-4541963587942.3291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-18924848283.093037</v>
      </c>
      <c r="L4047" s="444">
        <f t="shared" ca="1" si="159"/>
        <v>-4560888436225.4219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-4560888436225.4219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-19003701817.605923</v>
      </c>
      <c r="L4048" s="444">
        <f t="shared" ca="1" si="159"/>
        <v>-4579892138043.0273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-4579892138043.0273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-19082883908.512615</v>
      </c>
      <c r="L4049" s="444">
        <f t="shared" ca="1" si="159"/>
        <v>-4598975021951.54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-4598975021951.54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-19162395924.798084</v>
      </c>
      <c r="L4050" s="444">
        <f t="shared" ca="1" si="159"/>
        <v>-4618137417876.3379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-4618137417876.3379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-19242239241.151409</v>
      </c>
      <c r="L4051" s="444">
        <f t="shared" ca="1" si="159"/>
        <v>-4637379657117.4893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-4637379657117.4893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-19322415237.98954</v>
      </c>
      <c r="L4052" s="444">
        <f t="shared" ca="1" si="159"/>
        <v>-4656702072355.4785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-4656702072355.4785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-19402925301.481159</v>
      </c>
      <c r="L4053" s="444">
        <f t="shared" ca="1" si="159"/>
        <v>-4676104997656.96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-4676104997656.96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-19483770823.570667</v>
      </c>
      <c r="L4054" s="444">
        <f t="shared" ca="1" si="159"/>
        <v>-4695588768480.5303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-4695588768480.5303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-19564953202.002209</v>
      </c>
      <c r="L4055" s="444">
        <f t="shared" ca="1" si="159"/>
        <v>-4715153721682.5322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-4715153721682.5322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-19646473840.343884</v>
      </c>
      <c r="L4056" s="444">
        <f t="shared" ca="1" si="159"/>
        <v>-4734800195522.876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-4734800195522.876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-19728334148.011982</v>
      </c>
      <c r="L4057" s="444">
        <f t="shared" ca="1" si="159"/>
        <v>-4754528529670.8877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-4754528529670.8877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-19810535540.295364</v>
      </c>
      <c r="L4058" s="444">
        <f t="shared" ca="1" si="159"/>
        <v>-4774339065211.1826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-4774339065211.1826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-19893079438.379929</v>
      </c>
      <c r="L4059" s="444">
        <f t="shared" ca="1" si="159"/>
        <v>-4794232144649.5625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-4794232144649.5625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-19975967269.373177</v>
      </c>
      <c r="L4060" s="444">
        <f t="shared" ca="1" si="159"/>
        <v>-4814208111918.9355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-4814208111918.9355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-20059200466.328899</v>
      </c>
      <c r="L4061" s="444">
        <f t="shared" ca="1" si="159"/>
        <v>-4834267312385.2646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-4834267312385.2646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-20142780468.271935</v>
      </c>
      <c r="L4062" s="444">
        <f t="shared" ca="1" si="159"/>
        <v>-4854410092853.5361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-4854410092853.5361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-20226708720.223068</v>
      </c>
      <c r="L4063" s="444">
        <f t="shared" ca="1" si="159"/>
        <v>-4874636801573.7588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-4874636801573.7588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-20310986673.223995</v>
      </c>
      <c r="L4064" s="444">
        <f t="shared" ca="1" si="159"/>
        <v>-4894947788246.9824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-4894947788246.9824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-20395615784.362427</v>
      </c>
      <c r="L4065" s="444">
        <f t="shared" ca="1" si="159"/>
        <v>-4915343404031.3447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-4915343404031.3447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-20480597516.797268</v>
      </c>
      <c r="L4066" s="444">
        <f t="shared" ca="1" si="159"/>
        <v>-4935824001548.1416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-4935824001548.1416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-20565933339.783924</v>
      </c>
      <c r="L4067" s="444">
        <f t="shared" ca="1" si="159"/>
        <v>-4956389934887.9258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-4956389934887.9258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-20651624728.699692</v>
      </c>
      <c r="L4068" s="444">
        <f t="shared" ca="1" si="159"/>
        <v>-4977041559616.625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-4977041559616.625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-20737673165.069271</v>
      </c>
      <c r="L4069" s="444">
        <f t="shared" ca="1" si="159"/>
        <v>-4997779232781.6943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-4997779232781.6943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-20824080136.590393</v>
      </c>
      <c r="L4070" s="444">
        <f t="shared" ca="1" si="159"/>
        <v>-5018603312918.2852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-5018603312918.2852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-20910847137.159523</v>
      </c>
      <c r="L4071" s="444">
        <f t="shared" ca="1" si="159"/>
        <v>-5039514160055.4443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-5039514160055.4443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-20997975666.897686</v>
      </c>
      <c r="L4072" s="444">
        <f t="shared" ca="1" si="159"/>
        <v>-5060512135722.3418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-5060512135722.3418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-21085467232.176422</v>
      </c>
      <c r="L4073" s="444">
        <f t="shared" ca="1" si="159"/>
        <v>-5081597602954.5186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-5081597602954.5186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-21173323345.643826</v>
      </c>
      <c r="L4074" s="444">
        <f t="shared" ca="1" si="159"/>
        <v>-5102770926300.1621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-5102770926300.1621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-21261545526.250675</v>
      </c>
      <c r="L4075" s="444">
        <f t="shared" ca="1" si="159"/>
        <v>-5124032471826.4131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-5124032471826.4131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-21350135299.276722</v>
      </c>
      <c r="L4076" s="444">
        <f t="shared" ca="1" si="159"/>
        <v>-5145382607125.6895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-5145382607125.6895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-21439094196.35704</v>
      </c>
      <c r="L4077" s="444">
        <f t="shared" ca="1" si="159"/>
        <v>-5166821701322.0469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-5166821701322.0469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-21528423755.50853</v>
      </c>
      <c r="L4078" s="444">
        <f t="shared" ca="1" si="159"/>
        <v>-5188350125077.5557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-5188350125077.5557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-21618125521.156483</v>
      </c>
      <c r="L4079" s="444">
        <f t="shared" ca="1" si="159"/>
        <v>-5209968250598.7119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-5209968250598.7119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-21708201044.161301</v>
      </c>
      <c r="L4080" s="444">
        <f t="shared" ca="1" si="159"/>
        <v>-5231676451642.873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-5231676451642.873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-21798651881.845303</v>
      </c>
      <c r="L4081" s="444">
        <f t="shared" ca="1" si="159"/>
        <v>-5253475103524.7188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-5253475103524.7188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-21889479598.019661</v>
      </c>
      <c r="L4082" s="444">
        <f t="shared" ca="1" si="159"/>
        <v>-5275364583122.7383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-5275364583122.7383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-21980685763.01141</v>
      </c>
      <c r="L4083" s="444">
        <f t="shared" ca="1" si="159"/>
        <v>-5297345268885.75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-5297345268885.75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-22072271953.690624</v>
      </c>
      <c r="L4084" s="444">
        <f t="shared" ca="1" si="159"/>
        <v>-5319417540839.4404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-5319417540839.4404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-22164239753.497669</v>
      </c>
      <c r="L4085" s="444">
        <f t="shared" ca="1" si="159"/>
        <v>-5341581780592.9385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-5341581780592.9385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-22256590752.470577</v>
      </c>
      <c r="L4086" s="444">
        <f t="shared" ca="1" si="159"/>
        <v>-5363838371345.4092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-5363838371345.4092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-22349326547.272537</v>
      </c>
      <c r="L4087" s="444">
        <f t="shared" ca="1" si="159"/>
        <v>-5386187697892.6816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-5386187697892.6816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-22442448741.219505</v>
      </c>
      <c r="L4088" s="444">
        <f t="shared" ref="L4088:L4342" ca="1" si="164">I4088-J4088+K4088</f>
        <v>-5408630146633.9014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-5408630146633.9014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-22535958944.307922</v>
      </c>
      <c r="L4089" s="444">
        <f t="shared" ca="1" si="164"/>
        <v>-5431166105578.209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-5431166105578.209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-22629858773.242538</v>
      </c>
      <c r="L4090" s="444">
        <f t="shared" ca="1" si="164"/>
        <v>-5453795964351.4512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-5453795964351.4512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-22724149851.464378</v>
      </c>
      <c r="L4091" s="444">
        <f t="shared" ca="1" si="164"/>
        <v>-5476520114202.916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-5476520114202.916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-22818833809.178818</v>
      </c>
      <c r="L4092" s="444">
        <f t="shared" ca="1" si="164"/>
        <v>-5499338948012.0947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-5499338948012.0947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-22913912283.383728</v>
      </c>
      <c r="L4093" s="444">
        <f t="shared" ca="1" si="164"/>
        <v>-5522252860295.4785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-5522252860295.4785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-23009386917.897827</v>
      </c>
      <c r="L4094" s="444">
        <f t="shared" ca="1" si="164"/>
        <v>-5545262247213.376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-5545262247213.376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-23105259363.389065</v>
      </c>
      <c r="L4095" s="444">
        <f t="shared" ca="1" si="164"/>
        <v>-5568367506576.7646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-5568367506576.7646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-23201531277.403187</v>
      </c>
      <c r="L4096" s="444">
        <f t="shared" ca="1" si="164"/>
        <v>-5591569037854.168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-5591569037854.168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-23298204324.392365</v>
      </c>
      <c r="L4097" s="444">
        <f t="shared" ca="1" si="164"/>
        <v>-5614867242178.5605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-5614867242178.5605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-23395280175.744003</v>
      </c>
      <c r="L4098" s="444">
        <f t="shared" ca="1" si="164"/>
        <v>-5638262522354.3047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-5638262522354.3047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-23492760509.809601</v>
      </c>
      <c r="L4099" s="444">
        <f t="shared" ca="1" si="164"/>
        <v>-5661755282864.1143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-5661755282864.1143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-23590647011.933807</v>
      </c>
      <c r="L4100" s="444">
        <f t="shared" ca="1" si="164"/>
        <v>-5685345929876.0479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-5685345929876.0479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-23688941374.483532</v>
      </c>
      <c r="L4101" s="444">
        <f t="shared" ca="1" si="164"/>
        <v>-5709034871250.5313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-5709034871250.5313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-23787645296.877213</v>
      </c>
      <c r="L4102" s="444">
        <f t="shared" ca="1" si="164"/>
        <v>-5732822516547.4082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-5732822516547.4082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-23886760485.614201</v>
      </c>
      <c r="L4103" s="444">
        <f t="shared" ca="1" si="164"/>
        <v>-5756709277033.0225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-5756709277033.0225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-23986288654.30426</v>
      </c>
      <c r="L4104" s="444">
        <f t="shared" ca="1" si="164"/>
        <v>-5780695565687.3271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-5780695565687.3271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-24086231523.697197</v>
      </c>
      <c r="L4105" s="444">
        <f t="shared" ca="1" si="164"/>
        <v>-5804781797211.0244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-5804781797211.0244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-24186590821.712601</v>
      </c>
      <c r="L4106" s="444">
        <f t="shared" ca="1" si="164"/>
        <v>-5828968388032.7373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-5828968388032.7373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-24287368283.469738</v>
      </c>
      <c r="L4107" s="444">
        <f t="shared" ca="1" si="164"/>
        <v>-5853255756316.207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-5853255756316.207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-24388565651.317528</v>
      </c>
      <c r="L4108" s="444">
        <f t="shared" ca="1" si="164"/>
        <v>-5877644321967.5244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-5877644321967.5244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-24490184674.864685</v>
      </c>
      <c r="L4109" s="444">
        <f t="shared" ca="1" si="164"/>
        <v>-5902134506642.3887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-5902134506642.3887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-24592227111.009953</v>
      </c>
      <c r="L4110" s="444">
        <f t="shared" ca="1" si="164"/>
        <v>-5926726733753.3984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-5926726733753.3984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-24694694723.972492</v>
      </c>
      <c r="L4111" s="444">
        <f t="shared" ca="1" si="164"/>
        <v>-5951421428477.3711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-5951421428477.3711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-24797589285.32238</v>
      </c>
      <c r="L4112" s="444">
        <f t="shared" ca="1" si="164"/>
        <v>-5976219017762.6934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-5976219017762.6934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-24900912574.011223</v>
      </c>
      <c r="L4113" s="444">
        <f t="shared" ca="1" si="164"/>
        <v>-6001119930336.7041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-6001119930336.7041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-25004666376.402935</v>
      </c>
      <c r="L4114" s="444">
        <f t="shared" ca="1" si="164"/>
        <v>-6026124596713.1074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-6026124596713.1074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-25108852486.304615</v>
      </c>
      <c r="L4115" s="444">
        <f t="shared" ca="1" si="164"/>
        <v>-6051233449199.4121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-6051233449199.4121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-25213472704.997551</v>
      </c>
      <c r="L4116" s="444">
        <f t="shared" ca="1" si="164"/>
        <v>-6076446921904.4092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-6076446921904.4092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-25318528841.268372</v>
      </c>
      <c r="L4117" s="444">
        <f t="shared" ca="1" si="164"/>
        <v>-6101765450745.6777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-6101765450745.6777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-25424022711.440323</v>
      </c>
      <c r="L4118" s="444">
        <f t="shared" ca="1" si="164"/>
        <v>-6127189473457.1182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-6127189473457.1182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-25529956139.404659</v>
      </c>
      <c r="L4119" s="444">
        <f t="shared" ca="1" si="164"/>
        <v>-6152719429596.5225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-6152719429596.5225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-25636330956.652176</v>
      </c>
      <c r="L4120" s="444">
        <f t="shared" ca="1" si="164"/>
        <v>-6178355760553.1748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-6178355760553.1748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-25743149002.304893</v>
      </c>
      <c r="L4121" s="444">
        <f t="shared" ca="1" si="164"/>
        <v>-6204098909555.4795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-6204098909555.4795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-25850412123.147831</v>
      </c>
      <c r="L4122" s="444">
        <f t="shared" ca="1" si="164"/>
        <v>-6229949321678.627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-6229949321678.627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-25958122173.660946</v>
      </c>
      <c r="L4123" s="444">
        <f t="shared" ca="1" si="164"/>
        <v>-6255907443852.2881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-6255907443852.2881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-26066281016.051201</v>
      </c>
      <c r="L4124" s="444">
        <f t="shared" ca="1" si="164"/>
        <v>-6281973724868.3389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-6281973724868.3389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-26174890520.284744</v>
      </c>
      <c r="L4125" s="444">
        <f t="shared" ca="1" si="164"/>
        <v>-6308148615388.624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-6308148615388.624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-26283952564.119267</v>
      </c>
      <c r="L4126" s="444">
        <f t="shared" ca="1" si="164"/>
        <v>-6334432567952.7432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-6334432567952.7432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-26393469033.136429</v>
      </c>
      <c r="L4127" s="444">
        <f t="shared" ca="1" si="164"/>
        <v>-6360826036985.8799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-6360826036985.8799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-26503441820.774498</v>
      </c>
      <c r="L4128" s="444">
        <f t="shared" ca="1" si="164"/>
        <v>-6387329478806.6543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-6387329478806.6543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-26613872828.361061</v>
      </c>
      <c r="L4129" s="444">
        <f t="shared" ca="1" si="164"/>
        <v>-6413943351635.0156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-6413943351635.0156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-26724763965.145897</v>
      </c>
      <c r="L4130" s="444">
        <f t="shared" ca="1" si="164"/>
        <v>-6440668115600.1611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-6440668115600.1611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-26836117148.334003</v>
      </c>
      <c r="L4131" s="444">
        <f t="shared" ca="1" si="164"/>
        <v>-6467504232748.4951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-6467504232748.4951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-26947934303.118729</v>
      </c>
      <c r="L4132" s="444">
        <f t="shared" ca="1" si="164"/>
        <v>-6494452167051.6143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-6494452167051.6143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-27060217362.715057</v>
      </c>
      <c r="L4133" s="444">
        <f t="shared" ca="1" si="164"/>
        <v>-6521512384414.3291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-6521512384414.3291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-27172968268.393036</v>
      </c>
      <c r="L4134" s="444">
        <f t="shared" ca="1" si="164"/>
        <v>-6548685352682.7217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-6548685352682.7217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-27286188969.511341</v>
      </c>
      <c r="L4135" s="444">
        <f t="shared" ca="1" si="164"/>
        <v>-6575971541652.2334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-6575971541652.2334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-27399881423.550972</v>
      </c>
      <c r="L4136" s="444">
        <f t="shared" ca="1" si="164"/>
        <v>-6603371423075.7842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-6603371423075.7842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-27514047596.149101</v>
      </c>
      <c r="L4137" s="444">
        <f t="shared" ca="1" si="164"/>
        <v>-6630885470671.9336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-6630885470671.9336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-27628689461.133057</v>
      </c>
      <c r="L4138" s="444">
        <f t="shared" ca="1" si="164"/>
        <v>-6658514160133.0664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-6658514160133.0664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-27743809000.554443</v>
      </c>
      <c r="L4139" s="444">
        <f t="shared" ca="1" si="164"/>
        <v>-6686257969133.6211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-6686257969133.6211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-27859408204.723419</v>
      </c>
      <c r="L4140" s="444">
        <f t="shared" ca="1" si="164"/>
        <v>-6714117377338.3447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-6714117377338.3447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-27975489072.243103</v>
      </c>
      <c r="L4141" s="444">
        <f t="shared" ca="1" si="164"/>
        <v>-6742092866410.5879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-6742092866410.5879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-28092053610.044117</v>
      </c>
      <c r="L4142" s="444">
        <f t="shared" ca="1" si="164"/>
        <v>-6770184920020.6318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-6770184920020.6318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-28209103833.4193</v>
      </c>
      <c r="L4143" s="444">
        <f t="shared" ca="1" si="164"/>
        <v>-6798394023854.0508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-6798394023854.0508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-28326641766.058544</v>
      </c>
      <c r="L4144" s="444">
        <f t="shared" ca="1" si="164"/>
        <v>-6826720665620.1094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-6826720665620.1094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-28444669440.08379</v>
      </c>
      <c r="L4145" s="444">
        <f t="shared" ca="1" si="164"/>
        <v>-6855165335060.1934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-6855165335060.1934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-28563188896.084133</v>
      </c>
      <c r="L4146" s="444">
        <f t="shared" ca="1" si="164"/>
        <v>-6883728523956.2773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-6883728523956.2773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-28682202183.15115</v>
      </c>
      <c r="L4147" s="444">
        <f t="shared" ca="1" si="164"/>
        <v>-6912410726139.4287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-6912410726139.4287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-28801711358.91428</v>
      </c>
      <c r="L4148" s="444">
        <f t="shared" ca="1" si="164"/>
        <v>-6941212437498.3428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-6941212437498.3428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-28921718489.576431</v>
      </c>
      <c r="L4149" s="444">
        <f t="shared" ca="1" si="164"/>
        <v>-6970134155987.9189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-6970134155987.9189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-29042225649.949661</v>
      </c>
      <c r="L4150" s="444">
        <f t="shared" ca="1" si="164"/>
        <v>-6999176381637.8682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-6999176381637.8682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-29163234923.491116</v>
      </c>
      <c r="L4151" s="444">
        <f t="shared" ca="1" si="164"/>
        <v>-7028339616561.3594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-7028339616561.3594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-29284748402.339001</v>
      </c>
      <c r="L4152" s="444">
        <f t="shared" ca="1" si="164"/>
        <v>-7057624364963.6982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-7057624364963.6982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-29406768187.348747</v>
      </c>
      <c r="L4153" s="444">
        <f t="shared" ca="1" si="164"/>
        <v>-7087031133151.0469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-7087031133151.0469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-29529296388.129364</v>
      </c>
      <c r="L4154" s="444">
        <f t="shared" ca="1" si="164"/>
        <v>-7116560429539.1758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-7116560429539.1758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-29652335123.079899</v>
      </c>
      <c r="L4155" s="444">
        <f t="shared" ca="1" si="164"/>
        <v>-7146212764662.2559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-7146212764662.2559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-29775886519.426067</v>
      </c>
      <c r="L4156" s="444">
        <f t="shared" ca="1" si="164"/>
        <v>-7175988651181.6816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-7175988651181.6816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-29899952713.257004</v>
      </c>
      <c r="L4157" s="444">
        <f t="shared" ca="1" si="164"/>
        <v>-7205888603894.9385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-7205888603894.9385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-30024535849.562241</v>
      </c>
      <c r="L4158" s="444">
        <f t="shared" ca="1" si="164"/>
        <v>-7235913139744.501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-7235913139744.501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-30149638082.268757</v>
      </c>
      <c r="L4159" s="444">
        <f t="shared" ca="1" si="164"/>
        <v>-7266062777826.7695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-7266062777826.7695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-30275261574.278206</v>
      </c>
      <c r="L4160" s="444">
        <f t="shared" ca="1" si="164"/>
        <v>-7296338039401.0479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-7296338039401.0479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-30401408497.504364</v>
      </c>
      <c r="L4161" s="444">
        <f t="shared" ca="1" si="164"/>
        <v>-7326739447898.5518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-7326739447898.5518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-30528081032.910633</v>
      </c>
      <c r="L4162" s="444">
        <f t="shared" ca="1" si="164"/>
        <v>-7357267528931.4619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-7357267528931.4619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-30655281370.54776</v>
      </c>
      <c r="L4163" s="444">
        <f t="shared" ca="1" si="164"/>
        <v>-7387922810302.0098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-7387922810302.0098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-30783011709.591705</v>
      </c>
      <c r="L4164" s="444">
        <f t="shared" ca="1" si="164"/>
        <v>-7418705822011.6016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-7418705822011.6016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-30911274258.381672</v>
      </c>
      <c r="L4165" s="444">
        <f t="shared" ca="1" si="164"/>
        <v>-7449617096269.9834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-7449617096269.9834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-31040071234.45826</v>
      </c>
      <c r="L4166" s="444">
        <f t="shared" ca="1" si="164"/>
        <v>-7480657167504.4414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-7480657167504.4414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-31169404864.601837</v>
      </c>
      <c r="L4167" s="444">
        <f t="shared" ca="1" si="164"/>
        <v>-7511826572369.043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-7511826572369.043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-31299277384.871006</v>
      </c>
      <c r="L4168" s="444">
        <f t="shared" ca="1" si="164"/>
        <v>-7543125849753.9141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-7543125849753.9141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-31429691040.641308</v>
      </c>
      <c r="L4169" s="444">
        <f t="shared" ca="1" si="164"/>
        <v>-7574555540794.5557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-7574555540794.5557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-31560648086.643982</v>
      </c>
      <c r="L4170" s="444">
        <f t="shared" ca="1" si="164"/>
        <v>-7606116188881.1992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-7606116188881.1992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-31692150787.004997</v>
      </c>
      <c r="L4171" s="444">
        <f t="shared" ca="1" si="164"/>
        <v>-7637808339668.2041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-7637808339668.2041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-31824201415.284184</v>
      </c>
      <c r="L4172" s="444">
        <f t="shared" ca="1" si="164"/>
        <v>-7669632541083.4883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-7669632541083.4883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-31956802254.514534</v>
      </c>
      <c r="L4173" s="444">
        <f t="shared" ca="1" si="164"/>
        <v>-7701589343338.0029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-7701589343338.0029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-32089955597.241673</v>
      </c>
      <c r="L4174" s="444">
        <f t="shared" ca="1" si="164"/>
        <v>-7733679298935.2441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-7733679298935.2441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-32223663745.563519</v>
      </c>
      <c r="L4175" s="444">
        <f t="shared" ca="1" si="164"/>
        <v>-7765902962680.8076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-7765902962680.8076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-32357929011.170033</v>
      </c>
      <c r="L4176" s="444">
        <f t="shared" ca="1" si="164"/>
        <v>-7798260891691.9775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-7798260891691.9775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-32492753715.383244</v>
      </c>
      <c r="L4177" s="444">
        <f t="shared" ca="1" si="164"/>
        <v>-7830753645407.3604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-7830753645407.3604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-32628140189.197334</v>
      </c>
      <c r="L4178" s="444">
        <f t="shared" ca="1" si="164"/>
        <v>-7863381785596.5576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-7863381785596.5576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-32764090773.318989</v>
      </c>
      <c r="L4179" s="444">
        <f t="shared" ca="1" si="164"/>
        <v>-7896145876369.877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-7896145876369.877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-32900607818.207821</v>
      </c>
      <c r="L4180" s="444">
        <f t="shared" ca="1" si="164"/>
        <v>-7929046484188.085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-7929046484188.085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-33037693684.117016</v>
      </c>
      <c r="L4181" s="444">
        <f t="shared" ca="1" si="164"/>
        <v>-7962084177872.2021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-7962084177872.2021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-33175350741.134174</v>
      </c>
      <c r="L4182" s="444">
        <f t="shared" ca="1" si="164"/>
        <v>-7995259528613.3359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-7995259528613.3359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-33313581369.222237</v>
      </c>
      <c r="L4183" s="444">
        <f t="shared" ca="1" si="164"/>
        <v>-8028573109982.5586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-8028573109982.5586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-33452387958.260654</v>
      </c>
      <c r="L4184" s="444">
        <f t="shared" ca="1" si="164"/>
        <v>-8062025497940.8193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-8062025497940.8193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-33591772908.086746</v>
      </c>
      <c r="L4185" s="444">
        <f t="shared" ca="1" si="164"/>
        <v>-8095617270848.9063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-8095617270848.9063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-33731738628.537106</v>
      </c>
      <c r="L4186" s="444">
        <f t="shared" ca="1" si="164"/>
        <v>-8129349009477.4434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-8129349009477.4434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-33872287539.489349</v>
      </c>
      <c r="L4187" s="444">
        <f t="shared" ca="1" si="164"/>
        <v>-8163221297016.9326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-8163221297016.9326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-34013422070.903881</v>
      </c>
      <c r="L4188" s="444">
        <f t="shared" ca="1" si="164"/>
        <v>-8197234719087.8369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-8197234719087.8369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-34155144662.865986</v>
      </c>
      <c r="L4189" s="444">
        <f t="shared" ca="1" si="164"/>
        <v>-8231389863750.7031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-8231389863750.7031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-34297457765.627926</v>
      </c>
      <c r="L4190" s="444">
        <f t="shared" ca="1" si="164"/>
        <v>-8265687321516.3311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-8265687321516.3311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-34440363839.651382</v>
      </c>
      <c r="L4191" s="444">
        <f t="shared" ca="1" si="164"/>
        <v>-8300127685355.9824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-8300127685355.9824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-34583865355.649925</v>
      </c>
      <c r="L4192" s="444">
        <f t="shared" ca="1" si="164"/>
        <v>-8334711550711.6328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-8334711550711.6328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-34727964794.631805</v>
      </c>
      <c r="L4193" s="444">
        <f t="shared" ca="1" si="164"/>
        <v>-8369439515506.2646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-8369439515506.2646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-34872664647.942772</v>
      </c>
      <c r="L4194" s="444">
        <f t="shared" ca="1" si="164"/>
        <v>-8404312180154.207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-8404312180154.207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-35017967417.309196</v>
      </c>
      <c r="L4195" s="444">
        <f t="shared" ca="1" si="164"/>
        <v>-8439330147571.5166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-8439330147571.5166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-35163875614.881317</v>
      </c>
      <c r="L4196" s="444">
        <f t="shared" ca="1" si="164"/>
        <v>-8474494023186.3975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-8474494023186.3975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-35310391763.276649</v>
      </c>
      <c r="L4197" s="444">
        <f t="shared" ca="1" si="164"/>
        <v>-8509804414949.6738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-8509804414949.6738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-35457518395.623642</v>
      </c>
      <c r="L4198" s="444">
        <f t="shared" ca="1" si="164"/>
        <v>-8545261933345.2979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-8545261933345.2979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-35605258055.605408</v>
      </c>
      <c r="L4199" s="444">
        <f t="shared" ca="1" si="164"/>
        <v>-8580867191400.9033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-8580867191400.9033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-35753613297.503761</v>
      </c>
      <c r="L4200" s="444">
        <f t="shared" ca="1" si="164"/>
        <v>-8616620804698.4072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-8616620804698.4072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-35902586686.243362</v>
      </c>
      <c r="L4201" s="444">
        <f t="shared" ca="1" si="164"/>
        <v>-8652523391384.6504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-8652523391384.6504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-36052180797.436043</v>
      </c>
      <c r="L4202" s="444">
        <f t="shared" ca="1" si="164"/>
        <v>-8688575572182.0869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-8688575572182.0869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-36202398217.425369</v>
      </c>
      <c r="L4203" s="444">
        <f t="shared" ca="1" si="164"/>
        <v>-8724777970399.5127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-8724777970399.5127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-36353241543.331299</v>
      </c>
      <c r="L4204" s="444">
        <f t="shared" ca="1" si="164"/>
        <v>-8761131211942.8438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-8761131211942.8438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-36504713383.095184</v>
      </c>
      <c r="L4205" s="444">
        <f t="shared" ca="1" si="164"/>
        <v>-8797635925325.9395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-8797635925325.9395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-36656816355.52475</v>
      </c>
      <c r="L4206" s="444">
        <f t="shared" ca="1" si="164"/>
        <v>-8834292741681.4648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-8834292741681.4648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-36809553090.339439</v>
      </c>
      <c r="L4207" s="444">
        <f t="shared" ca="1" si="164"/>
        <v>-8871102294771.8047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-8871102294771.8047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-36962926228.215851</v>
      </c>
      <c r="L4208" s="444">
        <f t="shared" ca="1" si="164"/>
        <v>-8908065221000.0215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-8908065221000.0215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-37116938420.83342</v>
      </c>
      <c r="L4209" s="444">
        <f t="shared" ca="1" si="164"/>
        <v>-8945182159420.8555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-8945182159420.8555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-37271592330.920227</v>
      </c>
      <c r="L4210" s="444">
        <f t="shared" ca="1" si="164"/>
        <v>-8982453751751.7754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-8982453751751.7754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-37426890632.299065</v>
      </c>
      <c r="L4211" s="444">
        <f t="shared" ca="1" si="164"/>
        <v>-9019880642384.0742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-9019880642384.0742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-37582836009.93364</v>
      </c>
      <c r="L4212" s="444">
        <f t="shared" ca="1" si="164"/>
        <v>-9057463478394.0078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-9057463478394.0078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-37739431159.975029</v>
      </c>
      <c r="L4213" s="444">
        <f t="shared" ca="1" si="164"/>
        <v>-9095202909553.9824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-9095202909553.9824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-37896678789.808258</v>
      </c>
      <c r="L4214" s="444">
        <f t="shared" ca="1" si="164"/>
        <v>-9133099588343.791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-9133099588343.791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-38054581618.099129</v>
      </c>
      <c r="L4215" s="444">
        <f t="shared" ca="1" si="164"/>
        <v>-9171154169961.8906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-9171154169961.8906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-38213142374.841209</v>
      </c>
      <c r="L4216" s="444">
        <f t="shared" ca="1" si="164"/>
        <v>-9209367312336.7324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-9209367312336.7324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-38372363801.403053</v>
      </c>
      <c r="L4217" s="444">
        <f t="shared" ca="1" si="164"/>
        <v>-9247739676138.1348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-9247739676138.1348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-38532248650.575562</v>
      </c>
      <c r="L4218" s="444">
        <f t="shared" ca="1" si="164"/>
        <v>-9286271924788.7109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-9286271924788.7109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-38692799686.619629</v>
      </c>
      <c r="L4219" s="444">
        <f t="shared" ca="1" si="164"/>
        <v>-9324964724475.3301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-9324964724475.3301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-38854019685.313873</v>
      </c>
      <c r="L4220" s="444">
        <f t="shared" ca="1" si="164"/>
        <v>-9363818744160.6445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-9363818744160.6445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-39015911434.002686</v>
      </c>
      <c r="L4221" s="444">
        <f t="shared" ca="1" si="164"/>
        <v>-9402834655594.6465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-9402834655594.6465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-39178477731.644363</v>
      </c>
      <c r="L4222" s="444">
        <f t="shared" ca="1" si="164"/>
        <v>-9442013133326.291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-9442013133326.291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-39341721388.859543</v>
      </c>
      <c r="L4223" s="444">
        <f t="shared" ca="1" si="164"/>
        <v>-9481354854715.1504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-9481354854715.1504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-39505645227.97979</v>
      </c>
      <c r="L4224" s="444">
        <f t="shared" ca="1" si="164"/>
        <v>-9520860499943.1309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-9520860499943.1309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-39670252083.096375</v>
      </c>
      <c r="L4225" s="444">
        <f t="shared" ca="1" si="164"/>
        <v>-9560530752026.2266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-9560530752026.2266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-39835544800.109276</v>
      </c>
      <c r="L4226" s="444">
        <f t="shared" ca="1" si="164"/>
        <v>-9600366296826.3359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-9600366296826.3359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-40001526236.776398</v>
      </c>
      <c r="L4227" s="444">
        <f t="shared" ca="1" si="164"/>
        <v>-9640367823063.1133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-9640367823063.1133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-40168199262.76297</v>
      </c>
      <c r="L4228" s="444">
        <f t="shared" ca="1" si="164"/>
        <v>-9680536022325.877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-9680536022325.877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-40335566759.691154</v>
      </c>
      <c r="L4229" s="444">
        <f t="shared" ca="1" si="164"/>
        <v>-9720871589085.5684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-9720871589085.5684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-40503631621.189865</v>
      </c>
      <c r="L4230" s="444">
        <f t="shared" ca="1" si="164"/>
        <v>-9761375220706.7578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-9761375220706.7578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-40672396752.944824</v>
      </c>
      <c r="L4231" s="444">
        <f t="shared" ca="1" si="164"/>
        <v>-9802047617459.7031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-9802047617459.7031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-40841865072.748764</v>
      </c>
      <c r="L4232" s="444">
        <f t="shared" ca="1" si="164"/>
        <v>-9842889482532.4512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-9842889482532.4512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-41012039510.55188</v>
      </c>
      <c r="L4233" s="444">
        <f t="shared" ca="1" si="164"/>
        <v>-9883901522043.0039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-9883901522043.0039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-41182923008.512512</v>
      </c>
      <c r="L4234" s="444">
        <f t="shared" ca="1" si="164"/>
        <v>-9925084445051.5156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-9925084445051.5156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-41354518521.047981</v>
      </c>
      <c r="L4235" s="444">
        <f t="shared" ca="1" si="164"/>
        <v>-9966438963572.5645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-9966438963572.5645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-41526829014.885681</v>
      </c>
      <c r="L4236" s="444">
        <f t="shared" ca="1" si="164"/>
        <v>-10007965792587.449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-10007965792587.449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-41699857469.114372</v>
      </c>
      <c r="L4237" s="444">
        <f t="shared" ca="1" si="164"/>
        <v>-10049665650056.564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-10049665650056.564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-41873606875.235687</v>
      </c>
      <c r="L4238" s="444">
        <f t="shared" ca="1" si="164"/>
        <v>-10091539256931.801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-10091539256931.801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-42048080237.215836</v>
      </c>
      <c r="L4239" s="444">
        <f t="shared" ca="1" si="164"/>
        <v>-10133587337169.018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-10133587337169.018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-42223280571.537575</v>
      </c>
      <c r="L4240" s="444">
        <f t="shared" ca="1" si="164"/>
        <v>-10175810617740.555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-10175810617740.555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-42399210907.252312</v>
      </c>
      <c r="L4241" s="444">
        <f t="shared" ca="1" si="164"/>
        <v>-10218209828647.807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-10218209828647.807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-42575874286.032524</v>
      </c>
      <c r="L4242" s="444">
        <f t="shared" ca="1" si="164"/>
        <v>-10260785702933.84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-10260785702933.84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-42753273762.224335</v>
      </c>
      <c r="L4243" s="444">
        <f t="shared" ca="1" si="164"/>
        <v>-10303538976696.064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-10303538976696.064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-42931412402.900269</v>
      </c>
      <c r="L4244" s="444">
        <f t="shared" ca="1" si="164"/>
        <v>-10346470389098.965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-10346470389098.965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-43110293287.912354</v>
      </c>
      <c r="L4245" s="444">
        <f t="shared" ca="1" si="164"/>
        <v>-10389580682386.877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-10389580682386.877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-43289919509.94532</v>
      </c>
      <c r="L4246" s="444">
        <f t="shared" ca="1" si="164"/>
        <v>-10432870601896.822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-10432870601896.822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-43470294174.570091</v>
      </c>
      <c r="L4247" s="444">
        <f t="shared" ca="1" si="164"/>
        <v>-10476340896071.393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-10476340896071.393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-43651420400.29747</v>
      </c>
      <c r="L4248" s="444">
        <f t="shared" ca="1" si="164"/>
        <v>-10519992316471.689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-10519992316471.689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-43833301318.632042</v>
      </c>
      <c r="L4249" s="444">
        <f t="shared" ca="1" si="164"/>
        <v>-10563825617790.322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-10563825617790.322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-44015940074.126343</v>
      </c>
      <c r="L4250" s="444">
        <f t="shared" ca="1" si="164"/>
        <v>-10607841557864.449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-10607841557864.449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-44199339824.435204</v>
      </c>
      <c r="L4251" s="444">
        <f t="shared" ca="1" si="164"/>
        <v>-10652040897688.885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-10652040897688.885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-44383503740.370354</v>
      </c>
      <c r="L4252" s="444">
        <f t="shared" ca="1" si="164"/>
        <v>-10696424401429.256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-10696424401429.256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-44568435005.955231</v>
      </c>
      <c r="L4253" s="444">
        <f t="shared" ca="1" si="164"/>
        <v>-10740992836435.211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-10740992836435.211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-44754136818.480042</v>
      </c>
      <c r="L4254" s="444">
        <f t="shared" ca="1" si="164"/>
        <v>-10785746973253.691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-10785746973253.691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-44940612388.557045</v>
      </c>
      <c r="L4255" s="444">
        <f t="shared" ca="1" si="164"/>
        <v>-10830687585642.248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-10830687585642.248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-45127864940.176033</v>
      </c>
      <c r="L4256" s="444">
        <f t="shared" ca="1" si="164"/>
        <v>-10875815450582.424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-10875815450582.424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-45315897710.760101</v>
      </c>
      <c r="L4257" s="444">
        <f t="shared" ca="1" si="164"/>
        <v>-10921131348293.184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-10921131348293.184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-45504713951.221596</v>
      </c>
      <c r="L4258" s="444">
        <f t="shared" ca="1" si="164"/>
        <v>-10966636062244.404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-10966636062244.404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-45694316926.018349</v>
      </c>
      <c r="L4259" s="444">
        <f t="shared" ca="1" si="164"/>
        <v>-11012330379170.422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-11012330379170.422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-45884709913.210091</v>
      </c>
      <c r="L4260" s="444">
        <f t="shared" ca="1" si="164"/>
        <v>-11058215089083.633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-11058215089083.633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-46075896204.515137</v>
      </c>
      <c r="L4261" s="444">
        <f t="shared" ca="1" si="164"/>
        <v>-11104290985288.148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-11104290985288.148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-46267879105.367287</v>
      </c>
      <c r="L4262" s="444">
        <f t="shared" ca="1" si="164"/>
        <v>-11150558864393.516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-11150558864393.516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-46460661934.972984</v>
      </c>
      <c r="L4263" s="444">
        <f t="shared" ca="1" si="164"/>
        <v>-11197019526328.488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-11197019526328.488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-46654248026.368698</v>
      </c>
      <c r="L4264" s="444">
        <f t="shared" ca="1" si="164"/>
        <v>-11243673774354.857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-11243673774354.857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-46848640726.478569</v>
      </c>
      <c r="L4265" s="444">
        <f t="shared" ca="1" si="164"/>
        <v>-11290522415081.336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-11290522415081.336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-47043843396.172234</v>
      </c>
      <c r="L4266" s="444">
        <f t="shared" ca="1" si="164"/>
        <v>-11337566258477.508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-11337566258477.508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-47239859410.322952</v>
      </c>
      <c r="L4267" s="444">
        <f t="shared" ca="1" si="164"/>
        <v>-11384806117887.83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-11384806117887.83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-47436692157.865959</v>
      </c>
      <c r="L4268" s="444">
        <f t="shared" ca="1" si="164"/>
        <v>-11432242810045.695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-11432242810045.695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-47634345041.857063</v>
      </c>
      <c r="L4269" s="444">
        <f t="shared" ca="1" si="164"/>
        <v>-11479877155087.553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-11479877155087.553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-47832821479.531471</v>
      </c>
      <c r="L4270" s="444">
        <f t="shared" ca="1" si="164"/>
        <v>-11527709976567.084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-11527709976567.084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-48032124902.362846</v>
      </c>
      <c r="L4271" s="444">
        <f t="shared" ca="1" si="164"/>
        <v>-11575742101469.447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-11575742101469.447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-48232258756.122696</v>
      </c>
      <c r="L4272" s="444">
        <f t="shared" ca="1" si="164"/>
        <v>-11623974360225.57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-11623974360225.57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-48433226500.939873</v>
      </c>
      <c r="L4273" s="444">
        <f t="shared" ca="1" si="164"/>
        <v>-11672407586726.51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-11672407586726.51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-48635031611.360458</v>
      </c>
      <c r="L4274" s="444">
        <f t="shared" ca="1" si="164"/>
        <v>-11721042618337.871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-11721042618337.871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-48837677576.407799</v>
      </c>
      <c r="L4275" s="444">
        <f t="shared" ca="1" si="164"/>
        <v>-11769880295914.279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-11769880295914.279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-49041167899.64283</v>
      </c>
      <c r="L4276" s="444">
        <f t="shared" ca="1" si="164"/>
        <v>-11818921463813.922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-11818921463813.922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-49245506099.22467</v>
      </c>
      <c r="L4277" s="444">
        <f t="shared" ca="1" si="164"/>
        <v>-11868166969913.146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-11868166969913.146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-49450695707.971443</v>
      </c>
      <c r="L4278" s="444">
        <f t="shared" ca="1" si="164"/>
        <v>-11917617665621.117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-11917617665621.117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-49656740273.421318</v>
      </c>
      <c r="L4279" s="444">
        <f t="shared" ca="1" si="164"/>
        <v>-11967274405894.539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-11967274405894.539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-49863643357.893913</v>
      </c>
      <c r="L4280" s="444">
        <f t="shared" ca="1" si="164"/>
        <v>-12017138049252.434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-12017138049252.434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-50071408538.551804</v>
      </c>
      <c r="L4281" s="444">
        <f t="shared" ca="1" si="164"/>
        <v>-12067209457790.986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-12067209457790.986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-50280039407.46244</v>
      </c>
      <c r="L4282" s="444">
        <f t="shared" ca="1" si="164"/>
        <v>-12117489497198.449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-12117489497198.449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-50489539571.660202</v>
      </c>
      <c r="L4283" s="444">
        <f t="shared" ca="1" si="164"/>
        <v>-12167979036770.109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-12167979036770.109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-50699912653.208786</v>
      </c>
      <c r="L4284" s="444">
        <f t="shared" ca="1" si="164"/>
        <v>-12218678949423.318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-12218678949423.318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-50911162289.263824</v>
      </c>
      <c r="L4285" s="444">
        <f t="shared" ca="1" si="164"/>
        <v>-12269590111712.582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-12269590111712.582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-51123292132.135757</v>
      </c>
      <c r="L4286" s="444">
        <f t="shared" ca="1" si="164"/>
        <v>-12320713403844.719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-12320713403844.719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-51336305849.352997</v>
      </c>
      <c r="L4287" s="444">
        <f t="shared" ca="1" si="164"/>
        <v>-12372049709694.072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-12372049709694.072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-51550207123.725304</v>
      </c>
      <c r="L4288" s="444">
        <f t="shared" ca="1" si="164"/>
        <v>-12423599916817.797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-12423599916817.797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-51764999653.407486</v>
      </c>
      <c r="L4289" s="444">
        <f t="shared" ca="1" si="164"/>
        <v>-12475364916471.205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-12475364916471.205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-51980687151.963356</v>
      </c>
      <c r="L4290" s="444">
        <f t="shared" ca="1" si="164"/>
        <v>-12527345603623.168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-12527345603623.168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-52197273348.429863</v>
      </c>
      <c r="L4291" s="444">
        <f t="shared" ca="1" si="164"/>
        <v>-12579542876971.598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-12579542876971.598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-52414761987.381653</v>
      </c>
      <c r="L4292" s="444">
        <f t="shared" ca="1" si="164"/>
        <v>-12631957638958.979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-12631957638958.979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-52633156828.995743</v>
      </c>
      <c r="L4293" s="444">
        <f t="shared" ca="1" si="164"/>
        <v>-12684590795787.975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-12684590795787.975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-52852461649.116562</v>
      </c>
      <c r="L4294" s="444">
        <f t="shared" ca="1" si="164"/>
        <v>-12737443257437.092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-12737443257437.092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-53072680239.321213</v>
      </c>
      <c r="L4295" s="444">
        <f t="shared" ca="1" si="164"/>
        <v>-12790515937676.412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-12790515937676.412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-53293816406.985046</v>
      </c>
      <c r="L4296" s="444">
        <f t="shared" ca="1" si="164"/>
        <v>-12843809754083.396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-12843809754083.396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-53515873975.347488</v>
      </c>
      <c r="L4297" s="444">
        <f t="shared" ca="1" si="164"/>
        <v>-12897325628058.744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-12897325628058.744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-53738856783.578102</v>
      </c>
      <c r="L4298" s="444">
        <f t="shared" ca="1" si="164"/>
        <v>-12951064484842.322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-12951064484842.322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-53962768686.84301</v>
      </c>
      <c r="L4299" s="444">
        <f t="shared" ca="1" si="164"/>
        <v>-13005027253529.166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-13005027253529.166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-54187613556.371521</v>
      </c>
      <c r="L4300" s="444">
        <f t="shared" ca="1" si="164"/>
        <v>-13059214867085.537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-13059214867085.537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-54413395279.523071</v>
      </c>
      <c r="L4301" s="444">
        <f t="shared" ca="1" si="164"/>
        <v>-13113628262365.061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-13113628262365.061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-54640117759.854416</v>
      </c>
      <c r="L4302" s="444">
        <f t="shared" ca="1" si="164"/>
        <v>-13168268380124.914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-13168268380124.914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-54867784917.187141</v>
      </c>
      <c r="L4303" s="444">
        <f t="shared" ca="1" si="164"/>
        <v>-13223136165042.102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-13223136165042.102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-55096400687.675423</v>
      </c>
      <c r="L4304" s="444">
        <f t="shared" ca="1" si="164"/>
        <v>-13278232565729.777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-13278232565729.777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-55325969023.874069</v>
      </c>
      <c r="L4305" s="444">
        <f t="shared" ca="1" si="164"/>
        <v>-13333558534753.652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-13333558534753.652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-55556493894.806885</v>
      </c>
      <c r="L4306" s="444">
        <f t="shared" ca="1" si="164"/>
        <v>-13389115028648.459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-13389115028648.459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-55787979286.035248</v>
      </c>
      <c r="L4307" s="444">
        <f t="shared" ca="1" si="164"/>
        <v>-13444903007934.494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-13444903007934.494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-56020429199.727058</v>
      </c>
      <c r="L4308" s="444">
        <f t="shared" ca="1" si="164"/>
        <v>-13500923437134.221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-13500923437134.221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-56253847654.725922</v>
      </c>
      <c r="L4309" s="444">
        <f t="shared" ca="1" si="164"/>
        <v>-13557177284788.947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-13557177284788.947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-56488238686.620613</v>
      </c>
      <c r="L4310" s="444">
        <f t="shared" ca="1" si="164"/>
        <v>-13613665523475.568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-13613665523475.568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-56723606347.814865</v>
      </c>
      <c r="L4311" s="444">
        <f t="shared" ca="1" si="164"/>
        <v>-13670389129823.383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-13670389129823.383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-56959954707.597427</v>
      </c>
      <c r="L4312" s="444">
        <f t="shared" ca="1" si="164"/>
        <v>-13727349084530.98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-13727349084530.98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-57197287852.212425</v>
      </c>
      <c r="L4313" s="444">
        <f t="shared" ca="1" si="164"/>
        <v>-13784546372383.193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-13784546372383.193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-57435609884.929962</v>
      </c>
      <c r="L4314" s="444">
        <f t="shared" ca="1" si="164"/>
        <v>-13841981982268.123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-13841981982268.123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-57674924926.117188</v>
      </c>
      <c r="L4315" s="444">
        <f t="shared" ca="1" si="164"/>
        <v>-13899656907194.24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-13899656907194.24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-57915237113.309341</v>
      </c>
      <c r="L4316" s="444">
        <f t="shared" ca="1" si="164"/>
        <v>-13957572144307.549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-13957572144307.549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-58156550601.281441</v>
      </c>
      <c r="L4317" s="444">
        <f t="shared" ca="1" si="164"/>
        <v>-14015728694908.83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-14015728694908.83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-58398869562.120125</v>
      </c>
      <c r="L4318" s="444">
        <f t="shared" ca="1" si="164"/>
        <v>-14074127564470.951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-14074127564470.951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-58642198185.295631</v>
      </c>
      <c r="L4319" s="444">
        <f t="shared" ca="1" si="164"/>
        <v>-14132769762656.246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-14132769762656.246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-58886540677.73436</v>
      </c>
      <c r="L4320" s="444">
        <f t="shared" ca="1" si="164"/>
        <v>-14191656303333.98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-14191656303333.98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-59131901263.891586</v>
      </c>
      <c r="L4321" s="444">
        <f t="shared" ca="1" si="164"/>
        <v>-14250788204597.871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-14250788204597.871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-59378284185.824455</v>
      </c>
      <c r="L4322" s="444">
        <f t="shared" ca="1" si="164"/>
        <v>-14310166488783.695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-14310166488783.695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-59625693703.265396</v>
      </c>
      <c r="L4323" s="444">
        <f t="shared" ca="1" si="164"/>
        <v>-14369792182486.961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-14369792182486.961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-59874134093.695671</v>
      </c>
      <c r="L4324" s="444">
        <f t="shared" ca="1" si="164"/>
        <v>-14429666316580.656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-14429666316580.656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-60123609652.419411</v>
      </c>
      <c r="L4325" s="444">
        <f t="shared" ca="1" si="164"/>
        <v>-14489789926233.076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-14489789926233.076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-60374124692.637817</v>
      </c>
      <c r="L4326" s="444">
        <f t="shared" ca="1" si="164"/>
        <v>-14550164050925.715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-14550164050925.715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-60625683545.523811</v>
      </c>
      <c r="L4327" s="444">
        <f t="shared" ca="1" si="164"/>
        <v>-14610789734471.238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-14610789734471.238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-60878290560.296822</v>
      </c>
      <c r="L4328" s="444">
        <f t="shared" ca="1" si="164"/>
        <v>-14671668025031.535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-14671668025031.535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-61131950104.298065</v>
      </c>
      <c r="L4329" s="444">
        <f t="shared" ca="1" si="164"/>
        <v>-14732799975135.834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-14732799975135.834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-61386666563.065964</v>
      </c>
      <c r="L4330" s="444">
        <f t="shared" ca="1" si="164"/>
        <v>-14794186641698.9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-14794186641698.9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-61642444340.412094</v>
      </c>
      <c r="L4331" s="444">
        <f t="shared" ca="1" si="164"/>
        <v>-14855829086039.313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-14855829086039.313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-61899287858.497124</v>
      </c>
      <c r="L4332" s="444">
        <f t="shared" ca="1" si="164"/>
        <v>-14917728373897.811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-14917728373897.811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-62157201557.907539</v>
      </c>
      <c r="L4333" s="444">
        <f t="shared" ca="1" si="164"/>
        <v>-14979885575455.719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-14979885575455.719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-62416189897.732162</v>
      </c>
      <c r="L4334" s="444">
        <f t="shared" ca="1" si="164"/>
        <v>-15042301765353.451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-15042301765353.451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-62676257355.639374</v>
      </c>
      <c r="L4335" s="444">
        <f t="shared" ca="1" si="164"/>
        <v>-15104978022709.09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-15104978022709.09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-62937408427.954536</v>
      </c>
      <c r="L4336" s="444">
        <f t="shared" ca="1" si="164"/>
        <v>-15167915431137.045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-15167915431137.045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-63199647629.737694</v>
      </c>
      <c r="L4337" s="444">
        <f t="shared" ca="1" si="164"/>
        <v>-15231115078766.783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-15231115078766.783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-63462979494.861595</v>
      </c>
      <c r="L4338" s="444">
        <f t="shared" ca="1" si="164"/>
        <v>-15294578058261.645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-15294578058261.645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-63727408576.090187</v>
      </c>
      <c r="L4339" s="444">
        <f t="shared" ca="1" si="164"/>
        <v>-15358305466837.734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-15358305466837.734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-63992939445.157227</v>
      </c>
      <c r="L4340" s="444">
        <f t="shared" ca="1" si="164"/>
        <v>-15422298406282.891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-15422298406282.891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-64259576692.845375</v>
      </c>
      <c r="L4341" s="444">
        <f t="shared" ca="1" si="164"/>
        <v>-15486557982975.736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-15486557982975.736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-64527324929.065575</v>
      </c>
      <c r="L4342" s="444">
        <f t="shared" ca="1" si="164"/>
        <v>-15551085307904.803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-15551085307904.803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-64796188782.936676</v>
      </c>
      <c r="L4343" s="444">
        <f t="shared" ref="L4343:L4597" ca="1" si="169">I4343-J4343+K4343</f>
        <v>-15615881496687.74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-15615881496687.74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-65066172902.865585</v>
      </c>
      <c r="L4344" s="444">
        <f t="shared" ca="1" si="169"/>
        <v>-15680947669590.605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-15680947669590.605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-65337281956.627525</v>
      </c>
      <c r="L4345" s="444">
        <f t="shared" ca="1" si="169"/>
        <v>-15746284951547.232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-15746284951547.232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-65609520631.4468</v>
      </c>
      <c r="L4346" s="444">
        <f t="shared" ca="1" si="169"/>
        <v>-15811894472178.68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-15811894472178.68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-65882893634.077843</v>
      </c>
      <c r="L4347" s="444">
        <f t="shared" ca="1" si="169"/>
        <v>-15877777365812.758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-15877777365812.758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-66157405690.88649</v>
      </c>
      <c r="L4348" s="444">
        <f t="shared" ca="1" si="169"/>
        <v>-15943934771503.645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-15943934771503.645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-66433061547.931854</v>
      </c>
      <c r="L4349" s="444">
        <f t="shared" ca="1" si="169"/>
        <v>-16010367833051.576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-16010367833051.576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-66709865971.048225</v>
      </c>
      <c r="L4350" s="444">
        <f t="shared" ca="1" si="169"/>
        <v>-16077077699022.625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-16077077699022.625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-66987823745.927612</v>
      </c>
      <c r="L4351" s="444">
        <f t="shared" ca="1" si="169"/>
        <v>-16144065522768.553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-16144065522768.553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-67266939678.202301</v>
      </c>
      <c r="L4352" s="444">
        <f t="shared" ca="1" si="169"/>
        <v>-16211332462446.756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-16211332462446.756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-67547218593.528145</v>
      </c>
      <c r="L4353" s="444">
        <f t="shared" ca="1" si="169"/>
        <v>-16278879681040.283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-16278879681040.283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-67828665337.667847</v>
      </c>
      <c r="L4354" s="444">
        <f t="shared" ca="1" si="169"/>
        <v>-16346708346377.951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-16346708346377.951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-68111284776.574799</v>
      </c>
      <c r="L4355" s="444">
        <f t="shared" ca="1" si="169"/>
        <v>-16414819631154.525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-16414819631154.525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-68395081796.477196</v>
      </c>
      <c r="L4356" s="444">
        <f t="shared" ca="1" si="169"/>
        <v>-16483214712951.002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-16483214712951.002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-68680061303.962509</v>
      </c>
      <c r="L4357" s="444">
        <f t="shared" ca="1" si="169"/>
        <v>-16551894774254.965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-16551894774254.965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-68966228226.062363</v>
      </c>
      <c r="L4358" s="444">
        <f t="shared" ca="1" si="169"/>
        <v>-16620861002481.027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-16620861002481.027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-69253587510.337616</v>
      </c>
      <c r="L4359" s="444">
        <f t="shared" ca="1" si="169"/>
        <v>-16690114589991.365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-16690114589991.365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-69542144124.96402</v>
      </c>
      <c r="L4360" s="444">
        <f t="shared" ca="1" si="169"/>
        <v>-16759656734116.33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-16759656734116.33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-69831903058.818039</v>
      </c>
      <c r="L4361" s="444">
        <f t="shared" ca="1" si="169"/>
        <v>-16829488637175.148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-16829488637175.148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-70122869321.56311</v>
      </c>
      <c r="L4362" s="444">
        <f t="shared" ca="1" si="169"/>
        <v>-16899611506496.711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-16899611506496.711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-70415047943.736298</v>
      </c>
      <c r="L4363" s="444">
        <f t="shared" ca="1" si="169"/>
        <v>-16970026554440.447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-16970026554440.447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-70708443976.83519</v>
      </c>
      <c r="L4364" s="444">
        <f t="shared" ca="1" si="169"/>
        <v>-17040734998417.283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-17040734998417.283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-71003062493.40535</v>
      </c>
      <c r="L4365" s="444">
        <f t="shared" ca="1" si="169"/>
        <v>-17111738060910.689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-17111738060910.689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-71298908587.127884</v>
      </c>
      <c r="L4366" s="444">
        <f t="shared" ca="1" si="169"/>
        <v>-17183036969497.816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-17183036969497.816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-71595987372.907562</v>
      </c>
      <c r="L4367" s="444">
        <f t="shared" ca="1" si="169"/>
        <v>-17254632956870.725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-17254632956870.725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-71894303986.961349</v>
      </c>
      <c r="L4368" s="444">
        <f t="shared" ca="1" si="169"/>
        <v>-17326527260857.686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-17326527260857.686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-72193863586.907028</v>
      </c>
      <c r="L4369" s="444">
        <f t="shared" ca="1" si="169"/>
        <v>-17398721124444.592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-17398721124444.592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-72494671351.852478</v>
      </c>
      <c r="L4370" s="444">
        <f t="shared" ca="1" si="169"/>
        <v>-17471215795796.443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-17471215795796.443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-72796732482.485168</v>
      </c>
      <c r="L4371" s="444">
        <f t="shared" ca="1" si="169"/>
        <v>-17544012528278.928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-17544012528278.928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-73100052201.162186</v>
      </c>
      <c r="L4372" s="444">
        <f t="shared" ca="1" si="169"/>
        <v>-17617112580480.09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-17617112580480.09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-73404635752.000366</v>
      </c>
      <c r="L4373" s="444">
        <f t="shared" ca="1" si="169"/>
        <v>-17690517216232.09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-17690517216232.09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-73710488400.967041</v>
      </c>
      <c r="L4374" s="444">
        <f t="shared" ca="1" si="169"/>
        <v>-17764227704633.059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-17764227704633.059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-74017615435.971069</v>
      </c>
      <c r="L4375" s="444">
        <f t="shared" ca="1" si="169"/>
        <v>-17838245320069.031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-17838245320069.031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-74326022166.9543</v>
      </c>
      <c r="L4376" s="444">
        <f t="shared" ca="1" si="169"/>
        <v>-17912571342235.984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-17912571342235.984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-74635713925.983261</v>
      </c>
      <c r="L4377" s="444">
        <f t="shared" ca="1" si="169"/>
        <v>-17987207056161.969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-17987207056161.969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-74946696067.341537</v>
      </c>
      <c r="L4378" s="444">
        <f t="shared" ca="1" si="169"/>
        <v>-18062153752229.309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-18062153752229.309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-75258973967.622116</v>
      </c>
      <c r="L4379" s="444">
        <f t="shared" ca="1" si="169"/>
        <v>-18137412726196.93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-18137412726196.93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-75572553025.820541</v>
      </c>
      <c r="L4380" s="444">
        <f t="shared" ca="1" si="169"/>
        <v>-18212985279222.75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-18212985279222.75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-75887438663.428131</v>
      </c>
      <c r="L4381" s="444">
        <f t="shared" ca="1" si="169"/>
        <v>-18288872717886.18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-18288872717886.18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-76203636324.525742</v>
      </c>
      <c r="L4382" s="444">
        <f t="shared" ca="1" si="169"/>
        <v>-18365076354210.707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-18365076354210.707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-76521151475.877945</v>
      </c>
      <c r="L4383" s="444">
        <f t="shared" ca="1" si="169"/>
        <v>-18441597505686.586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-18441597505686.586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-76839989607.027435</v>
      </c>
      <c r="L4384" s="444">
        <f t="shared" ca="1" si="169"/>
        <v>-18518437495293.613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-18518437495293.613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-77160156230.39006</v>
      </c>
      <c r="L4385" s="444">
        <f t="shared" ca="1" si="169"/>
        <v>-18595597651524.004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-18595597651524.004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-77481656881.350021</v>
      </c>
      <c r="L4386" s="444">
        <f t="shared" ca="1" si="169"/>
        <v>-18673079308405.355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-18673079308405.355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-77804497118.355652</v>
      </c>
      <c r="L4387" s="444">
        <f t="shared" ca="1" si="169"/>
        <v>-18750883805523.711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-18750883805523.711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-78128682523.015457</v>
      </c>
      <c r="L4388" s="444">
        <f t="shared" ca="1" si="169"/>
        <v>-18829012488046.727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-18829012488046.727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-78454218700.194687</v>
      </c>
      <c r="L4389" s="444">
        <f t="shared" ca="1" si="169"/>
        <v>-18907466706746.922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-18907466706746.922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-78781111278.112167</v>
      </c>
      <c r="L4390" s="444">
        <f t="shared" ca="1" si="169"/>
        <v>-18986247818025.035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-18986247818025.035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-79109365908.437653</v>
      </c>
      <c r="L4391" s="444">
        <f t="shared" ca="1" si="169"/>
        <v>-19065357183933.473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-19065357183933.473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-79438988266.389465</v>
      </c>
      <c r="L4392" s="444">
        <f t="shared" ca="1" si="169"/>
        <v>-19144796172199.863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-19144796172199.863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-79769984050.832764</v>
      </c>
      <c r="L4393" s="444">
        <f t="shared" ca="1" si="169"/>
        <v>-19224566156250.695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-19224566156250.695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-80102358984.377899</v>
      </c>
      <c r="L4394" s="444">
        <f t="shared" ca="1" si="169"/>
        <v>-19304668515235.074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-19304668515235.074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-80436118813.479477</v>
      </c>
      <c r="L4395" s="444">
        <f t="shared" ca="1" si="169"/>
        <v>-19385104634048.555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-19385104634048.555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-80771269308.535645</v>
      </c>
      <c r="L4396" s="444">
        <f t="shared" ca="1" si="169"/>
        <v>-19465875903357.09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-19465875903357.09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-81107816263.987869</v>
      </c>
      <c r="L4397" s="444">
        <f t="shared" ca="1" si="169"/>
        <v>-19546983719621.078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-19546983719621.078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-81445765498.421158</v>
      </c>
      <c r="L4398" s="444">
        <f t="shared" ca="1" si="169"/>
        <v>-19628429485119.5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-19628429485119.5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-81785122854.664581</v>
      </c>
      <c r="L4399" s="444">
        <f t="shared" ca="1" si="169"/>
        <v>-19710214607974.164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-19710214607974.164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-82125894199.892349</v>
      </c>
      <c r="L4400" s="444">
        <f t="shared" ca="1" si="169"/>
        <v>-19792340502174.055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-19792340502174.055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-82468085425.72522</v>
      </c>
      <c r="L4401" s="444">
        <f t="shared" ca="1" si="169"/>
        <v>-19874808587599.781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-19874808587599.781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-82811702448.332428</v>
      </c>
      <c r="L4402" s="444">
        <f t="shared" ca="1" si="169"/>
        <v>-19957620290048.113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-19957620290048.113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-83156751208.533798</v>
      </c>
      <c r="L4403" s="444">
        <f t="shared" ca="1" si="169"/>
        <v>-20040777041256.648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-20040777041256.648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-83503237671.902695</v>
      </c>
      <c r="L4404" s="444">
        <f t="shared" ca="1" si="169"/>
        <v>-20124280278928.551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-20124280278928.551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-83851167828.868958</v>
      </c>
      <c r="L4405" s="444">
        <f t="shared" ca="1" si="169"/>
        <v>-20208131446757.418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-20208131446757.418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-84200547694.822571</v>
      </c>
      <c r="L4406" s="444">
        <f t="shared" ca="1" si="169"/>
        <v>-20292331994452.242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-20292331994452.242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-84551383310.217682</v>
      </c>
      <c r="L4407" s="444">
        <f t="shared" ca="1" si="169"/>
        <v>-20376883377762.461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-20376883377762.461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-84903680740.676926</v>
      </c>
      <c r="L4408" s="444">
        <f t="shared" ca="1" si="169"/>
        <v>-20461787058503.137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-20461787058503.137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-85257446077.096405</v>
      </c>
      <c r="L4409" s="444">
        <f t="shared" ca="1" si="169"/>
        <v>-20547044504580.234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-20547044504580.234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-85612685435.750977</v>
      </c>
      <c r="L4410" s="444">
        <f t="shared" ca="1" si="169"/>
        <v>-20632657190015.984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-20632657190015.984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-85969404958.399933</v>
      </c>
      <c r="L4411" s="444">
        <f t="shared" ca="1" si="169"/>
        <v>-20718626594974.383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-20718626594974.383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-86327610812.393265</v>
      </c>
      <c r="L4412" s="444">
        <f t="shared" ca="1" si="169"/>
        <v>-20804954205786.777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-20804954205786.777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-86687309190.778244</v>
      </c>
      <c r="L4413" s="444">
        <f t="shared" ca="1" si="169"/>
        <v>-20891641514977.555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-20891641514977.555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-87048506312.406479</v>
      </c>
      <c r="L4414" s="444">
        <f t="shared" ca="1" si="169"/>
        <v>-20978690021289.961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-20978690021289.961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-87411208422.041504</v>
      </c>
      <c r="L4415" s="444">
        <f t="shared" ca="1" si="169"/>
        <v>-21066101229712.004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-21066101229712.004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-87775421790.466675</v>
      </c>
      <c r="L4416" s="444">
        <f t="shared" ca="1" si="169"/>
        <v>-21153876651502.469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-21153876651502.469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-88141152714.593613</v>
      </c>
      <c r="L4417" s="444">
        <f t="shared" ca="1" si="169"/>
        <v>-21242017804217.063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-21242017804217.063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-88508407517.571091</v>
      </c>
      <c r="L4418" s="444">
        <f t="shared" ca="1" si="169"/>
        <v>-21330526211734.633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-21330526211734.633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-88877192548.894302</v>
      </c>
      <c r="L4419" s="444">
        <f t="shared" ca="1" si="169"/>
        <v>-21419403404283.527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-21419403404283.527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-89247514184.514694</v>
      </c>
      <c r="L4420" s="444">
        <f t="shared" ca="1" si="169"/>
        <v>-21508650918468.043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-21508650918468.043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-89619378826.95018</v>
      </c>
      <c r="L4421" s="444">
        <f t="shared" ca="1" si="169"/>
        <v>-21598270297294.992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-21598270297294.992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-89992792905.395798</v>
      </c>
      <c r="L4422" s="444">
        <f t="shared" ca="1" si="169"/>
        <v>-21688263090200.387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-21688263090200.387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-90367762875.834946</v>
      </c>
      <c r="L4423" s="444">
        <f t="shared" ca="1" si="169"/>
        <v>-21778630853076.223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-21778630853076.223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-90744295221.150925</v>
      </c>
      <c r="L4424" s="444">
        <f t="shared" ca="1" si="169"/>
        <v>-21869375148297.375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-21869375148297.375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-91122396451.239059</v>
      </c>
      <c r="L4425" s="444">
        <f t="shared" ca="1" si="169"/>
        <v>-21960497544748.613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-21960497544748.613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-91502073103.119217</v>
      </c>
      <c r="L4426" s="444">
        <f t="shared" ca="1" si="169"/>
        <v>-22051999617851.734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-22051999617851.734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-91883331741.048889</v>
      </c>
      <c r="L4427" s="444">
        <f t="shared" ca="1" si="169"/>
        <v>-22143882949592.785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-22143882949592.785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-92266178956.636597</v>
      </c>
      <c r="L4428" s="444">
        <f t="shared" ca="1" si="169"/>
        <v>-22236149128549.422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-22236149128549.422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-92650621368.955917</v>
      </c>
      <c r="L4429" s="444">
        <f t="shared" ca="1" si="169"/>
        <v>-22328799749918.379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-22328799749918.379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-93036665624.659912</v>
      </c>
      <c r="L4430" s="444">
        <f t="shared" ca="1" si="169"/>
        <v>-22421836415543.039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-22421836415543.039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-93424318398.095993</v>
      </c>
      <c r="L4431" s="444">
        <f t="shared" ca="1" si="169"/>
        <v>-22515260733941.137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-22515260733941.137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-93813586391.421402</v>
      </c>
      <c r="L4432" s="444">
        <f t="shared" ca="1" si="169"/>
        <v>-22609074320332.559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-22609074320332.559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-94204476334.718994</v>
      </c>
      <c r="L4433" s="444">
        <f t="shared" ca="1" si="169"/>
        <v>-22703278796667.277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-22703278796667.277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-94596994986.113647</v>
      </c>
      <c r="L4434" s="444">
        <f t="shared" ca="1" si="169"/>
        <v>-22797875791653.391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-22797875791653.391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-94991149131.88913</v>
      </c>
      <c r="L4435" s="444">
        <f t="shared" ca="1" si="169"/>
        <v>-22892866940785.281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-22892866940785.281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-95386945586.605331</v>
      </c>
      <c r="L4436" s="444">
        <f t="shared" ca="1" si="169"/>
        <v>-22988253886371.887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-22988253886371.887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-95784391193.216187</v>
      </c>
      <c r="L4437" s="444">
        <f t="shared" ca="1" si="169"/>
        <v>-23084038277565.102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-23084038277565.102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-96183492823.187927</v>
      </c>
      <c r="L4438" s="444">
        <f t="shared" ca="1" si="169"/>
        <v>-23180221770388.289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-23180221770388.289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-96584257376.617874</v>
      </c>
      <c r="L4439" s="444">
        <f t="shared" ca="1" si="169"/>
        <v>-23276806027764.906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-23276806027764.906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-96986691782.353775</v>
      </c>
      <c r="L4440" s="444">
        <f t="shared" ca="1" si="169"/>
        <v>-23373792719547.262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-23373792719547.262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-97390802998.113586</v>
      </c>
      <c r="L4441" s="444">
        <f t="shared" ca="1" si="169"/>
        <v>-23471183522545.375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-23471183522545.375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-97796598010.605728</v>
      </c>
      <c r="L4442" s="444">
        <f t="shared" ca="1" si="169"/>
        <v>-23568980120555.98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-23568980120555.98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-98204083835.649918</v>
      </c>
      <c r="L4443" s="444">
        <f t="shared" ca="1" si="169"/>
        <v>-23667184204391.629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-23667184204391.629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-98613267518.298447</v>
      </c>
      <c r="L4444" s="444">
        <f t="shared" ca="1" si="169"/>
        <v>-23765797471909.926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-23765797471909.926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-99024156132.958023</v>
      </c>
      <c r="L4445" s="444">
        <f t="shared" ca="1" si="169"/>
        <v>-23864821628042.883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-23864821628042.883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-99436756783.512009</v>
      </c>
      <c r="L4446" s="444">
        <f t="shared" ca="1" si="169"/>
        <v>-23964258384826.395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-23964258384826.395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-99851076603.443314</v>
      </c>
      <c r="L4447" s="444">
        <f t="shared" ca="1" si="169"/>
        <v>-24064109461429.836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-24064109461429.836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-100267122755.95764</v>
      </c>
      <c r="L4448" s="444">
        <f t="shared" ca="1" si="169"/>
        <v>-24164376584185.793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-24164376584185.793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-100684902434.10747</v>
      </c>
      <c r="L4449" s="444">
        <f t="shared" ca="1" si="169"/>
        <v>-24265061486619.902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-24265061486619.902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-101104422860.91626</v>
      </c>
      <c r="L4450" s="444">
        <f t="shared" ca="1" si="169"/>
        <v>-24366165909480.82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-24366165909480.82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-101525691289.50342</v>
      </c>
      <c r="L4451" s="444">
        <f t="shared" ca="1" si="169"/>
        <v>-24467691600770.324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-24467691600770.324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-101948715003.20969</v>
      </c>
      <c r="L4452" s="444">
        <f t="shared" ca="1" si="169"/>
        <v>-24569640315773.535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-24569640315773.535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-102373501315.72307</v>
      </c>
      <c r="L4453" s="444">
        <f t="shared" ca="1" si="169"/>
        <v>-24672013817089.258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-24672013817089.258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-102800057571.20525</v>
      </c>
      <c r="L4454" s="444">
        <f t="shared" ca="1" si="169"/>
        <v>-24774813874660.465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-24774813874660.465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-103228391144.41861</v>
      </c>
      <c r="L4455" s="444">
        <f t="shared" ca="1" si="169"/>
        <v>-24878042265804.883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-24878042265804.883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-103658509440.85368</v>
      </c>
      <c r="L4456" s="444">
        <f t="shared" ca="1" si="169"/>
        <v>-24981700775245.738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-24981700775245.738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-104090419896.85724</v>
      </c>
      <c r="L4457" s="444">
        <f t="shared" ca="1" si="169"/>
        <v>-25085791195142.594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-25085791195142.594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-104524129979.7608</v>
      </c>
      <c r="L4458" s="444">
        <f t="shared" ca="1" si="169"/>
        <v>-25190315325122.355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-25190315325122.355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-104959647188.00981</v>
      </c>
      <c r="L4459" s="444">
        <f t="shared" ca="1" si="169"/>
        <v>-25295274972310.367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-25295274972310.367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-105396979051.2932</v>
      </c>
      <c r="L4460" s="444">
        <f t="shared" ca="1" si="169"/>
        <v>-25400671951361.66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-25400671951361.66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-105836133130.67358</v>
      </c>
      <c r="L4461" s="444">
        <f t="shared" ca="1" si="169"/>
        <v>-25506508084492.332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-25506508084492.332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-106277117018.71805</v>
      </c>
      <c r="L4462" s="444">
        <f t="shared" ca="1" si="169"/>
        <v>-25612785201511.051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-25612785201511.051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-106719938339.62938</v>
      </c>
      <c r="L4463" s="444">
        <f t="shared" ca="1" si="169"/>
        <v>-25719505139850.68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-25719505139850.68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-107164604749.37784</v>
      </c>
      <c r="L4464" s="444">
        <f t="shared" ca="1" si="169"/>
        <v>-25826669744600.059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-25826669744600.059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-107611123935.83357</v>
      </c>
      <c r="L4465" s="444">
        <f t="shared" ca="1" si="169"/>
        <v>-25934280868535.891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-25934280868535.891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-108059503618.89954</v>
      </c>
      <c r="L4466" s="444">
        <f t="shared" ca="1" si="169"/>
        <v>-26042340372154.789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-26042340372154.789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-108509751550.64496</v>
      </c>
      <c r="L4467" s="444">
        <f t="shared" ca="1" si="169"/>
        <v>-26150850123705.434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-26150850123705.434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-108961875515.4393</v>
      </c>
      <c r="L4468" s="444">
        <f t="shared" ca="1" si="169"/>
        <v>-26259811999220.871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-26259811999220.871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-109415883330.08696</v>
      </c>
      <c r="L4469" s="444">
        <f t="shared" ca="1" si="169"/>
        <v>-26369227882550.957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-26369227882550.957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-109871782843.96233</v>
      </c>
      <c r="L4470" s="444">
        <f t="shared" ca="1" si="169"/>
        <v>-26479099665394.918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-26479099665394.918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-110329581939.14549</v>
      </c>
      <c r="L4471" s="444">
        <f t="shared" ca="1" si="169"/>
        <v>-26589429247334.063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-26589429247334.063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-110789288530.55859</v>
      </c>
      <c r="L4472" s="444">
        <f t="shared" ca="1" si="169"/>
        <v>-26700218535864.621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-26700218535864.621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-111250910566.10258</v>
      </c>
      <c r="L4473" s="444">
        <f t="shared" ca="1" si="169"/>
        <v>-26811469446430.723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-26811469446430.723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-111714456026.79468</v>
      </c>
      <c r="L4474" s="444">
        <f t="shared" ca="1" si="169"/>
        <v>-26923183902457.516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-26923183902457.516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-112179932926.90631</v>
      </c>
      <c r="L4475" s="444">
        <f t="shared" ca="1" si="169"/>
        <v>-27035363835384.422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-27035363835384.422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-112647349314.10176</v>
      </c>
      <c r="L4476" s="444">
        <f t="shared" ca="1" si="169"/>
        <v>-27148011184698.523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-27148011184698.523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-113116713269.57718</v>
      </c>
      <c r="L4477" s="444">
        <f t="shared" ca="1" si="169"/>
        <v>-27261127897968.102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-27261127897968.102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-113588032908.20042</v>
      </c>
      <c r="L4478" s="444">
        <f t="shared" ca="1" si="169"/>
        <v>-27374715930876.301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-27374715930876.301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-114061316378.65125</v>
      </c>
      <c r="L4479" s="444">
        <f t="shared" ca="1" si="169"/>
        <v>-27488777247254.953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-27488777247254.953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-114536571863.56229</v>
      </c>
      <c r="L4480" s="444">
        <f t="shared" ca="1" si="169"/>
        <v>-27603313819118.516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-27603313819118.516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-115013807579.66048</v>
      </c>
      <c r="L4481" s="444">
        <f t="shared" ca="1" si="169"/>
        <v>-27718327626698.176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-27718327626698.176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-115493031777.90904</v>
      </c>
      <c r="L4482" s="444">
        <f t="shared" ca="1" si="169"/>
        <v>-27833820658476.086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-27833820658476.086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-115974252743.65036</v>
      </c>
      <c r="L4483" s="444">
        <f t="shared" ca="1" si="169"/>
        <v>-27949794911219.734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-27949794911219.734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-116457478796.7489</v>
      </c>
      <c r="L4484" s="444">
        <f t="shared" ca="1" si="169"/>
        <v>-28066252390016.484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-28066252390016.484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-116942718291.73535</v>
      </c>
      <c r="L4485" s="444">
        <f t="shared" ca="1" si="169"/>
        <v>-28183195108308.219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-28183195108308.219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-117429979617.95093</v>
      </c>
      <c r="L4486" s="444">
        <f t="shared" ca="1" si="169"/>
        <v>-28300625087926.168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-28300625087926.168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-117919271199.69237</v>
      </c>
      <c r="L4487" s="444">
        <f t="shared" ca="1" si="169"/>
        <v>-28418544359125.859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-28418544359125.859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-118410601496.35776</v>
      </c>
      <c r="L4488" s="444">
        <f t="shared" ca="1" si="169"/>
        <v>-28536954960622.219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-28536954960622.219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-118903979002.59258</v>
      </c>
      <c r="L4489" s="444">
        <f t="shared" ca="1" si="169"/>
        <v>-28655858939624.813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-28655858939624.813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-119399412248.43672</v>
      </c>
      <c r="L4490" s="444">
        <f t="shared" ca="1" si="169"/>
        <v>-28775258351873.25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-28775258351873.25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-119896909799.47188</v>
      </c>
      <c r="L4491" s="444">
        <f t="shared" ca="1" si="169"/>
        <v>-28895155261672.723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-28895155261672.723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-120396480256.96968</v>
      </c>
      <c r="L4492" s="444">
        <f t="shared" ca="1" si="169"/>
        <v>-29015551741929.691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-29015551741929.691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-120898132258.04037</v>
      </c>
      <c r="L4493" s="444">
        <f t="shared" ca="1" si="169"/>
        <v>-29136449874187.73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-29136449874187.73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-121401874475.78221</v>
      </c>
      <c r="L4494" s="444">
        <f t="shared" ca="1" si="169"/>
        <v>-29257851748663.512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-29257851748663.512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-121907715619.43129</v>
      </c>
      <c r="L4495" s="444">
        <f t="shared" ca="1" si="169"/>
        <v>-29379759464282.941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-29379759464282.941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-122415664434.51227</v>
      </c>
      <c r="L4496" s="444">
        <f t="shared" ca="1" si="169"/>
        <v>-29502175128717.453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-29502175128717.453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-122925729702.98938</v>
      </c>
      <c r="L4497" s="444">
        <f t="shared" ca="1" si="169"/>
        <v>-29625100858420.441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-29625100858420.441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-123437920243.41849</v>
      </c>
      <c r="L4498" s="444">
        <f t="shared" ca="1" si="169"/>
        <v>-29748538778663.859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-29748538778663.859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-123952244911.09941</v>
      </c>
      <c r="L4499" s="444">
        <f t="shared" ca="1" si="169"/>
        <v>-29872491023574.957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-29872491023574.957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-124468712598.229</v>
      </c>
      <c r="L4500" s="444">
        <f t="shared" ca="1" si="169"/>
        <v>-29996959736173.188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-29996959736173.188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-124987332234.05496</v>
      </c>
      <c r="L4501" s="444">
        <f t="shared" ca="1" si="169"/>
        <v>-30121947068407.242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-30121947068407.242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-125508112785.03017</v>
      </c>
      <c r="L4502" s="444">
        <f t="shared" ca="1" si="169"/>
        <v>-30247455181192.273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-30247455181192.273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-126031063254.9678</v>
      </c>
      <c r="L4503" s="444">
        <f t="shared" ca="1" si="169"/>
        <v>-30373486244447.242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-30373486244447.242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-126556192685.19682</v>
      </c>
      <c r="L4504" s="444">
        <f t="shared" ca="1" si="169"/>
        <v>-30500042437132.438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-30500042437132.438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-127083510154.71849</v>
      </c>
      <c r="L4505" s="444">
        <f t="shared" ca="1" si="169"/>
        <v>-30627125947287.156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-30627125947287.156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-127613024780.36316</v>
      </c>
      <c r="L4506" s="444">
        <f t="shared" ca="1" si="169"/>
        <v>-30754738972067.52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-30754738972067.52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-128144745716.94798</v>
      </c>
      <c r="L4507" s="444">
        <f t="shared" ca="1" si="169"/>
        <v>-30882883717784.469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-30882883717784.469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-128678682157.43527</v>
      </c>
      <c r="L4508" s="444">
        <f t="shared" ca="1" si="169"/>
        <v>-31011562399941.902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-31011562399941.902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-129214843333.09126</v>
      </c>
      <c r="L4509" s="444">
        <f t="shared" ca="1" si="169"/>
        <v>-31140777243274.992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-31140777243274.992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-129753238513.6458</v>
      </c>
      <c r="L4510" s="444">
        <f t="shared" ca="1" si="169"/>
        <v>-31270530481788.637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-31270530481788.637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-130293877007.45265</v>
      </c>
      <c r="L4511" s="444">
        <f t="shared" ca="1" si="169"/>
        <v>-31400824358796.09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-31400824358796.09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-130836768161.65038</v>
      </c>
      <c r="L4512" s="444">
        <f t="shared" ca="1" si="169"/>
        <v>-31531661126957.738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-31531661126957.738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-131381921362.32391</v>
      </c>
      <c r="L4513" s="444">
        <f t="shared" ca="1" si="169"/>
        <v>-31663043048320.063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-31663043048320.063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-131929346034.66693</v>
      </c>
      <c r="L4514" s="444">
        <f t="shared" ca="1" si="169"/>
        <v>-31794972394354.73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-31794972394354.73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-132479051643.1447</v>
      </c>
      <c r="L4515" s="444">
        <f t="shared" ca="1" si="169"/>
        <v>-31927451445997.875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-31927451445997.875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-133031047691.65782</v>
      </c>
      <c r="L4516" s="444">
        <f t="shared" ca="1" si="169"/>
        <v>-32060482493689.531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-32060482493689.531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-133585343723.70638</v>
      </c>
      <c r="L4517" s="444">
        <f t="shared" ca="1" si="169"/>
        <v>-32194067837413.238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-32194067837413.238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-134141949322.55516</v>
      </c>
      <c r="L4518" s="444">
        <f t="shared" ca="1" si="169"/>
        <v>-32328209786735.793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-32328209786735.793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-134700874111.39914</v>
      </c>
      <c r="L4519" s="444">
        <f t="shared" ca="1" si="169"/>
        <v>-32462910660847.191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-32462910660847.191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-135262127753.52997</v>
      </c>
      <c r="L4520" s="444">
        <f t="shared" ca="1" si="169"/>
        <v>-32598172788600.723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-32598172788600.723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-135825719952.50301</v>
      </c>
      <c r="L4521" s="444">
        <f t="shared" ca="1" si="169"/>
        <v>-32733998508553.227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-32733998508553.227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-136391660452.30513</v>
      </c>
      <c r="L4522" s="444">
        <f t="shared" ca="1" si="169"/>
        <v>-32870390169005.531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-32870390169005.531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-136959959037.52304</v>
      </c>
      <c r="L4523" s="444">
        <f t="shared" ca="1" si="169"/>
        <v>-33007350128043.055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-33007350128043.055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-137530625533.51276</v>
      </c>
      <c r="L4524" s="444">
        <f t="shared" ca="1" si="169"/>
        <v>-33144880753576.566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-33144880753576.566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-138103669806.56903</v>
      </c>
      <c r="L4525" s="444">
        <f t="shared" ca="1" si="169"/>
        <v>-33282984423383.137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-33282984423383.137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-138679101764.09637</v>
      </c>
      <c r="L4526" s="444">
        <f t="shared" ca="1" si="169"/>
        <v>-33421663525147.234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-33421663525147.234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-139256931354.78015</v>
      </c>
      <c r="L4527" s="444">
        <f t="shared" ca="1" si="169"/>
        <v>-33560920456502.016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-33560920456502.016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-139837168568.75839</v>
      </c>
      <c r="L4528" s="444">
        <f t="shared" ca="1" si="169"/>
        <v>-33700757625070.773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-33700757625070.773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-140419823437.79489</v>
      </c>
      <c r="L4529" s="444">
        <f t="shared" ca="1" si="169"/>
        <v>-33841177448508.566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-33841177448508.566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-141004906035.45236</v>
      </c>
      <c r="L4530" s="444">
        <f t="shared" ca="1" si="169"/>
        <v>-33982182354544.02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-33982182354544.02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-141592426477.26675</v>
      </c>
      <c r="L4531" s="444">
        <f t="shared" ca="1" si="169"/>
        <v>-34123774781021.285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-34123774781021.285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-142182394920.922</v>
      </c>
      <c r="L4532" s="444">
        <f t="shared" ca="1" si="169"/>
        <v>-34265957175942.207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-34265957175942.207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-142774821566.42587</v>
      </c>
      <c r="L4533" s="444">
        <f t="shared" ca="1" si="169"/>
        <v>-34408731997508.633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-34408731997508.633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-143369716656.28598</v>
      </c>
      <c r="L4534" s="444">
        <f t="shared" ca="1" si="169"/>
        <v>-34552101714164.918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-34552101714164.918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-143967090475.68716</v>
      </c>
      <c r="L4535" s="444">
        <f t="shared" ca="1" si="169"/>
        <v>-34696068804640.605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-34696068804640.605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-144566953352.66916</v>
      </c>
      <c r="L4536" s="444">
        <f t="shared" ca="1" si="169"/>
        <v>-34840635757993.273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-34840635757993.273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-145169315658.30533</v>
      </c>
      <c r="L4537" s="444">
        <f t="shared" ca="1" si="169"/>
        <v>-34985805073651.578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-34985805073651.578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-145774187806.88159</v>
      </c>
      <c r="L4538" s="444">
        <f t="shared" ca="1" si="169"/>
        <v>-35131579261458.461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-35131579261458.461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-146381580256.0769</v>
      </c>
      <c r="L4539" s="444">
        <f t="shared" ca="1" si="169"/>
        <v>-35277960841714.539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-35277960841714.539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-146991503507.14392</v>
      </c>
      <c r="L4540" s="444">
        <f t="shared" ca="1" si="169"/>
        <v>-35424952345221.68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-35424952345221.68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-147603968105.09033</v>
      </c>
      <c r="L4541" s="444">
        <f t="shared" ca="1" si="169"/>
        <v>-35572556313326.773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-35572556313326.773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-148218984638.86154</v>
      </c>
      <c r="L4542" s="444">
        <f t="shared" ca="1" si="169"/>
        <v>-35720775297965.633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-35720775297965.633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-148836563741.52347</v>
      </c>
      <c r="L4543" s="444">
        <f t="shared" ca="1" si="169"/>
        <v>-35869611861707.156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-35869611861707.156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-149456716090.44647</v>
      </c>
      <c r="L4544" s="444">
        <f t="shared" ca="1" si="169"/>
        <v>-36019068577797.602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-36019068577797.602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-150079452407.48999</v>
      </c>
      <c r="L4545" s="444">
        <f t="shared" ca="1" si="169"/>
        <v>-36169148030205.094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-36169148030205.094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-150704783459.1879</v>
      </c>
      <c r="L4546" s="444">
        <f t="shared" ca="1" si="169"/>
        <v>-36319852813664.281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-36319852813664.281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-151332720056.93451</v>
      </c>
      <c r="L4547" s="444">
        <f t="shared" ca="1" si="169"/>
        <v>-36471185533721.219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-36471185533721.219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-151963273057.17175</v>
      </c>
      <c r="L4548" s="444">
        <f t="shared" ca="1" si="169"/>
        <v>-36623148806778.391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-36623148806778.391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-152596453361.57663</v>
      </c>
      <c r="L4549" s="444">
        <f t="shared" ca="1" si="169"/>
        <v>-36775745260139.969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-36775745260139.969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-153232271917.24988</v>
      </c>
      <c r="L4550" s="444">
        <f t="shared" ca="1" si="169"/>
        <v>-36928977532057.219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-36928977532057.219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-153870739716.90509</v>
      </c>
      <c r="L4551" s="444">
        <f t="shared" ca="1" si="169"/>
        <v>-37082848271774.125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-37082848271774.125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-154511867799.05884</v>
      </c>
      <c r="L4552" s="444">
        <f t="shared" ca="1" si="169"/>
        <v>-37237360139573.188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-37237360139573.188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-155155667248.22162</v>
      </c>
      <c r="L4553" s="444">
        <f t="shared" ca="1" si="169"/>
        <v>-37392515806821.406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-37392515806821.406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-155802149195.0892</v>
      </c>
      <c r="L4554" s="444">
        <f t="shared" ca="1" si="169"/>
        <v>-37548317956016.492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-37548317956016.492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-156451324816.73538</v>
      </c>
      <c r="L4555" s="444">
        <f t="shared" ca="1" si="169"/>
        <v>-37704769280833.227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-37704769280833.227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-157103205336.80511</v>
      </c>
      <c r="L4556" s="444">
        <f t="shared" ca="1" si="169"/>
        <v>-37861872486170.031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-37861872486170.031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-157757802025.70847</v>
      </c>
      <c r="L4557" s="444">
        <f t="shared" ca="1" si="169"/>
        <v>-38019630288195.742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-38019630288195.742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-158415126200.81558</v>
      </c>
      <c r="L4558" s="444">
        <f t="shared" ca="1" si="169"/>
        <v>-38178045414396.555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-38178045414396.555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-159075189226.65231</v>
      </c>
      <c r="L4559" s="444">
        <f t="shared" ca="1" si="169"/>
        <v>-38337120603623.203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-38337120603623.203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-159738002515.09668</v>
      </c>
      <c r="L4560" s="444">
        <f t="shared" ca="1" si="169"/>
        <v>-38496858606138.297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-38496858606138.297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-160403577525.57623</v>
      </c>
      <c r="L4561" s="444">
        <f t="shared" ca="1" si="169"/>
        <v>-38657262183663.875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-38657262183663.875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-161071925765.26614</v>
      </c>
      <c r="L4562" s="444">
        <f t="shared" ca="1" si="169"/>
        <v>-38818334109429.141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-38818334109429.141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-161743058789.28809</v>
      </c>
      <c r="L4563" s="444">
        <f t="shared" ca="1" si="169"/>
        <v>-38980077168218.43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-38980077168218.43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-162416988200.91013</v>
      </c>
      <c r="L4564" s="444">
        <f t="shared" ca="1" si="169"/>
        <v>-39142494156419.336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-39142494156419.336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-163093725651.74722</v>
      </c>
      <c r="L4565" s="444">
        <f t="shared" ca="1" si="169"/>
        <v>-39305587882071.086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-39305587882071.086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-163773282841.96286</v>
      </c>
      <c r="L4566" s="444">
        <f t="shared" ca="1" si="169"/>
        <v>-39469361164913.047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-39469361164913.047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-164455671520.47104</v>
      </c>
      <c r="L4567" s="444">
        <f t="shared" ca="1" si="169"/>
        <v>-39633816836433.516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-39633816836433.516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-165140903485.13965</v>
      </c>
      <c r="L4568" s="444">
        <f t="shared" ca="1" si="169"/>
        <v>-39798957739918.656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-39798957739918.656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-165828990582.99438</v>
      </c>
      <c r="L4569" s="444">
        <f t="shared" ca="1" si="169"/>
        <v>-39964786730501.648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-39964786730501.648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-166519944710.42352</v>
      </c>
      <c r="L4570" s="444">
        <f t="shared" ca="1" si="169"/>
        <v>-40131306675212.07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-40131306675212.07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-167213777813.38364</v>
      </c>
      <c r="L4571" s="444">
        <f t="shared" ca="1" si="169"/>
        <v>-40298520453025.453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-40298520453025.453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-167910501887.60605</v>
      </c>
      <c r="L4572" s="444">
        <f t="shared" ca="1" si="169"/>
        <v>-40466430954913.063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-40466430954913.063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-168610128978.80441</v>
      </c>
      <c r="L4573" s="444">
        <f t="shared" ca="1" si="169"/>
        <v>-40635041083891.867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-40635041083891.867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-169312671182.88278</v>
      </c>
      <c r="L4574" s="444">
        <f t="shared" ca="1" si="169"/>
        <v>-40804353755074.75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-40804353755074.75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-170018140646.14478</v>
      </c>
      <c r="L4575" s="444">
        <f t="shared" ca="1" si="169"/>
        <v>-40974371895720.898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-40974371895720.898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-170726549565.50375</v>
      </c>
      <c r="L4576" s="444">
        <f t="shared" ca="1" si="169"/>
        <v>-41145098445286.398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-41145098445286.398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-171437910188.69333</v>
      </c>
      <c r="L4577" s="444">
        <f t="shared" ca="1" si="169"/>
        <v>-41316536355475.094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-41316536355475.094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-172152234814.47955</v>
      </c>
      <c r="L4578" s="444">
        <f t="shared" ca="1" si="169"/>
        <v>-41488688590289.57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-41488688590289.57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-172869535792.8732</v>
      </c>
      <c r="L4579" s="444">
        <f t="shared" ca="1" si="169"/>
        <v>-41661558126082.445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-41661558126082.445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-173589825525.34351</v>
      </c>
      <c r="L4580" s="444">
        <f t="shared" ca="1" si="169"/>
        <v>-41835147951607.789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-41835147951607.789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-174313116465.03244</v>
      </c>
      <c r="L4581" s="444">
        <f t="shared" ca="1" si="169"/>
        <v>-42009461068072.82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-42009461068072.82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-175039421116.97009</v>
      </c>
      <c r="L4582" s="444">
        <f t="shared" ca="1" si="169"/>
        <v>-42184500489189.789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-42184500489189.789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-175768752038.29077</v>
      </c>
      <c r="L4583" s="444">
        <f t="shared" ca="1" si="169"/>
        <v>-42360269241228.078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-42360269241228.078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-176501121838.45032</v>
      </c>
      <c r="L4584" s="444">
        <f t="shared" ca="1" si="169"/>
        <v>-42536770363066.531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-42536770363066.531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-177236543179.44388</v>
      </c>
      <c r="L4585" s="444">
        <f t="shared" ca="1" si="169"/>
        <v>-42714006906245.977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-42714006906245.977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-177975028776.0249</v>
      </c>
      <c r="L4586" s="444">
        <f t="shared" ca="1" si="169"/>
        <v>-42891981935022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-42891981935022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-178716591395.92499</v>
      </c>
      <c r="L4587" s="444">
        <f t="shared" ca="1" si="169"/>
        <v>-43070698526417.922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-43070698526417.922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-179461243860.07468</v>
      </c>
      <c r="L4588" s="444">
        <f t="shared" ca="1" si="169"/>
        <v>-43250159770278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-43250159770278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-180208999042.82501</v>
      </c>
      <c r="L4589" s="444">
        <f t="shared" ca="1" si="169"/>
        <v>-43430368769320.828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-43430368769320.828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-180959869872.1701</v>
      </c>
      <c r="L4590" s="444">
        <f t="shared" ca="1" si="169"/>
        <v>-43611328639193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-43611328639193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-181713869329.97083</v>
      </c>
      <c r="L4591" s="444">
        <f t="shared" ca="1" si="169"/>
        <v>-43793042508522.969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-43793042508522.969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-182471010452.17905</v>
      </c>
      <c r="L4592" s="444">
        <f t="shared" ca="1" si="169"/>
        <v>-43975513518975.148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-43975513518975.148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-183231306329.06311</v>
      </c>
      <c r="L4593" s="444">
        <f t="shared" ca="1" si="169"/>
        <v>-44158744825304.211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-44158744825304.211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-183994770105.4342</v>
      </c>
      <c r="L4594" s="444">
        <f t="shared" ca="1" si="169"/>
        <v>-44342739595409.648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-44342739595409.648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-184761414980.87354</v>
      </c>
      <c r="L4595" s="444">
        <f t="shared" ca="1" si="169"/>
        <v>-44527501010390.523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-44527501010390.523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-185531254209.96051</v>
      </c>
      <c r="L4596" s="444">
        <f t="shared" ca="1" si="169"/>
        <v>-44713032264600.484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-44713032264600.484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-186304301102.50201</v>
      </c>
      <c r="L4597" s="444">
        <f t="shared" ca="1" si="169"/>
        <v>-44899336565702.984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-44899336565702.984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-187080569023.76242</v>
      </c>
      <c r="L4598" s="444">
        <f t="shared" ref="L4598:L4852" ca="1" si="174">I4598-J4598+K4598</f>
        <v>-45086417134726.75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-45086417134726.75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-187860071394.69479</v>
      </c>
      <c r="L4599" s="444">
        <f t="shared" ca="1" si="174"/>
        <v>-45274277206121.445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-45274277206121.445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-188642821692.1727</v>
      </c>
      <c r="L4600" s="444">
        <f t="shared" ca="1" si="174"/>
        <v>-45462920027813.617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-45462920027813.617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-189428833449.22339</v>
      </c>
      <c r="L4601" s="444">
        <f t="shared" ca="1" si="174"/>
        <v>-45652348861262.844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-45652348861262.844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-190218120255.26184</v>
      </c>
      <c r="L4602" s="444">
        <f t="shared" ca="1" si="174"/>
        <v>-45842566981518.109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-45842566981518.109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-191010695756.32544</v>
      </c>
      <c r="L4603" s="444">
        <f t="shared" ca="1" si="174"/>
        <v>-46033577677274.438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-46033577677274.438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-191806573655.31015</v>
      </c>
      <c r="L4604" s="444">
        <f t="shared" ca="1" si="174"/>
        <v>-46225384250929.75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-46225384250929.75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-192605767712.20728</v>
      </c>
      <c r="L4605" s="444">
        <f t="shared" ca="1" si="174"/>
        <v>-46417990018641.961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-46417990018641.961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-193408291744.34149</v>
      </c>
      <c r="L4606" s="444">
        <f t="shared" ca="1" si="174"/>
        <v>-46611398310386.305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-46611398310386.305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-194214159626.60959</v>
      </c>
      <c r="L4607" s="444">
        <f t="shared" ca="1" si="174"/>
        <v>-46805612470012.914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-46805612470012.914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-195023385291.72046</v>
      </c>
      <c r="L4608" s="444">
        <f t="shared" ca="1" si="174"/>
        <v>-47000635855304.633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-47000635855304.633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-195835982730.43597</v>
      </c>
      <c r="L4609" s="444">
        <f t="shared" ca="1" si="174"/>
        <v>-47196471838035.07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-47196471838035.07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-196651965991.81281</v>
      </c>
      <c r="L4610" s="444">
        <f t="shared" ca="1" si="174"/>
        <v>-47393123804026.883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-47393123804026.883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-197471349183.44534</v>
      </c>
      <c r="L4611" s="444">
        <f t="shared" ca="1" si="174"/>
        <v>-47590595153210.328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-47590595153210.328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-198294146471.70969</v>
      </c>
      <c r="L4612" s="444">
        <f t="shared" ca="1" si="174"/>
        <v>-47788889299682.039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-47788889299682.039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-199120372082.00848</v>
      </c>
      <c r="L4613" s="444">
        <f t="shared" ca="1" si="174"/>
        <v>-47988009671764.047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-47988009671764.047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-199950040299.01685</v>
      </c>
      <c r="L4614" s="444">
        <f t="shared" ca="1" si="174"/>
        <v>-48187959712063.063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-48187959712063.063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-200783165466.92941</v>
      </c>
      <c r="L4615" s="444">
        <f t="shared" ca="1" si="174"/>
        <v>-48388742877529.992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-48388742877529.992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-201619761989.70831</v>
      </c>
      <c r="L4616" s="444">
        <f t="shared" ca="1" si="174"/>
        <v>-48590362639519.703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-48590362639519.703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-202459844331.33209</v>
      </c>
      <c r="L4617" s="444">
        <f t="shared" ca="1" si="174"/>
        <v>-48792822483851.039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-48792822483851.039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-203303427016.04599</v>
      </c>
      <c r="L4618" s="444">
        <f t="shared" ca="1" si="174"/>
        <v>-48996125910867.086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-48996125910867.086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-204150524628.61285</v>
      </c>
      <c r="L4619" s="444">
        <f t="shared" ca="1" si="174"/>
        <v>-49200276435495.695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-49200276435495.695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-205001151814.5654</v>
      </c>
      <c r="L4620" s="444">
        <f t="shared" ca="1" si="174"/>
        <v>-49405277587310.258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-49405277587310.258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-205855323280.45941</v>
      </c>
      <c r="L4621" s="444">
        <f t="shared" ca="1" si="174"/>
        <v>-49611132910590.719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-49611132910590.719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-206713053794.12799</v>
      </c>
      <c r="L4622" s="444">
        <f t="shared" ca="1" si="174"/>
        <v>-49817845964384.844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-49817845964384.844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-207574358184.93686</v>
      </c>
      <c r="L4623" s="444">
        <f t="shared" ca="1" si="174"/>
        <v>-50025420322569.781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-50025420322569.781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-208439251344.04074</v>
      </c>
      <c r="L4624" s="444">
        <f t="shared" ca="1" si="174"/>
        <v>-50233859573913.82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-50233859573913.82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-209307748224.64093</v>
      </c>
      <c r="L4625" s="444">
        <f t="shared" ca="1" si="174"/>
        <v>-50443167322138.461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-50443167322138.461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-210179863842.24359</v>
      </c>
      <c r="L4626" s="444">
        <f t="shared" ca="1" si="174"/>
        <v>-50653347185980.703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-50653347185980.703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-211055613274.91959</v>
      </c>
      <c r="L4627" s="444">
        <f t="shared" ca="1" si="174"/>
        <v>-50864402799255.625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-50864402799255.625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-211935011663.56509</v>
      </c>
      <c r="L4628" s="444">
        <f t="shared" ca="1" si="174"/>
        <v>-51076337810919.188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-51076337810919.188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-212818074212.16327</v>
      </c>
      <c r="L4629" s="444">
        <f t="shared" ca="1" si="174"/>
        <v>-51289155885131.352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-51289155885131.352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-213704816188.0473</v>
      </c>
      <c r="L4630" s="444">
        <f t="shared" ca="1" si="174"/>
        <v>-51502860701319.398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-51502860701319.398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-214595252922.16415</v>
      </c>
      <c r="L4631" s="444">
        <f t="shared" ca="1" si="174"/>
        <v>-51717455954241.563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-51717455954241.563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-215489399809.33984</v>
      </c>
      <c r="L4632" s="444">
        <f t="shared" ca="1" si="174"/>
        <v>-51932945354050.906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-51932945354050.906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-216387272308.54544</v>
      </c>
      <c r="L4633" s="444">
        <f t="shared" ca="1" si="174"/>
        <v>-52149332626359.453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-52149332626359.453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-217288885943.1644</v>
      </c>
      <c r="L4634" s="444">
        <f t="shared" ca="1" si="174"/>
        <v>-52366621512302.617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-52366621512302.617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-218194256301.26089</v>
      </c>
      <c r="L4635" s="444">
        <f t="shared" ca="1" si="174"/>
        <v>-52584815768603.875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-52584815768603.875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-219103399035.84949</v>
      </c>
      <c r="L4636" s="444">
        <f t="shared" ca="1" si="174"/>
        <v>-52803919167639.727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-52803919167639.727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-220016329865.16553</v>
      </c>
      <c r="L4637" s="444">
        <f t="shared" ca="1" si="174"/>
        <v>-53023935497504.891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-53023935497504.891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-220933064572.93704</v>
      </c>
      <c r="L4638" s="444">
        <f t="shared" ca="1" si="174"/>
        <v>-53244868562077.828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-53244868562077.828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-221853619008.65762</v>
      </c>
      <c r="L4639" s="444">
        <f t="shared" ca="1" si="174"/>
        <v>-53466722181086.484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-53466722181086.484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-222778009087.86035</v>
      </c>
      <c r="L4640" s="444">
        <f t="shared" ca="1" si="174"/>
        <v>-53689500190174.344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-53689500190174.344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-223706250792.3931</v>
      </c>
      <c r="L4641" s="444">
        <f t="shared" ca="1" si="174"/>
        <v>-53913206440966.734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-53913206440966.734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-224638360170.69473</v>
      </c>
      <c r="L4642" s="444">
        <f t="shared" ca="1" si="174"/>
        <v>-54137844801137.43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-54137844801137.43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-225574353338.07263</v>
      </c>
      <c r="L4643" s="444">
        <f t="shared" ca="1" si="174"/>
        <v>-54363419154475.5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-54363419154475.5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-226514246476.98123</v>
      </c>
      <c r="L4644" s="444">
        <f t="shared" ca="1" si="174"/>
        <v>-54589933400952.484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-54589933400952.484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-227458055837.302</v>
      </c>
      <c r="L4645" s="444">
        <f t="shared" ca="1" si="174"/>
        <v>-54817391456789.789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-54817391456789.789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-228405797736.62411</v>
      </c>
      <c r="L4646" s="444">
        <f t="shared" ca="1" si="174"/>
        <v>-55045797254526.414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-55045797254526.414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-229357488560.52673</v>
      </c>
      <c r="L4647" s="444">
        <f t="shared" ca="1" si="174"/>
        <v>-55275154743086.938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-55275154743086.938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-230313144762.86224</v>
      </c>
      <c r="L4648" s="444">
        <f t="shared" ca="1" si="174"/>
        <v>-55505467887849.797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-55505467887849.797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-231272782866.04086</v>
      </c>
      <c r="L4649" s="444">
        <f t="shared" ca="1" si="174"/>
        <v>-55736740670715.836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-55736740670715.836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-232236419461.31598</v>
      </c>
      <c r="L4650" s="444">
        <f t="shared" ca="1" si="174"/>
        <v>-55968977090177.148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-55968977090177.148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-233204071209.07144</v>
      </c>
      <c r="L4651" s="444">
        <f t="shared" ca="1" si="174"/>
        <v>-56202181161386.219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-56202181161386.219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-234175754839.10925</v>
      </c>
      <c r="L4652" s="444">
        <f t="shared" ca="1" si="174"/>
        <v>-56436356916225.328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-56436356916225.328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-235151487150.93887</v>
      </c>
      <c r="L4653" s="444">
        <f t="shared" ca="1" si="174"/>
        <v>-56671508403376.266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-56671508403376.266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-236131285014.06778</v>
      </c>
      <c r="L4654" s="444">
        <f t="shared" ca="1" si="174"/>
        <v>-56907639688390.336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-56907639688390.336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-237115165368.29306</v>
      </c>
      <c r="L4655" s="444">
        <f t="shared" ca="1" si="174"/>
        <v>-57144754853758.633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-57144754853758.633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-238103145223.99426</v>
      </c>
      <c r="L4656" s="444">
        <f t="shared" ca="1" si="174"/>
        <v>-57382857998982.625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-57382857998982.625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-239095241662.42758</v>
      </c>
      <c r="L4657" s="444">
        <f t="shared" ca="1" si="174"/>
        <v>-57621953240645.055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-57621953240645.055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-240091471836.02106</v>
      </c>
      <c r="L4658" s="444">
        <f t="shared" ca="1" si="174"/>
        <v>-57862044712481.078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-57862044712481.078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-241091852968.67114</v>
      </c>
      <c r="L4659" s="444">
        <f t="shared" ca="1" si="174"/>
        <v>-58103136565449.75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-58103136565449.75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-242096402356.04062</v>
      </c>
      <c r="L4660" s="444">
        <f t="shared" ca="1" si="174"/>
        <v>-58345232967805.789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-58345232967805.789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-243105137365.85745</v>
      </c>
      <c r="L4661" s="444">
        <f t="shared" ca="1" si="174"/>
        <v>-58588338105171.648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-58588338105171.648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-244118075438.21521</v>
      </c>
      <c r="L4662" s="444">
        <f t="shared" ca="1" si="174"/>
        <v>-58832456180609.867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-58832456180609.867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-245135234085.87448</v>
      </c>
      <c r="L4663" s="444">
        <f t="shared" ca="1" si="174"/>
        <v>-59077591414695.742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-59077591414695.742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-246156630894.56558</v>
      </c>
      <c r="L4664" s="444">
        <f t="shared" ca="1" si="174"/>
        <v>-59323748045590.305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-59323748045590.305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-247182283523.29294</v>
      </c>
      <c r="L4665" s="444">
        <f t="shared" ca="1" si="174"/>
        <v>-59570930329113.594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-59570930329113.594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-248212209704.63998</v>
      </c>
      <c r="L4666" s="444">
        <f t="shared" ca="1" si="174"/>
        <v>-59819142538818.234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-59819142538818.234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-249246427245.07596</v>
      </c>
      <c r="L4667" s="444">
        <f t="shared" ca="1" si="174"/>
        <v>-60068388966063.313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-60068388966063.313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-250284954025.26379</v>
      </c>
      <c r="L4668" s="444">
        <f t="shared" ca="1" si="174"/>
        <v>-60318673920088.578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-60318673920088.578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-251327808000.36905</v>
      </c>
      <c r="L4669" s="444">
        <f t="shared" ca="1" si="174"/>
        <v>-60570001728088.945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-60570001728088.945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-252375007200.37061</v>
      </c>
      <c r="L4670" s="444">
        <f t="shared" ca="1" si="174"/>
        <v>-60822376735289.313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-60822376735289.313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-253426569730.37213</v>
      </c>
      <c r="L4671" s="444">
        <f t="shared" ca="1" si="174"/>
        <v>-61075803305019.688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-61075803305019.688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-254482513770.91531</v>
      </c>
      <c r="L4672" s="444">
        <f t="shared" ca="1" si="174"/>
        <v>-61330285818790.602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-61330285818790.602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-255542857578.29416</v>
      </c>
      <c r="L4673" s="444">
        <f t="shared" ca="1" si="174"/>
        <v>-61585828676368.898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-61585828676368.898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-256607619484.87039</v>
      </c>
      <c r="L4674" s="444">
        <f t="shared" ca="1" si="174"/>
        <v>-61842436295853.766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-61842436295853.766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-257676817899.39069</v>
      </c>
      <c r="L4675" s="444">
        <f t="shared" ca="1" si="174"/>
        <v>-62100113113753.156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-62100113113753.156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-258750471307.30481</v>
      </c>
      <c r="L4676" s="444">
        <f t="shared" ca="1" si="174"/>
        <v>-62358863585060.461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-62358863585060.461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-259828598271.08524</v>
      </c>
      <c r="L4677" s="444">
        <f t="shared" ca="1" si="174"/>
        <v>-62618692183331.547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-62618692183331.547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-260911217430.5481</v>
      </c>
      <c r="L4678" s="444">
        <f t="shared" ca="1" si="174"/>
        <v>-62879603400762.094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-62879603400762.094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-261998347503.17542</v>
      </c>
      <c r="L4679" s="444">
        <f t="shared" ca="1" si="174"/>
        <v>-63141601748265.266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-63141601748265.266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-263090007284.43857</v>
      </c>
      <c r="L4680" s="444">
        <f t="shared" ca="1" si="174"/>
        <v>-63404691755549.703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-63404691755549.703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-264186215648.12372</v>
      </c>
      <c r="L4681" s="444">
        <f t="shared" ca="1" si="174"/>
        <v>-63668877971197.828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-63668877971197.828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-265286991546.65762</v>
      </c>
      <c r="L4682" s="444">
        <f t="shared" ca="1" si="174"/>
        <v>-63934164962744.484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-63934164962744.484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-266392354011.43539</v>
      </c>
      <c r="L4683" s="444">
        <f t="shared" ca="1" si="174"/>
        <v>-64200557316755.922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-64200557316755.922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-267502322153.14966</v>
      </c>
      <c r="L4684" s="444">
        <f t="shared" ca="1" si="174"/>
        <v>-64468059638909.07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-64468059638909.07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-268616915162.12112</v>
      </c>
      <c r="L4685" s="444">
        <f t="shared" ca="1" si="174"/>
        <v>-64736676554071.195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-64736676554071.195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-269736152308.62994</v>
      </c>
      <c r="L4686" s="444">
        <f t="shared" ca="1" si="174"/>
        <v>-65006412706379.828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-65006412706379.828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-270860052943.24927</v>
      </c>
      <c r="L4687" s="444">
        <f t="shared" ca="1" si="174"/>
        <v>-65277272759323.078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-65277272759323.078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-271988636497.17947</v>
      </c>
      <c r="L4688" s="444">
        <f t="shared" ca="1" si="174"/>
        <v>-65549261395820.258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-65549261395820.258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-273121922482.58441</v>
      </c>
      <c r="L4689" s="444">
        <f t="shared" ca="1" si="174"/>
        <v>-65822383318302.844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-65822383318302.844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-274259930492.9285</v>
      </c>
      <c r="L4690" s="444">
        <f t="shared" ca="1" si="174"/>
        <v>-66096643248795.773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-66096643248795.773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-275402680203.31573</v>
      </c>
      <c r="L4691" s="444">
        <f t="shared" ca="1" si="174"/>
        <v>-66372045928999.086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-66372045928999.086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-276550191370.82947</v>
      </c>
      <c r="L4692" s="444">
        <f t="shared" ca="1" si="174"/>
        <v>-66648596120369.914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-66648596120369.914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-277702483834.87469</v>
      </c>
      <c r="L4693" s="444">
        <f t="shared" ca="1" si="174"/>
        <v>-66926298604204.789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-66926298604204.789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-278859577517.51996</v>
      </c>
      <c r="L4694" s="444">
        <f t="shared" ca="1" si="174"/>
        <v>-67205158181722.313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-67205158181722.313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-280021492423.84296</v>
      </c>
      <c r="L4695" s="444">
        <f t="shared" ca="1" si="174"/>
        <v>-67485179674146.156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-67485179674146.156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-281188248642.27563</v>
      </c>
      <c r="L4696" s="444">
        <f t="shared" ca="1" si="174"/>
        <v>-67766367922788.43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-67766367922788.43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-282359866344.95184</v>
      </c>
      <c r="L4697" s="444">
        <f t="shared" ca="1" si="174"/>
        <v>-68048727789133.383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-68048727789133.383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-283536365788.05573</v>
      </c>
      <c r="L4698" s="444">
        <f t="shared" ca="1" si="174"/>
        <v>-68332264154921.438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-68332264154921.438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-284717767312.17267</v>
      </c>
      <c r="L4699" s="444">
        <f t="shared" ca="1" si="174"/>
        <v>-68616981922233.609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-68616981922233.609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-285904091342.64001</v>
      </c>
      <c r="L4700" s="444">
        <f t="shared" ca="1" si="174"/>
        <v>-68902886013576.25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-68902886013576.25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-287095358389.90106</v>
      </c>
      <c r="L4701" s="444">
        <f t="shared" ca="1" si="174"/>
        <v>-69189981371966.148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-69189981371966.148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-288291589049.85895</v>
      </c>
      <c r="L4702" s="444">
        <f t="shared" ca="1" si="174"/>
        <v>-69478272961016.008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-69478272961016.008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-289492804004.23334</v>
      </c>
      <c r="L4703" s="444">
        <f t="shared" ca="1" si="174"/>
        <v>-69767765765020.242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-69767765765020.242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-290699024020.91766</v>
      </c>
      <c r="L4704" s="444">
        <f t="shared" ca="1" si="174"/>
        <v>-70058464789041.156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-70058464789041.156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-291910269954.33813</v>
      </c>
      <c r="L4705" s="444">
        <f t="shared" ca="1" si="174"/>
        <v>-70350375058995.492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-70350375058995.492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-293126562745.81458</v>
      </c>
      <c r="L4706" s="444">
        <f t="shared" ca="1" si="174"/>
        <v>-70643501621741.313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-70643501621741.313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-294347923423.92212</v>
      </c>
      <c r="L4707" s="444">
        <f t="shared" ca="1" si="174"/>
        <v>-70937849545165.234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-70937849545165.234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-295574373104.85516</v>
      </c>
      <c r="L4708" s="444">
        <f t="shared" ca="1" si="174"/>
        <v>-71233423918270.094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-71233423918270.094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-296805932992.79205</v>
      </c>
      <c r="L4709" s="444">
        <f t="shared" ca="1" si="174"/>
        <v>-71530229851262.891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-71530229851262.891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-298042624380.26202</v>
      </c>
      <c r="L4710" s="444">
        <f t="shared" ca="1" si="174"/>
        <v>-71828272475643.156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-71828272475643.156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-299284468648.51312</v>
      </c>
      <c r="L4711" s="444">
        <f t="shared" ca="1" si="174"/>
        <v>-72127556944291.672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-72127556944291.672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-300531487267.88196</v>
      </c>
      <c r="L4712" s="444">
        <f t="shared" ca="1" si="174"/>
        <v>-72428088431559.547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-72428088431559.547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-301783701798.16479</v>
      </c>
      <c r="L4713" s="444">
        <f t="shared" ca="1" si="174"/>
        <v>-72729872133357.719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-72729872133357.719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-303041133888.99048</v>
      </c>
      <c r="L4714" s="444">
        <f t="shared" ca="1" si="174"/>
        <v>-73032913267246.703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-73032913267246.703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-304303805280.19458</v>
      </c>
      <c r="L4715" s="444">
        <f t="shared" ca="1" si="174"/>
        <v>-73337217072526.891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-73337217072526.891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-305571737802.19537</v>
      </c>
      <c r="L4716" s="444">
        <f t="shared" ca="1" si="174"/>
        <v>-73642788810329.094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-73642788810329.094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-306844953376.37122</v>
      </c>
      <c r="L4717" s="444">
        <f t="shared" ca="1" si="174"/>
        <v>-73949633763705.469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-73949633763705.469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-308123474015.43945</v>
      </c>
      <c r="L4718" s="444">
        <f t="shared" ca="1" si="174"/>
        <v>-74257757237720.906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-74257757237720.906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-309407321823.8371</v>
      </c>
      <c r="L4719" s="444">
        <f t="shared" ca="1" si="174"/>
        <v>-74567164559544.75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-74567164559544.75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-310696518998.10315</v>
      </c>
      <c r="L4720" s="444">
        <f t="shared" ca="1" si="174"/>
        <v>-74877861078542.859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-74877861078542.859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-311991087827.2619</v>
      </c>
      <c r="L4721" s="444">
        <f t="shared" ca="1" si="174"/>
        <v>-75189852166370.125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-75189852166370.125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-313291050693.20886</v>
      </c>
      <c r="L4722" s="444">
        <f t="shared" ca="1" si="174"/>
        <v>-75503143217063.328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-75503143217063.328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-314596430071.09717</v>
      </c>
      <c r="L4723" s="444">
        <f t="shared" ca="1" si="174"/>
        <v>-75817739647134.422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-75817739647134.422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-315907248529.72675</v>
      </c>
      <c r="L4724" s="444">
        <f t="shared" ca="1" si="174"/>
        <v>-76133646895664.156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-76133646895664.156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-317223528731.93396</v>
      </c>
      <c r="L4725" s="444">
        <f t="shared" ca="1" si="174"/>
        <v>-76450870424396.094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-76450870424396.094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-318545293434.9837</v>
      </c>
      <c r="L4726" s="444">
        <f t="shared" ca="1" si="174"/>
        <v>-76769415717831.078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-76769415717831.078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-319872565490.96283</v>
      </c>
      <c r="L4727" s="444">
        <f t="shared" ca="1" si="174"/>
        <v>-77089288283322.047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-77089288283322.047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-321205367847.17517</v>
      </c>
      <c r="L4728" s="444">
        <f t="shared" ca="1" si="174"/>
        <v>-77410493651169.219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-77410493651169.219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-322543723546.53839</v>
      </c>
      <c r="L4729" s="444">
        <f t="shared" ca="1" si="174"/>
        <v>-77733037374715.75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-77733037374715.75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-323887655727.9823</v>
      </c>
      <c r="L4730" s="444">
        <f t="shared" ca="1" si="174"/>
        <v>-78056925030443.734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-78056925030443.734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-325237187626.84888</v>
      </c>
      <c r="L4731" s="444">
        <f t="shared" ca="1" si="174"/>
        <v>-78382162218070.578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-78382162218070.578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-326592342575.29407</v>
      </c>
      <c r="L4732" s="444">
        <f t="shared" ca="1" si="174"/>
        <v>-78708754560645.875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-78708754560645.875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-327953144002.69116</v>
      </c>
      <c r="L4733" s="444">
        <f t="shared" ca="1" si="174"/>
        <v>-79036707704648.563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-79036707704648.563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-329319615436.03564</v>
      </c>
      <c r="L4734" s="444">
        <f t="shared" ca="1" si="174"/>
        <v>-79366027320084.594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-79366027320084.594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-330691780500.35248</v>
      </c>
      <c r="L4735" s="444">
        <f t="shared" ca="1" si="174"/>
        <v>-79696719100584.953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-79696719100584.953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-332069662919.10394</v>
      </c>
      <c r="L4736" s="444">
        <f t="shared" ca="1" si="174"/>
        <v>-80028788763504.063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-80028788763504.063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-333453286514.60028</v>
      </c>
      <c r="L4737" s="444">
        <f t="shared" ca="1" si="174"/>
        <v>-80362242050018.656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-80362242050018.656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-334842675208.41107</v>
      </c>
      <c r="L4738" s="444">
        <f t="shared" ca="1" si="174"/>
        <v>-80697084725227.063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-80697084725227.063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-336237853021.77942</v>
      </c>
      <c r="L4739" s="444">
        <f t="shared" ca="1" si="174"/>
        <v>-81033322578248.844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-81033322578248.844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-337638844076.03687</v>
      </c>
      <c r="L4740" s="444">
        <f t="shared" ca="1" si="174"/>
        <v>-81370961422324.875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-81370961422324.875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-339045672593.02032</v>
      </c>
      <c r="L4741" s="444">
        <f t="shared" ca="1" si="174"/>
        <v>-81710007094917.891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-81710007094917.891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-340458362895.49121</v>
      </c>
      <c r="L4742" s="444">
        <f t="shared" ca="1" si="174"/>
        <v>-82050465457813.375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-82050465457813.375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-341876939407.55573</v>
      </c>
      <c r="L4743" s="444">
        <f t="shared" ca="1" si="174"/>
        <v>-82392342397220.938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-82392342397220.938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-343301426655.08722</v>
      </c>
      <c r="L4744" s="444">
        <f t="shared" ca="1" si="174"/>
        <v>-82735643823876.031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-82735643823876.031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-344731849266.15015</v>
      </c>
      <c r="L4745" s="444">
        <f t="shared" ca="1" si="174"/>
        <v>-83080375673142.188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-83080375673142.188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-346168231971.42578</v>
      </c>
      <c r="L4746" s="444">
        <f t="shared" ca="1" si="174"/>
        <v>-83426543905113.609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-83426543905113.609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-347610599604.64001</v>
      </c>
      <c r="L4747" s="444">
        <f t="shared" ca="1" si="174"/>
        <v>-83774154504718.25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-83774154504718.25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-349058977102.99268</v>
      </c>
      <c r="L4748" s="444">
        <f t="shared" ca="1" si="174"/>
        <v>-84123213481821.25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-84123213481821.25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-350513389507.58856</v>
      </c>
      <c r="L4749" s="444">
        <f t="shared" ca="1" si="174"/>
        <v>-84473726871328.844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-84473726871328.844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-351973861963.87018</v>
      </c>
      <c r="L4750" s="444">
        <f t="shared" ca="1" si="174"/>
        <v>-84825700733292.719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-84825700733292.719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-353440419722.05298</v>
      </c>
      <c r="L4751" s="444">
        <f t="shared" ca="1" si="174"/>
        <v>-85179141153014.766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-85179141153014.766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-354913088137.56152</v>
      </c>
      <c r="L4752" s="444">
        <f t="shared" ca="1" si="174"/>
        <v>-85534054241152.328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-85534054241152.328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-356391892671.46802</v>
      </c>
      <c r="L4753" s="444">
        <f t="shared" ca="1" si="174"/>
        <v>-85890446133823.797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-85890446133823.797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-357876858890.9325</v>
      </c>
      <c r="L4754" s="444">
        <f t="shared" ca="1" si="174"/>
        <v>-86248322992714.734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-86248322992714.734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-359368012469.64471</v>
      </c>
      <c r="L4755" s="444">
        <f t="shared" ca="1" si="174"/>
        <v>-86607691005184.375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-86607691005184.375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-360865379188.26825</v>
      </c>
      <c r="L4756" s="444">
        <f t="shared" ca="1" si="174"/>
        <v>-86968556384372.641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-86968556384372.641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-362368984934.88599</v>
      </c>
      <c r="L4757" s="444">
        <f t="shared" ca="1" si="174"/>
        <v>-87330925369307.531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-87330925369307.531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-363878855705.44806</v>
      </c>
      <c r="L4758" s="444">
        <f t="shared" ca="1" si="174"/>
        <v>-87694804225012.984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-87694804225012.984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-365395017604.22076</v>
      </c>
      <c r="L4759" s="444">
        <f t="shared" ca="1" si="174"/>
        <v>-88060199242617.203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-88060199242617.203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-366917496844.23834</v>
      </c>
      <c r="L4760" s="444">
        <f t="shared" ca="1" si="174"/>
        <v>-88427116739461.438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-88427116739461.438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-368446319747.75598</v>
      </c>
      <c r="L4761" s="444">
        <f t="shared" ca="1" si="174"/>
        <v>-88795563059209.188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-88795563059209.188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-369981512746.70496</v>
      </c>
      <c r="L4762" s="444">
        <f t="shared" ca="1" si="174"/>
        <v>-89165544571955.891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-89165544571955.891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-371523102383.14954</v>
      </c>
      <c r="L4763" s="444">
        <f t="shared" ca="1" si="174"/>
        <v>-89537067674339.047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-89537067674339.047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-373071115309.74603</v>
      </c>
      <c r="L4764" s="444">
        <f t="shared" ca="1" si="174"/>
        <v>-89910138789648.797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-89910138789648.797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-374625578290.20331</v>
      </c>
      <c r="L4765" s="444">
        <f t="shared" ca="1" si="174"/>
        <v>-90284764367939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-90284764367939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-376186518199.74585</v>
      </c>
      <c r="L4766" s="444">
        <f t="shared" ca="1" si="174"/>
        <v>-90660950886138.75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-90660950886138.75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-377753962025.57813</v>
      </c>
      <c r="L4767" s="444">
        <f t="shared" ca="1" si="174"/>
        <v>-91038704848164.328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-91038704848164.328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-379327936867.35138</v>
      </c>
      <c r="L4768" s="444">
        <f t="shared" ca="1" si="174"/>
        <v>-91418032785031.672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-91418032785031.672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-380908469937.63196</v>
      </c>
      <c r="L4769" s="444">
        <f t="shared" ca="1" si="174"/>
        <v>-91798941254969.297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-91798941254969.297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-382495588562.37207</v>
      </c>
      <c r="L4770" s="444">
        <f t="shared" ca="1" si="174"/>
        <v>-92181436843531.672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-92181436843531.672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-384089320181.38196</v>
      </c>
      <c r="L4771" s="444">
        <f t="shared" ca="1" si="174"/>
        <v>-92565526163713.047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-92565526163713.047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-385689692348.80438</v>
      </c>
      <c r="L4772" s="444">
        <f t="shared" ca="1" si="174"/>
        <v>-92951215856061.844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-92951215856061.844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-387296732733.591</v>
      </c>
      <c r="L4773" s="444">
        <f t="shared" ca="1" si="174"/>
        <v>-93338512588795.438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-93338512588795.438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-388910469119.98096</v>
      </c>
      <c r="L4774" s="444">
        <f t="shared" ca="1" si="174"/>
        <v>-93727423057915.422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-93727423057915.422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-390530929407.9809</v>
      </c>
      <c r="L4775" s="444">
        <f t="shared" ca="1" si="174"/>
        <v>-94117953987323.406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-94117953987323.406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-392158141613.84753</v>
      </c>
      <c r="L4776" s="444">
        <f t="shared" ca="1" si="174"/>
        <v>-94510112128937.25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-94510112128937.25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-393792133870.5719</v>
      </c>
      <c r="L4777" s="444">
        <f t="shared" ca="1" si="174"/>
        <v>-94903904262807.828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-94903904262807.828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-395432934428.36597</v>
      </c>
      <c r="L4778" s="444">
        <f t="shared" ca="1" si="174"/>
        <v>-95299337197236.188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-95299337197236.188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-397080571655.15076</v>
      </c>
      <c r="L4779" s="444">
        <f t="shared" ca="1" si="174"/>
        <v>-95696417768891.344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-95696417768891.344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-398735074037.04724</v>
      </c>
      <c r="L4780" s="444">
        <f t="shared" ca="1" si="174"/>
        <v>-96095152842928.391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-96095152842928.391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-400396470178.86829</v>
      </c>
      <c r="L4781" s="444">
        <f t="shared" ca="1" si="174"/>
        <v>-96495549313107.266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-96495549313107.266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-402064788804.61359</v>
      </c>
      <c r="L4782" s="444">
        <f t="shared" ca="1" si="174"/>
        <v>-96897614101911.875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-96897614101911.875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-403740058757.96613</v>
      </c>
      <c r="L4783" s="444">
        <f t="shared" ca="1" si="174"/>
        <v>-97301354160669.844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-97301354160669.844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-405422309002.79102</v>
      </c>
      <c r="L4784" s="444">
        <f t="shared" ca="1" si="174"/>
        <v>-97706776469672.641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-97706776469672.641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-407111568623.63599</v>
      </c>
      <c r="L4785" s="444">
        <f t="shared" ca="1" si="174"/>
        <v>-98113888038296.281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-98113888038296.281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-408807866826.2345</v>
      </c>
      <c r="L4786" s="444">
        <f t="shared" ca="1" si="174"/>
        <v>-98522695905122.516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-98522695905122.516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-410511232938.0105</v>
      </c>
      <c r="L4787" s="444">
        <f t="shared" ca="1" si="174"/>
        <v>-98933207138060.531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-98933207138060.531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-412221696408.58557</v>
      </c>
      <c r="L4788" s="444">
        <f t="shared" ca="1" si="174"/>
        <v>-99345428834469.109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-99345428834469.109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-413939286810.28796</v>
      </c>
      <c r="L4789" s="444">
        <f t="shared" ca="1" si="174"/>
        <v>-99759368121279.391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-99759368121279.391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-415664033838.66412</v>
      </c>
      <c r="L4790" s="444">
        <f t="shared" ca="1" si="174"/>
        <v>-100175032155118.06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-100175032155118.06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-417395967312.99194</v>
      </c>
      <c r="L4791" s="444">
        <f t="shared" ca="1" si="174"/>
        <v>-100592428122431.05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-100592428122431.05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-419135117176.79602</v>
      </c>
      <c r="L4792" s="444">
        <f t="shared" ca="1" si="174"/>
        <v>-101011563239607.84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-101011563239607.84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-420881513498.36603</v>
      </c>
      <c r="L4793" s="444">
        <f t="shared" ca="1" si="174"/>
        <v>-101432444753106.2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-101432444753106.2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-422635186471.27582</v>
      </c>
      <c r="L4794" s="444">
        <f t="shared" ca="1" si="174"/>
        <v>-101855079939577.48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-101855079939577.48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-424396166414.90619</v>
      </c>
      <c r="L4795" s="444">
        <f t="shared" ca="1" si="174"/>
        <v>-102279476105992.39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-102279476105992.39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-426164483774.96826</v>
      </c>
      <c r="L4796" s="444">
        <f t="shared" ca="1" si="174"/>
        <v>-102705640589767.36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-102705640589767.36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-427940169124.03064</v>
      </c>
      <c r="L4797" s="444">
        <f t="shared" ca="1" si="174"/>
        <v>-103133580758891.39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-103133580758891.39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-429723253162.04749</v>
      </c>
      <c r="L4798" s="444">
        <f t="shared" ca="1" si="174"/>
        <v>-103563304012053.44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-103563304012053.44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-431513766716.88934</v>
      </c>
      <c r="L4799" s="444">
        <f t="shared" ca="1" si="174"/>
        <v>-103994817778770.33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-103994817778770.33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-433311740744.87634</v>
      </c>
      <c r="L4800" s="444">
        <f t="shared" ca="1" si="174"/>
        <v>-104428129519515.2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-104428129519515.2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-435117206331.31335</v>
      </c>
      <c r="L4801" s="444">
        <f t="shared" ca="1" si="174"/>
        <v>-104863246725846.52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-104863246725846.52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-436930194691.02716</v>
      </c>
      <c r="L4802" s="444">
        <f t="shared" ca="1" si="174"/>
        <v>-105300176920537.55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-105300176920537.55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-438750737168.90643</v>
      </c>
      <c r="L4803" s="444">
        <f t="shared" ca="1" si="174"/>
        <v>-105738927657706.45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-105738927657706.45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-440578865240.44354</v>
      </c>
      <c r="L4804" s="444">
        <f t="shared" ca="1" si="174"/>
        <v>-106179506522946.89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-106179506522946.89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-442414610512.27869</v>
      </c>
      <c r="L4805" s="444">
        <f t="shared" ca="1" si="174"/>
        <v>-106621921133459.17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-106621921133459.17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-444258004722.74652</v>
      </c>
      <c r="L4806" s="444">
        <f t="shared" ca="1" si="174"/>
        <v>-107066179138181.92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-107066179138181.92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-446109079742.42468</v>
      </c>
      <c r="L4807" s="444">
        <f t="shared" ca="1" si="174"/>
        <v>-107512288217924.34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-107512288217924.34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-447967867574.68475</v>
      </c>
      <c r="L4808" s="444">
        <f t="shared" ca="1" si="174"/>
        <v>-107960256085499.03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-107960256085499.03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-449834400356.24597</v>
      </c>
      <c r="L4809" s="444">
        <f t="shared" ca="1" si="174"/>
        <v>-108410090485855.28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-108410090485855.28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-451708710357.73035</v>
      </c>
      <c r="L4810" s="444">
        <f t="shared" ca="1" si="174"/>
        <v>-108861799196213.02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-108861799196213.02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-453590829984.22089</v>
      </c>
      <c r="L4811" s="444">
        <f t="shared" ca="1" si="174"/>
        <v>-109315390026197.23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-109315390026197.23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-455480791775.82178</v>
      </c>
      <c r="L4812" s="444">
        <f t="shared" ca="1" si="174"/>
        <v>-109770870817973.06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-109770870817973.06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-457378628408.22107</v>
      </c>
      <c r="L4813" s="444">
        <f t="shared" ca="1" si="174"/>
        <v>-110228249446381.28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-110228249446381.28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-459284372693.25531</v>
      </c>
      <c r="L4814" s="444">
        <f t="shared" ca="1" si="174"/>
        <v>-110687533819074.53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-110687533819074.53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-461198057579.47723</v>
      </c>
      <c r="L4815" s="444">
        <f t="shared" ca="1" si="174"/>
        <v>-111148731876654.02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-111148731876654.02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-463119716152.72504</v>
      </c>
      <c r="L4816" s="444">
        <f t="shared" ca="1" si="174"/>
        <v>-111611851592806.73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-111611851592806.73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-465049381636.6947</v>
      </c>
      <c r="L4817" s="444">
        <f t="shared" ca="1" si="174"/>
        <v>-112076900974443.42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-112076900974443.42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-466987087393.51434</v>
      </c>
      <c r="L4818" s="444">
        <f t="shared" ca="1" si="174"/>
        <v>-112543888061836.94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-112543888061836.94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-468932866924.32062</v>
      </c>
      <c r="L4819" s="444">
        <f t="shared" ca="1" si="174"/>
        <v>-113012820928761.27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-113012820928761.27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-470886753869.83862</v>
      </c>
      <c r="L4820" s="444">
        <f t="shared" ca="1" si="174"/>
        <v>-113483707682631.11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-113483707682631.11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-472848782010.96301</v>
      </c>
      <c r="L4821" s="444">
        <f t="shared" ca="1" si="174"/>
        <v>-113956556464642.08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-113956556464642.08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-474818985269.34198</v>
      </c>
      <c r="L4822" s="444">
        <f t="shared" ca="1" si="174"/>
        <v>-114431375449911.42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-114431375449911.42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-476797397707.96429</v>
      </c>
      <c r="L4823" s="444">
        <f t="shared" ca="1" si="174"/>
        <v>-114908172847619.39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-114908172847619.39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-478784053531.74744</v>
      </c>
      <c r="L4824" s="444">
        <f t="shared" ca="1" si="174"/>
        <v>-115386956901151.14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-115386956901151.14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-480778987088.12976</v>
      </c>
      <c r="L4825" s="444">
        <f t="shared" ca="1" si="174"/>
        <v>-115867735888239.27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-115867735888239.27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-482782232867.66357</v>
      </c>
      <c r="L4826" s="444">
        <f t="shared" ca="1" si="174"/>
        <v>-116350518121106.92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-116350518121106.92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-484793825504.61218</v>
      </c>
      <c r="L4827" s="444">
        <f t="shared" ca="1" si="174"/>
        <v>-116835311946611.53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-116835311946611.53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-486813799777.54803</v>
      </c>
      <c r="L4828" s="444">
        <f t="shared" ca="1" si="174"/>
        <v>-117322125746389.08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-117322125746389.08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-488842190609.95447</v>
      </c>
      <c r="L4829" s="444">
        <f t="shared" ca="1" si="174"/>
        <v>-117810967936999.03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-117810967936999.03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-490879033070.82928</v>
      </c>
      <c r="L4830" s="444">
        <f t="shared" ca="1" si="174"/>
        <v>-118301846970069.86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-118301846970069.86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-492924362375.29108</v>
      </c>
      <c r="L4831" s="444">
        <f t="shared" ca="1" si="174"/>
        <v>-118794771332445.16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-118794771332445.16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-494978213885.18823</v>
      </c>
      <c r="L4832" s="444">
        <f t="shared" ca="1" si="174"/>
        <v>-119289749546330.34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-119289749546330.34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-497040623109.70972</v>
      </c>
      <c r="L4833" s="444">
        <f t="shared" ca="1" si="174"/>
        <v>-119786790169440.05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-119786790169440.05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-499111625706.00024</v>
      </c>
      <c r="L4834" s="444">
        <f t="shared" ca="1" si="174"/>
        <v>-120285901795146.05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-120285901795146.05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-501191257479.77521</v>
      </c>
      <c r="L4835" s="444">
        <f t="shared" ca="1" si="174"/>
        <v>-120787093052625.83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-120787093052625.83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-503279554385.94092</v>
      </c>
      <c r="L4836" s="444">
        <f t="shared" ca="1" si="174"/>
        <v>-121290372607011.77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-121290372607011.77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-505376552529.2157</v>
      </c>
      <c r="L4837" s="444">
        <f t="shared" ca="1" si="174"/>
        <v>-121795749159540.98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-121795749159540.98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-507482288164.75403</v>
      </c>
      <c r="L4838" s="444">
        <f t="shared" ca="1" si="174"/>
        <v>-122303231447705.73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-122303231447705.73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-509596797698.77393</v>
      </c>
      <c r="L4839" s="444">
        <f t="shared" ca="1" si="174"/>
        <v>-122812828245404.52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-122812828245404.52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-511720117689.18549</v>
      </c>
      <c r="L4840" s="444">
        <f t="shared" ca="1" si="174"/>
        <v>-123324548363093.7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-123324548363093.7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-513852284846.22369</v>
      </c>
      <c r="L4841" s="444">
        <f t="shared" ca="1" si="174"/>
        <v>-123838400647939.92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-123838400647939.92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-515993336033.08301</v>
      </c>
      <c r="L4842" s="444">
        <f t="shared" ca="1" si="174"/>
        <v>-124354393983973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-124354393983973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-518143308266.55414</v>
      </c>
      <c r="L4843" s="444">
        <f t="shared" ca="1" si="174"/>
        <v>-124872537292239.55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-124872537292239.55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-520302238717.66479</v>
      </c>
      <c r="L4844" s="444">
        <f t="shared" ca="1" si="174"/>
        <v>-125392839530957.22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-125392839530957.22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-522470164712.32178</v>
      </c>
      <c r="L4845" s="444">
        <f t="shared" ca="1" si="174"/>
        <v>-125915309695669.55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-125915309695669.55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-524647123731.95642</v>
      </c>
      <c r="L4846" s="444">
        <f t="shared" ca="1" si="174"/>
        <v>-126439956819401.5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-126439956819401.5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-526833153414.17285</v>
      </c>
      <c r="L4847" s="444">
        <f t="shared" ca="1" si="174"/>
        <v>-126966789972815.67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-126966789972815.67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-529028291553.39862</v>
      </c>
      <c r="L4848" s="444">
        <f t="shared" ca="1" si="174"/>
        <v>-127495818264369.08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-127495818264369.08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-531232576101.5379</v>
      </c>
      <c r="L4849" s="444">
        <f t="shared" ca="1" si="174"/>
        <v>-128027050840470.61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-128027050840470.61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-533446045168.62762</v>
      </c>
      <c r="L4850" s="444">
        <f t="shared" ca="1" si="174"/>
        <v>-128560496885639.23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-128560496885639.23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-535668737023.49683</v>
      </c>
      <c r="L4851" s="444">
        <f t="shared" ca="1" si="174"/>
        <v>-129096165622662.73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-129096165622662.73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-537900690094.42798</v>
      </c>
      <c r="L4852" s="444">
        <f t="shared" ca="1" si="174"/>
        <v>-129634066312757.16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-129634066312757.16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-540141942969.82147</v>
      </c>
      <c r="L4853" s="444">
        <f t="shared" ref="L4853:L5107" ca="1" si="179">I4853-J4853+K4853</f>
        <v>-130174208255726.98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-130174208255726.98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-542392534398.86243</v>
      </c>
      <c r="L4854" s="444">
        <f t="shared" ca="1" si="179"/>
        <v>-130716600790125.84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-130716600790125.84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-544652503292.1911</v>
      </c>
      <c r="L4855" s="444">
        <f t="shared" ca="1" si="179"/>
        <v>-131261253293418.03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-131261253293418.03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-546921888722.57507</v>
      </c>
      <c r="L4856" s="444">
        <f t="shared" ca="1" si="179"/>
        <v>-131808175182140.61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-131808175182140.61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-549200729925.58588</v>
      </c>
      <c r="L4857" s="444">
        <f t="shared" ca="1" si="179"/>
        <v>-132357375912066.19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-132357375912066.19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-551489066300.27576</v>
      </c>
      <c r="L4858" s="444">
        <f t="shared" ca="1" si="179"/>
        <v>-132908864978366.47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-132908864978366.47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-553786937409.86023</v>
      </c>
      <c r="L4859" s="444">
        <f t="shared" ca="1" si="179"/>
        <v>-133462651915776.33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-133462651915776.33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-556094382982.40137</v>
      </c>
      <c r="L4860" s="444">
        <f t="shared" ca="1" si="179"/>
        <v>-134018746298758.73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-134018746298758.73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-558411442911.49475</v>
      </c>
      <c r="L4861" s="444">
        <f t="shared" ca="1" si="179"/>
        <v>-134577157741670.23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-134577157741670.23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-560738157256.95935</v>
      </c>
      <c r="L4862" s="444">
        <f t="shared" ca="1" si="179"/>
        <v>-135137895898927.19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-135137895898927.19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-563074566245.52991</v>
      </c>
      <c r="L4863" s="444">
        <f t="shared" ca="1" si="179"/>
        <v>-135700970465172.72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-135700970465172.72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-565420710271.55298</v>
      </c>
      <c r="L4864" s="444">
        <f t="shared" ca="1" si="179"/>
        <v>-136266391175444.27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-136266391175444.27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-567776629897.68445</v>
      </c>
      <c r="L4865" s="444">
        <f t="shared" ca="1" si="179"/>
        <v>-136834167805341.95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-136834167805341.95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-570142365855.59143</v>
      </c>
      <c r="L4866" s="444">
        <f t="shared" ca="1" si="179"/>
        <v>-137404310171197.55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-137404310171197.55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-572517959046.65649</v>
      </c>
      <c r="L4867" s="444">
        <f t="shared" ca="1" si="179"/>
        <v>-137976828130244.2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-137976828130244.2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-574903450542.6842</v>
      </c>
      <c r="L4868" s="444">
        <f t="shared" ca="1" si="179"/>
        <v>-138551731580786.89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-138551731580786.89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-577298881586.61206</v>
      </c>
      <c r="L4869" s="444">
        <f t="shared" ca="1" si="179"/>
        <v>-139129030462373.5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-139129030462373.5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-579704293593.2229</v>
      </c>
      <c r="L4870" s="444">
        <f t="shared" ca="1" si="179"/>
        <v>-139708734755966.72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-139708734755966.72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-582119728149.86133</v>
      </c>
      <c r="L4871" s="444">
        <f t="shared" ca="1" si="179"/>
        <v>-140290854484116.58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-140290854484116.58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-584545227017.15234</v>
      </c>
      <c r="L4872" s="444">
        <f t="shared" ca="1" si="179"/>
        <v>-140875399711133.72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-140875399711133.72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-586980832129.72388</v>
      </c>
      <c r="L4873" s="444">
        <f t="shared" ca="1" si="179"/>
        <v>-141462380543263.44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-141462380543263.44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-589426585596.93103</v>
      </c>
      <c r="L4874" s="444">
        <f t="shared" ca="1" si="179"/>
        <v>-142051807128860.38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-142051807128860.38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-591882529703.58484</v>
      </c>
      <c r="L4875" s="444">
        <f t="shared" ca="1" si="179"/>
        <v>-142643689658563.97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-142643689658563.97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-594348706910.68323</v>
      </c>
      <c r="L4876" s="444">
        <f t="shared" ca="1" si="179"/>
        <v>-143238038365474.66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-143238038365474.66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-596825159856.14441</v>
      </c>
      <c r="L4877" s="444">
        <f t="shared" ca="1" si="179"/>
        <v>-143834863525330.81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-143834863525330.81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-599311931355.54504</v>
      </c>
      <c r="L4878" s="444">
        <f t="shared" ca="1" si="179"/>
        <v>-144434175456686.34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-144434175456686.34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-601809064402.85974</v>
      </c>
      <c r="L4879" s="444">
        <f t="shared" ca="1" si="179"/>
        <v>-145035984521089.22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-145035984521089.22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-604316602171.20508</v>
      </c>
      <c r="L4880" s="444">
        <f t="shared" ca="1" si="179"/>
        <v>-145640301123260.44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-145640301123260.44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-606834588013.58521</v>
      </c>
      <c r="L4881" s="444">
        <f t="shared" ca="1" si="179"/>
        <v>-146247135711274.03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-146247135711274.03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-609363065463.64185</v>
      </c>
      <c r="L4882" s="444">
        <f t="shared" ca="1" si="179"/>
        <v>-146856498776737.69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-146856498776737.69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-611902078236.40698</v>
      </c>
      <c r="L4883" s="444">
        <f t="shared" ca="1" si="179"/>
        <v>-147468400854974.09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-147468400854974.09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-614451670229.05872</v>
      </c>
      <c r="L4884" s="444">
        <f t="shared" ca="1" si="179"/>
        <v>-148082852525203.16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-148082852525203.16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-617011885521.67981</v>
      </c>
      <c r="L4885" s="444">
        <f t="shared" ca="1" si="179"/>
        <v>-148699864410724.84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-148699864410724.84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-619582768378.02014</v>
      </c>
      <c r="L4886" s="444">
        <f t="shared" ca="1" si="179"/>
        <v>-149319447179102.88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-149319447179102.88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-622164363246.26196</v>
      </c>
      <c r="L4887" s="444">
        <f t="shared" ca="1" si="179"/>
        <v>-149941611542349.13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-149941611542349.13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-624756714759.78796</v>
      </c>
      <c r="L4888" s="444">
        <f t="shared" ca="1" si="179"/>
        <v>-150566368257108.91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-150566368257108.91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-627359867737.95374</v>
      </c>
      <c r="L4889" s="444">
        <f t="shared" ca="1" si="179"/>
        <v>-151193728124846.88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-151193728124846.88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-629973867186.86194</v>
      </c>
      <c r="L4890" s="444">
        <f t="shared" ca="1" si="179"/>
        <v>-151823701992033.75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-151823701992033.75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-632598758300.14063</v>
      </c>
      <c r="L4891" s="444">
        <f t="shared" ca="1" si="179"/>
        <v>-152456300750333.88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-152456300750333.88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-635234586459.72449</v>
      </c>
      <c r="L4892" s="444">
        <f t="shared" ca="1" si="179"/>
        <v>-153091535336793.59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-153091535336793.59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-637881397236.64001</v>
      </c>
      <c r="L4893" s="444">
        <f t="shared" ca="1" si="179"/>
        <v>-153729416734030.22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-153729416734030.22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-640539236391.7926</v>
      </c>
      <c r="L4894" s="444">
        <f t="shared" ca="1" si="179"/>
        <v>-154369955970422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-154369955970422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-643208149876.7583</v>
      </c>
      <c r="L4895" s="444">
        <f t="shared" ca="1" si="179"/>
        <v>-155013164120298.75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-155013164120298.75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-645888183834.57813</v>
      </c>
      <c r="L4896" s="444">
        <f t="shared" ca="1" si="179"/>
        <v>-155659052304133.31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-155659052304133.31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-648579384600.55542</v>
      </c>
      <c r="L4897" s="444">
        <f t="shared" ca="1" si="179"/>
        <v>-156307631688733.88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-156307631688733.88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-651281798703.05786</v>
      </c>
      <c r="L4898" s="444">
        <f t="shared" ca="1" si="179"/>
        <v>-156958913487436.94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-156958913487436.94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-653995472864.32056</v>
      </c>
      <c r="L4899" s="444">
        <f t="shared" ca="1" si="179"/>
        <v>-157612908960301.25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-157612908960301.25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-656720454001.25525</v>
      </c>
      <c r="L4900" s="444">
        <f t="shared" ca="1" si="179"/>
        <v>-158269629414302.5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-158269629414302.5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-659456789226.26038</v>
      </c>
      <c r="L4901" s="444">
        <f t="shared" ca="1" si="179"/>
        <v>-158929086203528.75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-158929086203528.75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-662204525848.0365</v>
      </c>
      <c r="L4902" s="444">
        <f t="shared" ca="1" si="179"/>
        <v>-159591290729376.78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-159591290729376.78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-664963711372.4032</v>
      </c>
      <c r="L4903" s="444">
        <f t="shared" ca="1" si="179"/>
        <v>-160256254440749.19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-160256254440749.19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-667734393503.12158</v>
      </c>
      <c r="L4904" s="444">
        <f t="shared" ca="1" si="179"/>
        <v>-160923988834252.31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-160923988834252.31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-670516620142.71802</v>
      </c>
      <c r="L4905" s="444">
        <f t="shared" ca="1" si="179"/>
        <v>-161594505454395.03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-161594505454395.03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-673310439393.31262</v>
      </c>
      <c r="L4906" s="444">
        <f t="shared" ca="1" si="179"/>
        <v>-162267815893788.34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-162267815893788.34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-676115899557.45142</v>
      </c>
      <c r="L4907" s="444">
        <f t="shared" ca="1" si="179"/>
        <v>-162943931793345.78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-162943931793345.78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-678933049138.9408</v>
      </c>
      <c r="L4908" s="444">
        <f t="shared" ca="1" si="179"/>
        <v>-163622864842484.72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-163622864842484.72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-681761936843.68628</v>
      </c>
      <c r="L4909" s="444">
        <f t="shared" ca="1" si="179"/>
        <v>-164304626779328.41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-164304626779328.41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-684602611580.53503</v>
      </c>
      <c r="L4910" s="444">
        <f t="shared" ca="1" si="179"/>
        <v>-164989229390908.94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-164989229390908.94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-687455122462.12061</v>
      </c>
      <c r="L4911" s="444">
        <f t="shared" ca="1" si="179"/>
        <v>-165676684513371.06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-165676684513371.06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-690319518805.71277</v>
      </c>
      <c r="L4912" s="444">
        <f t="shared" ca="1" si="179"/>
        <v>-166367004032176.78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-166367004032176.78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-693195850134.06995</v>
      </c>
      <c r="L4913" s="444">
        <f t="shared" ca="1" si="179"/>
        <v>-167060199882310.84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-167060199882310.84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-696084166176.29517</v>
      </c>
      <c r="L4914" s="444">
        <f t="shared" ca="1" si="179"/>
        <v>-167756284048487.13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-167756284048487.13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-698984516868.69629</v>
      </c>
      <c r="L4915" s="444">
        <f t="shared" ca="1" si="179"/>
        <v>-168455268565355.81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-168455268565355.81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-701896952355.64917</v>
      </c>
      <c r="L4916" s="444">
        <f t="shared" ca="1" si="179"/>
        <v>-169157165517711.47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-169157165517711.47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-704821522990.46448</v>
      </c>
      <c r="L4917" s="444">
        <f t="shared" ca="1" si="179"/>
        <v>-169861987040701.94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-169861987040701.94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-707758279336.25806</v>
      </c>
      <c r="L4918" s="444">
        <f t="shared" ca="1" si="179"/>
        <v>-170569745320038.19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-170569745320038.19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-710707272166.82581</v>
      </c>
      <c r="L4919" s="444">
        <f t="shared" ca="1" si="179"/>
        <v>-171280452592205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-171280452592205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-713668552467.52087</v>
      </c>
      <c r="L4920" s="444">
        <f t="shared" ca="1" si="179"/>
        <v>-171994121144672.53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-171994121144672.53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-716642171436.1355</v>
      </c>
      <c r="L4921" s="444">
        <f t="shared" ca="1" si="179"/>
        <v>-172710763316108.66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-172710763316108.66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-719628180483.78601</v>
      </c>
      <c r="L4922" s="444">
        <f t="shared" ca="1" si="179"/>
        <v>-173430391496592.44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-173430391496592.44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-722626631235.80176</v>
      </c>
      <c r="L4923" s="444">
        <f t="shared" ca="1" si="179"/>
        <v>-174153018127828.25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-174153018127828.25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-725637575532.61768</v>
      </c>
      <c r="L4924" s="444">
        <f t="shared" ca="1" si="179"/>
        <v>-174878655703360.88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-174878655703360.88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-728661065430.67029</v>
      </c>
      <c r="L4925" s="444">
        <f t="shared" ca="1" si="179"/>
        <v>-175607316768791.53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-175607316768791.53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-731697153203.2981</v>
      </c>
      <c r="L4926" s="444">
        <f t="shared" ca="1" si="179"/>
        <v>-176339013921994.84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-176339013921994.84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-734745891341.64514</v>
      </c>
      <c r="L4927" s="444">
        <f t="shared" ca="1" si="179"/>
        <v>-177073759813336.5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-177073759813336.5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-737807332555.56873</v>
      </c>
      <c r="L4928" s="444">
        <f t="shared" ca="1" si="179"/>
        <v>-177811567145892.06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-177811567145892.06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-740881529774.55029</v>
      </c>
      <c r="L4929" s="444">
        <f t="shared" ca="1" si="179"/>
        <v>-178552448675666.63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-178552448675666.63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-743968536148.61096</v>
      </c>
      <c r="L4930" s="444">
        <f t="shared" ca="1" si="179"/>
        <v>-179296417211815.25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-179296417211815.25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-747068405049.23022</v>
      </c>
      <c r="L4931" s="444">
        <f t="shared" ca="1" si="179"/>
        <v>-180043485616864.47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-180043485616864.47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-750181190070.26855</v>
      </c>
      <c r="L4932" s="444">
        <f t="shared" ca="1" si="179"/>
        <v>-180793666806934.75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-180793666806934.75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-753306945028.89478</v>
      </c>
      <c r="L4933" s="444">
        <f t="shared" ca="1" si="179"/>
        <v>-181546973751963.66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-181546973751963.66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-756445723966.51526</v>
      </c>
      <c r="L4934" s="444">
        <f t="shared" ca="1" si="179"/>
        <v>-182303419475930.16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-182303419475930.16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-759597581149.70898</v>
      </c>
      <c r="L4935" s="444">
        <f t="shared" ca="1" si="179"/>
        <v>-183063017057079.88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-183063017057079.88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-762762571071.16614</v>
      </c>
      <c r="L4936" s="444">
        <f t="shared" ca="1" si="179"/>
        <v>-183825779628151.03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-183825779628151.03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-765940748450.62927</v>
      </c>
      <c r="L4937" s="444">
        <f t="shared" ca="1" si="179"/>
        <v>-184591720376601.66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-184591720376601.66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-769132168235.84021</v>
      </c>
      <c r="L4938" s="444">
        <f t="shared" ca="1" si="179"/>
        <v>-185360852544837.5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-185360852544837.5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-772336885603.48962</v>
      </c>
      <c r="L4939" s="444">
        <f t="shared" ca="1" si="179"/>
        <v>-186133189430441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-186133189430441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-775554955960.17078</v>
      </c>
      <c r="L4940" s="444">
        <f t="shared" ca="1" si="179"/>
        <v>-186908744386401.16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-186908744386401.16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-778786434943.33813</v>
      </c>
      <c r="L4941" s="444">
        <f t="shared" ca="1" si="179"/>
        <v>-187687530821344.5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-187687530821344.5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-782031378422.2688</v>
      </c>
      <c r="L4942" s="444">
        <f t="shared" ca="1" si="179"/>
        <v>-188469562199766.78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-188469562199766.78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-785289842499.0282</v>
      </c>
      <c r="L4943" s="444">
        <f t="shared" ca="1" si="179"/>
        <v>-189254852042265.81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-189254852042265.81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-788561883509.44092</v>
      </c>
      <c r="L4944" s="444">
        <f t="shared" ca="1" si="179"/>
        <v>-190043413925775.25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-190043413925775.25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-791847558024.06348</v>
      </c>
      <c r="L4945" s="444">
        <f t="shared" ca="1" si="179"/>
        <v>-190835261483799.31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-190835261483799.31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-795146922849.16382</v>
      </c>
      <c r="L4946" s="444">
        <f t="shared" ca="1" si="179"/>
        <v>-191630408406648.47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-191630408406648.47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-798460035027.7019</v>
      </c>
      <c r="L4947" s="444">
        <f t="shared" ca="1" si="179"/>
        <v>-192428868441676.16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-192428868441676.16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-801786951840.31726</v>
      </c>
      <c r="L4948" s="444">
        <f t="shared" ca="1" si="179"/>
        <v>-193230655393516.47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-193230655393516.47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-805127730806.3186</v>
      </c>
      <c r="L4949" s="444">
        <f t="shared" ca="1" si="179"/>
        <v>-194035783124322.78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-194035783124322.78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-808482429684.67822</v>
      </c>
      <c r="L4950" s="444">
        <f t="shared" ca="1" si="179"/>
        <v>-194844265554007.47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-194844265554007.47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-811851106475.03113</v>
      </c>
      <c r="L4951" s="444">
        <f t="shared" ca="1" si="179"/>
        <v>-195656116660482.5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-195656116660482.5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-815233819418.67712</v>
      </c>
      <c r="L4952" s="444">
        <f t="shared" ca="1" si="179"/>
        <v>-196471350479901.19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-196471350479901.19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-818630626999.58826</v>
      </c>
      <c r="L4953" s="444">
        <f t="shared" ca="1" si="179"/>
        <v>-197289981106900.78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-197289981106900.78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-822041587945.41992</v>
      </c>
      <c r="L4954" s="444">
        <f t="shared" ca="1" si="179"/>
        <v>-198112022694846.19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-198112022694846.19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-825466761228.52576</v>
      </c>
      <c r="L4955" s="444">
        <f t="shared" ca="1" si="179"/>
        <v>-198937489456074.72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-198937489456074.72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-828906206066.97803</v>
      </c>
      <c r="L4956" s="444">
        <f t="shared" ca="1" si="179"/>
        <v>-199766395662141.69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-199766395662141.69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-832359981925.59033</v>
      </c>
      <c r="L4957" s="444">
        <f t="shared" ca="1" si="179"/>
        <v>-200598755644067.28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-200598755644067.28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-835828148516.94702</v>
      </c>
      <c r="L4958" s="444">
        <f t="shared" ca="1" si="179"/>
        <v>-201434583792584.22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-201434583792584.22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-839310765802.4342</v>
      </c>
      <c r="L4959" s="444">
        <f t="shared" ca="1" si="179"/>
        <v>-202273894558386.66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-202273894558386.66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-842807893993.27771</v>
      </c>
      <c r="L4960" s="444">
        <f t="shared" ca="1" si="179"/>
        <v>-203116702452379.94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-203116702452379.94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-846319593551.58301</v>
      </c>
      <c r="L4961" s="444">
        <f t="shared" ca="1" si="179"/>
        <v>-203963022045931.53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-203963022045931.53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-849845925191.38135</v>
      </c>
      <c r="L4962" s="444">
        <f t="shared" ca="1" si="179"/>
        <v>-204812867971122.91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-204812867971122.91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-853386949879.67871</v>
      </c>
      <c r="L4963" s="444">
        <f t="shared" ca="1" si="179"/>
        <v>-205666254921002.59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-205666254921002.59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-856942728837.51074</v>
      </c>
      <c r="L4964" s="444">
        <f t="shared" ca="1" si="179"/>
        <v>-206523197649840.09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-206523197649840.09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-860513323541.00037</v>
      </c>
      <c r="L4965" s="444">
        <f t="shared" ca="1" si="179"/>
        <v>-207383710973381.09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-207383710973381.09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-864098795722.42126</v>
      </c>
      <c r="L4966" s="444">
        <f t="shared" ca="1" si="179"/>
        <v>-208247809769103.5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-208247809769103.5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-867699207371.26453</v>
      </c>
      <c r="L4967" s="444">
        <f t="shared" ca="1" si="179"/>
        <v>-209115508976474.75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-209115508976474.75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-871314620735.3114</v>
      </c>
      <c r="L4968" s="444">
        <f t="shared" ca="1" si="179"/>
        <v>-209986823597210.06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-209986823597210.06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-874945098321.70862</v>
      </c>
      <c r="L4969" s="444">
        <f t="shared" ca="1" si="179"/>
        <v>-210861768695531.78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-210861768695531.78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-878590702898.04907</v>
      </c>
      <c r="L4970" s="444">
        <f t="shared" ca="1" si="179"/>
        <v>-211740359398429.84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-211740359398429.84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-882251497493.45764</v>
      </c>
      <c r="L4971" s="444">
        <f t="shared" ca="1" si="179"/>
        <v>-212622610895923.31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-212622610895923.31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-885927545399.68042</v>
      </c>
      <c r="L4972" s="444">
        <f t="shared" ca="1" si="179"/>
        <v>-213508538441323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-213508538441323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-889618910172.1792</v>
      </c>
      <c r="L4973" s="444">
        <f t="shared" ca="1" si="179"/>
        <v>-214398157351495.19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-214398157351495.19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-893325655631.22998</v>
      </c>
      <c r="L4974" s="444">
        <f t="shared" ca="1" si="179"/>
        <v>-215291483007126.41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-215291483007126.41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-897047845863.02673</v>
      </c>
      <c r="L4975" s="444">
        <f t="shared" ca="1" si="179"/>
        <v>-216188530852989.44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-216188530852989.44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-900785545220.78931</v>
      </c>
      <c r="L4976" s="444">
        <f t="shared" ca="1" si="179"/>
        <v>-217089316398210.22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-217089316398210.22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-904538818325.87585</v>
      </c>
      <c r="L4977" s="444">
        <f t="shared" ca="1" si="179"/>
        <v>-217993855216536.09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-217993855216536.09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-908307730068.90039</v>
      </c>
      <c r="L4978" s="444">
        <f t="shared" ca="1" si="179"/>
        <v>-218902162946605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-218902162946605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-912092345610.85413</v>
      </c>
      <c r="L4979" s="444">
        <f t="shared" ca="1" si="179"/>
        <v>-219814255292215.84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-219814255292215.84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-915892730384.23267</v>
      </c>
      <c r="L4980" s="444">
        <f t="shared" ca="1" si="179"/>
        <v>-220730148022600.06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-220730148022600.06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-919708950094.16687</v>
      </c>
      <c r="L4981" s="444">
        <f t="shared" ca="1" si="179"/>
        <v>-221649856972694.22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-221649856972694.22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-923541070719.55908</v>
      </c>
      <c r="L4982" s="444">
        <f t="shared" ca="1" si="179"/>
        <v>-222573398043413.78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-222573398043413.78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-927389158514.22412</v>
      </c>
      <c r="L4983" s="444">
        <f t="shared" ca="1" si="179"/>
        <v>-223500787201928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-223500787201928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-931253280008.0332</v>
      </c>
      <c r="L4984" s="444">
        <f t="shared" ca="1" si="179"/>
        <v>-224432040481936.03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-224432040481936.03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-935133502008.06689</v>
      </c>
      <c r="L4985" s="444">
        <f t="shared" ca="1" si="179"/>
        <v>-225367173983944.09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-225367173983944.09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-939029891599.76709</v>
      </c>
      <c r="L4986" s="444">
        <f t="shared" ca="1" si="179"/>
        <v>-226306203875543.88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-226306203875543.88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-942942516148.09937</v>
      </c>
      <c r="L4987" s="444">
        <f t="shared" ca="1" si="179"/>
        <v>-227249146391691.97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-227249146391691.97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-946871443298.71655</v>
      </c>
      <c r="L4988" s="444">
        <f t="shared" ca="1" si="179"/>
        <v>-228196017834990.69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-228196017834990.69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-950816740979.12793</v>
      </c>
      <c r="L4989" s="444">
        <f t="shared" ca="1" si="179"/>
        <v>-229146834575969.81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-229146834575969.81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-954778477399.87415</v>
      </c>
      <c r="L4990" s="444">
        <f t="shared" ca="1" si="179"/>
        <v>-230101613053369.69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-230101613053369.69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-958756721055.70691</v>
      </c>
      <c r="L4991" s="444">
        <f t="shared" ca="1" si="179"/>
        <v>-231060369774425.41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-231060369774425.41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-962751540726.77246</v>
      </c>
      <c r="L4992" s="444">
        <f t="shared" ca="1" si="179"/>
        <v>-232023121315152.19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-232023121315152.19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-966763005479.8009</v>
      </c>
      <c r="L4993" s="444">
        <f t="shared" ca="1" si="179"/>
        <v>-232989884320632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-232989884320632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-970791184669.29993</v>
      </c>
      <c r="L4994" s="444">
        <f t="shared" ca="1" si="179"/>
        <v>-233960675505301.31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-233960675505301.31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-974836147938.75549</v>
      </c>
      <c r="L4995" s="444">
        <f t="shared" ca="1" si="179"/>
        <v>-234935511653240.06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-234935511653240.06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-978897965221.8335</v>
      </c>
      <c r="L4996" s="444">
        <f t="shared" ca="1" si="179"/>
        <v>-235914409618461.91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-235914409618461.91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-982976706743.59143</v>
      </c>
      <c r="L4997" s="444">
        <f t="shared" ca="1" si="179"/>
        <v>-236897386325205.5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-236897386325205.5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-987072443021.68958</v>
      </c>
      <c r="L4998" s="444">
        <f t="shared" ca="1" si="179"/>
        <v>-237884458768227.19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-237884458768227.19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-991185244867.61316</v>
      </c>
      <c r="L4999" s="444">
        <f t="shared" ca="1" si="179"/>
        <v>-238875644013094.81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-238875644013094.81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-995315183387.89502</v>
      </c>
      <c r="L5000" s="444">
        <f t="shared" ca="1" si="179"/>
        <v>-239870959196482.72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-239870959196482.72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-999462329985.3446</v>
      </c>
      <c r="L5001" s="444">
        <f t="shared" ca="1" si="179"/>
        <v>-240870421526468.06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-240870421526468.06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-1003626756360.2836</v>
      </c>
      <c r="L5002" s="444">
        <f t="shared" ca="1" si="179"/>
        <v>-241874048282828.34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-241874048282828.34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-1007808534511.7848</v>
      </c>
      <c r="L5003" s="444">
        <f t="shared" ca="1" si="179"/>
        <v>-242881856817340.13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-242881856817340.13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-1012007736738.9171</v>
      </c>
      <c r="L5004" s="444">
        <f t="shared" ca="1" si="179"/>
        <v>-243893864554079.03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-243893864554079.03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-1016224435641.9958</v>
      </c>
      <c r="L5005" s="444">
        <f t="shared" ca="1" si="179"/>
        <v>-244910088989721.03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-244910088989721.03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-1020458704123.8376</v>
      </c>
      <c r="L5006" s="444">
        <f t="shared" ca="1" si="179"/>
        <v>-245930547693844.88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-245930547693844.88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-1024710615391.0203</v>
      </c>
      <c r="L5007" s="444">
        <f t="shared" ca="1" si="179"/>
        <v>-246955258309235.91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-246955258309235.91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-1028980242955.1495</v>
      </c>
      <c r="L5008" s="444">
        <f t="shared" ca="1" si="179"/>
        <v>-247984238552191.06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-247984238552191.06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-1033267660634.1294</v>
      </c>
      <c r="L5009" s="444">
        <f t="shared" ca="1" si="179"/>
        <v>-249017506212825.19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-249017506212825.19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-1037572942553.4382</v>
      </c>
      <c r="L5010" s="444">
        <f t="shared" ca="1" si="179"/>
        <v>-250055079155378.63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-250055079155378.63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-1041896163147.4109</v>
      </c>
      <c r="L5011" s="444">
        <f t="shared" ca="1" si="179"/>
        <v>-251096975318526.03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-251096975318526.03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-1046237397160.525</v>
      </c>
      <c r="L5012" s="444">
        <f t="shared" ca="1" si="179"/>
        <v>-252143212715686.56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-252143212715686.56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-1050596719648.6938</v>
      </c>
      <c r="L5013" s="444">
        <f t="shared" ca="1" si="179"/>
        <v>-253193809435335.25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-253193809435335.25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-1054974205980.5635</v>
      </c>
      <c r="L5014" s="444">
        <f t="shared" ca="1" si="179"/>
        <v>-254248783641315.81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-254248783641315.81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-1059369931838.8159</v>
      </c>
      <c r="L5015" s="444">
        <f t="shared" ca="1" si="179"/>
        <v>-255308153573154.63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-255308153573154.63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-1063783973221.4775</v>
      </c>
      <c r="L5016" s="444">
        <f t="shared" ca="1" si="179"/>
        <v>-256371937546376.09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-256371937546376.09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-1068216406443.2338</v>
      </c>
      <c r="L5017" s="444">
        <f t="shared" ca="1" si="179"/>
        <v>-257440153952819.31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-257440153952819.31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-1072667308136.7471</v>
      </c>
      <c r="L5018" s="444">
        <f t="shared" ca="1" si="179"/>
        <v>-258512821260956.06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-258512821260956.06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-1077136755253.9835</v>
      </c>
      <c r="L5019" s="444">
        <f t="shared" ca="1" si="179"/>
        <v>-259589958016210.03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-259589958016210.03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-1081624825067.5417</v>
      </c>
      <c r="L5020" s="444">
        <f t="shared" ca="1" si="179"/>
        <v>-260671582841277.56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-260671582841277.56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-1086131595171.9899</v>
      </c>
      <c r="L5021" s="444">
        <f t="shared" ca="1" si="179"/>
        <v>-261757714436449.56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-261757714436449.56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-1090657143485.2064</v>
      </c>
      <c r="L5022" s="444">
        <f t="shared" ca="1" si="179"/>
        <v>-262848371579934.78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-262848371579934.78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-1095201548249.7283</v>
      </c>
      <c r="L5023" s="444">
        <f t="shared" ca="1" si="179"/>
        <v>-263943573128184.5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-263943573128184.5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-1099764888034.1021</v>
      </c>
      <c r="L5024" s="444">
        <f t="shared" ca="1" si="179"/>
        <v>-265043338016218.59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-265043338016218.59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-1104347241734.2441</v>
      </c>
      <c r="L5025" s="444">
        <f t="shared" ca="1" si="179"/>
        <v>-266147685257952.84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-266147685257952.84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-1108948688574.8035</v>
      </c>
      <c r="L5026" s="444">
        <f t="shared" ca="1" si="179"/>
        <v>-267256633946527.66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-267256633946527.66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-1113569308110.532</v>
      </c>
      <c r="L5027" s="444">
        <f t="shared" ca="1" si="179"/>
        <v>-268370203254638.19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-268370203254638.19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-1118209180227.6592</v>
      </c>
      <c r="L5028" s="444">
        <f t="shared" ca="1" si="179"/>
        <v>-269488412434865.84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-269488412434865.84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-1122868385145.2744</v>
      </c>
      <c r="L5029" s="444">
        <f t="shared" ca="1" si="179"/>
        <v>-270611280820011.13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-270611280820011.13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-1127547003416.7129</v>
      </c>
      <c r="L5030" s="444">
        <f t="shared" ca="1" si="179"/>
        <v>-271738827823427.84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-271738827823427.84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-1132245115930.9492</v>
      </c>
      <c r="L5031" s="444">
        <f t="shared" ca="1" si="179"/>
        <v>-272871072939358.78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-272871072939358.78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-1136962803913.9949</v>
      </c>
      <c r="L5032" s="444">
        <f t="shared" ca="1" si="179"/>
        <v>-274008035743272.78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-274008035743272.78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-1141700148930.3032</v>
      </c>
      <c r="L5033" s="444">
        <f t="shared" ca="1" si="179"/>
        <v>-275149735892203.09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-275149735892203.09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-1146457232884.1794</v>
      </c>
      <c r="L5034" s="444">
        <f t="shared" ca="1" si="179"/>
        <v>-276296193125087.28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-276296193125087.28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-1151234138021.197</v>
      </c>
      <c r="L5035" s="444">
        <f t="shared" ca="1" si="179"/>
        <v>-277447427263108.47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-277447427263108.47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-1156030946929.6187</v>
      </c>
      <c r="L5036" s="444">
        <f t="shared" ca="1" si="179"/>
        <v>-278603458210038.09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-278603458210038.09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-1160847742541.8254</v>
      </c>
      <c r="L5037" s="444">
        <f t="shared" ca="1" si="179"/>
        <v>-279764305952579.91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-279764305952579.91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-1165684608135.7495</v>
      </c>
      <c r="L5038" s="444">
        <f t="shared" ca="1" si="179"/>
        <v>-280929990560715.66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-280929990560715.66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-1170541627336.3152</v>
      </c>
      <c r="L5039" s="444">
        <f t="shared" ca="1" si="179"/>
        <v>-282100532188052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-282100532188052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-1175418884116.8833</v>
      </c>
      <c r="L5040" s="444">
        <f t="shared" ca="1" si="179"/>
        <v>-283275951072168.88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-283275951072168.88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-1180316462800.7036</v>
      </c>
      <c r="L5041" s="444">
        <f t="shared" ca="1" si="179"/>
        <v>-284456267534969.56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-284456267534969.56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-1185234448062.373</v>
      </c>
      <c r="L5042" s="444">
        <f t="shared" ca="1" si="179"/>
        <v>-285641501983031.94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-285641501983031.94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-1190172924929.2998</v>
      </c>
      <c r="L5043" s="444">
        <f t="shared" ca="1" si="179"/>
        <v>-286831674907961.25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-286831674907961.25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-1195131978783.1719</v>
      </c>
      <c r="L5044" s="444">
        <f t="shared" ca="1" si="179"/>
        <v>-288026806886744.44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-288026806886744.44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-1200111695361.4351</v>
      </c>
      <c r="L5045" s="444">
        <f t="shared" ca="1" si="179"/>
        <v>-289226918582105.88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-289226918582105.88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-1205112160758.7744</v>
      </c>
      <c r="L5046" s="444">
        <f t="shared" ca="1" si="179"/>
        <v>-290432030742864.63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-290432030742864.63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-1210133461428.6025</v>
      </c>
      <c r="L5047" s="444">
        <f t="shared" ca="1" si="179"/>
        <v>-291642164204293.25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-291642164204293.25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-1215175684184.5552</v>
      </c>
      <c r="L5048" s="444">
        <f t="shared" ca="1" si="179"/>
        <v>-292857339888477.81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-292857339888477.81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-1220238916201.991</v>
      </c>
      <c r="L5049" s="444">
        <f t="shared" ca="1" si="179"/>
        <v>-294077578804679.81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-294077578804679.81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-1225323245019.4993</v>
      </c>
      <c r="L5050" s="444">
        <f t="shared" ca="1" si="179"/>
        <v>-295302902049699.31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-295302902049699.31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-1230428758540.4138</v>
      </c>
      <c r="L5051" s="444">
        <f t="shared" ca="1" si="179"/>
        <v>-296533330808239.75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-296533330808239.75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-1235555545034.3323</v>
      </c>
      <c r="L5052" s="444">
        <f t="shared" ca="1" si="179"/>
        <v>-297768886353274.06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-297768886353274.06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-1240703693138.6418</v>
      </c>
      <c r="L5053" s="444">
        <f t="shared" ca="1" si="179"/>
        <v>-299009590046412.69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-299009590046412.69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-1245873291860.0527</v>
      </c>
      <c r="L5054" s="444">
        <f t="shared" ca="1" si="179"/>
        <v>-300255463338272.75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-300255463338272.75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-1251064430576.1365</v>
      </c>
      <c r="L5055" s="444">
        <f t="shared" ca="1" si="179"/>
        <v>-301506527768848.88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-301506527768848.88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-1256277199036.8704</v>
      </c>
      <c r="L5056" s="444">
        <f t="shared" ca="1" si="179"/>
        <v>-302762804967885.75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-302762804967885.75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-1261511687366.1907</v>
      </c>
      <c r="L5057" s="444">
        <f t="shared" ca="1" si="179"/>
        <v>-304024316655251.94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-304024316655251.94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-1266767986063.5498</v>
      </c>
      <c r="L5058" s="444">
        <f t="shared" ca="1" si="179"/>
        <v>-305291084641315.5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-305291084641315.5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-1272046186005.4812</v>
      </c>
      <c r="L5059" s="444">
        <f t="shared" ca="1" si="179"/>
        <v>-306563130827321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-306563130827321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-1277346378447.1709</v>
      </c>
      <c r="L5060" s="444">
        <f t="shared" ca="1" si="179"/>
        <v>-307840477205768.19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-307840477205768.19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-1282668655024.0342</v>
      </c>
      <c r="L5061" s="444">
        <f t="shared" ca="1" si="179"/>
        <v>-309123145860792.25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-309123145860792.25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-1288013107753.301</v>
      </c>
      <c r="L5062" s="444">
        <f t="shared" ca="1" si="179"/>
        <v>-310411158968545.56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-310411158968545.56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-1293379829035.6064</v>
      </c>
      <c r="L5063" s="444">
        <f t="shared" ca="1" si="179"/>
        <v>-311704538797581.19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-311704538797581.19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-1298768911656.5884</v>
      </c>
      <c r="L5064" s="444">
        <f t="shared" ca="1" si="179"/>
        <v>-313003307709237.75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-313003307709237.75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-1304180448788.4907</v>
      </c>
      <c r="L5065" s="444">
        <f t="shared" ca="1" si="179"/>
        <v>-314307488158026.25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-314307488158026.25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-1309614533991.7761</v>
      </c>
      <c r="L5066" s="444">
        <f t="shared" ca="1" si="179"/>
        <v>-315617102692018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-315617102692018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-1315071261216.7417</v>
      </c>
      <c r="L5067" s="444">
        <f t="shared" ca="1" si="179"/>
        <v>-316932173953234.75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-316932173953234.75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-1320550724805.1448</v>
      </c>
      <c r="L5068" s="444">
        <f t="shared" ca="1" si="179"/>
        <v>-318252724678039.88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-318252724678039.88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-1326053019491.8328</v>
      </c>
      <c r="L5069" s="444">
        <f t="shared" ca="1" si="179"/>
        <v>-319578777697531.69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-319578777697531.69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-1331578240406.3821</v>
      </c>
      <c r="L5070" s="444">
        <f t="shared" ca="1" si="179"/>
        <v>-320910355937938.06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-320910355937938.06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-1337126483074.7419</v>
      </c>
      <c r="L5071" s="444">
        <f t="shared" ca="1" si="179"/>
        <v>-322247482421012.81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-322247482421012.81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-1342697843420.8867</v>
      </c>
      <c r="L5072" s="444">
        <f t="shared" ca="1" si="179"/>
        <v>-323590180264433.69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-323590180264433.69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-1348292417768.4736</v>
      </c>
      <c r="L5073" s="444">
        <f t="shared" ca="1" si="179"/>
        <v>-324938472682202.19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-324938472682202.19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-1353910302842.509</v>
      </c>
      <c r="L5074" s="444">
        <f t="shared" ca="1" si="179"/>
        <v>-326292382985044.69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-326292382985044.69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-1359551595771.0195</v>
      </c>
      <c r="L5075" s="444">
        <f t="shared" ca="1" si="179"/>
        <v>-327651934580815.69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-327651934580815.69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-1365216394086.7319</v>
      </c>
      <c r="L5076" s="444">
        <f t="shared" ca="1" si="179"/>
        <v>-329017150974902.44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-329017150974902.44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-1370904795728.7603</v>
      </c>
      <c r="L5077" s="444">
        <f t="shared" ca="1" si="179"/>
        <v>-330388055770631.19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-330388055770631.19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-1376616899044.2966</v>
      </c>
      <c r="L5078" s="444">
        <f t="shared" ca="1" si="179"/>
        <v>-331764672669675.5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-331764672669675.5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-1382352802790.3145</v>
      </c>
      <c r="L5079" s="444">
        <f t="shared" ca="1" si="179"/>
        <v>-333147025472465.81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-333147025472465.81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-1388112606135.2742</v>
      </c>
      <c r="L5080" s="444">
        <f t="shared" ca="1" si="179"/>
        <v>-334535138078601.06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-334535138078601.06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-1393896408660.8376</v>
      </c>
      <c r="L5081" s="444">
        <f t="shared" ca="1" si="179"/>
        <v>-335929034487261.88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-335929034487261.88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-1399704310363.5911</v>
      </c>
      <c r="L5082" s="444">
        <f t="shared" ca="1" si="179"/>
        <v>-337328738797625.44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-337328738797625.44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-1405536411656.7727</v>
      </c>
      <c r="L5083" s="444">
        <f t="shared" ca="1" si="179"/>
        <v>-338734275209282.19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-338734275209282.19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-1411392813372.009</v>
      </c>
      <c r="L5084" s="444">
        <f t="shared" ca="1" si="179"/>
        <v>-340145668022654.19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-340145668022654.19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-1417273616761.0591</v>
      </c>
      <c r="L5085" s="444">
        <f t="shared" ca="1" si="179"/>
        <v>-341562941639415.25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-341562941639415.25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-1423178923497.5635</v>
      </c>
      <c r="L5086" s="444">
        <f t="shared" ca="1" si="179"/>
        <v>-342986120562912.81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-342986120562912.81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-1429108835678.8035</v>
      </c>
      <c r="L5087" s="444">
        <f t="shared" ca="1" si="179"/>
        <v>-344415229398591.63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-344415229398591.63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-1435063455827.4651</v>
      </c>
      <c r="L5088" s="444">
        <f t="shared" ca="1" si="179"/>
        <v>-345850292854419.06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-345850292854419.06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-1441042886893.4128</v>
      </c>
      <c r="L5089" s="444">
        <f t="shared" ca="1" si="179"/>
        <v>-347291335741312.5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-347291335741312.5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-1447047232255.4688</v>
      </c>
      <c r="L5090" s="444">
        <f t="shared" ca="1" si="179"/>
        <v>-348738382973568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-348738382973568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-1453076595723.2</v>
      </c>
      <c r="L5091" s="444">
        <f t="shared" ca="1" si="179"/>
        <v>-350191459569291.19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-350191459569291.19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-1459131081538.7134</v>
      </c>
      <c r="L5092" s="444">
        <f t="shared" ca="1" si="179"/>
        <v>-351650590650829.88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-351650590650829.88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-1465210794378.4578</v>
      </c>
      <c r="L5093" s="444">
        <f t="shared" ca="1" si="179"/>
        <v>-353115801445208.31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-353115801445208.31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-1471315839355.0347</v>
      </c>
      <c r="L5094" s="444">
        <f t="shared" ca="1" si="179"/>
        <v>-354587117284563.38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-354587117284563.38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-1477446322019.0142</v>
      </c>
      <c r="L5095" s="444">
        <f t="shared" ca="1" si="179"/>
        <v>-356064563606582.38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-356064563606582.38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-1483602348360.7598</v>
      </c>
      <c r="L5096" s="444">
        <f t="shared" ca="1" si="179"/>
        <v>-357548165954943.13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-357548165954943.13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-1489784024812.2629</v>
      </c>
      <c r="L5097" s="444">
        <f t="shared" ca="1" si="179"/>
        <v>-359037949979755.38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-359037949979755.38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-1495991458248.9807</v>
      </c>
      <c r="L5098" s="444">
        <f t="shared" ca="1" si="179"/>
        <v>-360533941438004.38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-360533941438004.38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-1502224755991.6848</v>
      </c>
      <c r="L5099" s="444">
        <f t="shared" ca="1" si="179"/>
        <v>-362036166193996.06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-362036166193996.06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-1508484025808.3169</v>
      </c>
      <c r="L5100" s="444">
        <f t="shared" ca="1" si="179"/>
        <v>-363544650219804.38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-363544650219804.38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-1514769375915.8516</v>
      </c>
      <c r="L5101" s="444">
        <f t="shared" ca="1" si="179"/>
        <v>-365059419595720.25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-365059419595720.25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-1521080914982.1677</v>
      </c>
      <c r="L5102" s="444">
        <f t="shared" ca="1" si="179"/>
        <v>-366580500510702.44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-366580500510702.44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-1527418752127.9268</v>
      </c>
      <c r="L5103" s="444">
        <f t="shared" ca="1" si="179"/>
        <v>-368107919262830.38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-368107919262830.38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-1533782996928.46</v>
      </c>
      <c r="L5104" s="444">
        <f t="shared" ca="1" si="179"/>
        <v>-369641702259758.81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-369641702259758.81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-1540173759415.6616</v>
      </c>
      <c r="L5105" s="444">
        <f t="shared" ca="1" si="179"/>
        <v>-371181876019174.5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-371181876019174.5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-1546591150079.8938</v>
      </c>
      <c r="L5106" s="444">
        <f t="shared" ca="1" si="179"/>
        <v>-372728467169254.38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-372728467169254.38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-1553035279871.8933</v>
      </c>
      <c r="L5107" s="444">
        <f t="shared" ca="1" si="179"/>
        <v>-374281502449126.25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-374281502449126.25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-1559506260204.6926</v>
      </c>
      <c r="L5108" s="444">
        <f t="shared" ref="L5108:L5362" ca="1" si="184">I5108-J5108+K5108</f>
        <v>-375841008709330.94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-375841008709330.94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-1566004202955.5457</v>
      </c>
      <c r="L5109" s="444">
        <f t="shared" ca="1" si="184"/>
        <v>-377407012912286.5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-377407012912286.5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-1572529220467.8604</v>
      </c>
      <c r="L5110" s="444">
        <f t="shared" ca="1" si="184"/>
        <v>-378979542132754.38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-378979542132754.38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-1579081425553.1433</v>
      </c>
      <c r="L5111" s="444">
        <f t="shared" ca="1" si="184"/>
        <v>-380558623558307.5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-380558623558307.5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-1585660931492.948</v>
      </c>
      <c r="L5112" s="444">
        <f t="shared" ca="1" si="184"/>
        <v>-382144284489800.44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-382144284489800.44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-1592267852040.8352</v>
      </c>
      <c r="L5113" s="444">
        <f t="shared" ca="1" si="184"/>
        <v>-383736552341841.25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-383736552341841.25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-1598902301424.3386</v>
      </c>
      <c r="L5114" s="444">
        <f t="shared" ca="1" si="184"/>
        <v>-385335454643265.56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-385335454643265.56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-1605564394346.9399</v>
      </c>
      <c r="L5115" s="444">
        <f t="shared" ca="1" si="184"/>
        <v>-386941019037612.5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-386941019037612.5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-1612254245990.052</v>
      </c>
      <c r="L5116" s="444">
        <f t="shared" ca="1" si="184"/>
        <v>-388553273283602.56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-388553273283602.56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-1618971972015.0107</v>
      </c>
      <c r="L5117" s="444">
        <f t="shared" ca="1" si="184"/>
        <v>-390172245255617.56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-390172245255617.56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-1625717688565.0732</v>
      </c>
      <c r="L5118" s="444">
        <f t="shared" ca="1" si="184"/>
        <v>-391797962944182.63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-391797962944182.63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-1632491512267.4275</v>
      </c>
      <c r="L5119" s="444">
        <f t="shared" ca="1" si="184"/>
        <v>-393430454456450.06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-393430454456450.06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-1639293560235.2085</v>
      </c>
      <c r="L5120" s="444">
        <f t="shared" ca="1" si="184"/>
        <v>-395069748016685.25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-395069748016685.25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-1646123950069.522</v>
      </c>
      <c r="L5121" s="444">
        <f t="shared" ca="1" si="184"/>
        <v>-396715871966754.75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-396715871966754.75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-1652982799861.478</v>
      </c>
      <c r="L5122" s="444">
        <f t="shared" ca="1" si="184"/>
        <v>-398368854766616.25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-398368854766616.25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-1659870228194.2344</v>
      </c>
      <c r="L5123" s="444">
        <f t="shared" ca="1" si="184"/>
        <v>-400028724994810.5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-400028724994810.5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-1666786354145.0437</v>
      </c>
      <c r="L5124" s="444">
        <f t="shared" ca="1" si="184"/>
        <v>-401695511348955.56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-401695511348955.56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-1673731297287.3149</v>
      </c>
      <c r="L5125" s="444">
        <f t="shared" ca="1" si="184"/>
        <v>-403369242646242.88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-403369242646242.88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-1680705177692.6787</v>
      </c>
      <c r="L5126" s="444">
        <f t="shared" ca="1" si="184"/>
        <v>-405049947823935.56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-405049947823935.56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-1687708115933.0649</v>
      </c>
      <c r="L5127" s="444">
        <f t="shared" ca="1" si="184"/>
        <v>-406737655939868.63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-406737655939868.63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-1694740233082.7859</v>
      </c>
      <c r="L5128" s="444">
        <f t="shared" ca="1" si="184"/>
        <v>-408432396172951.44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-408432396172951.44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-1701801650720.6309</v>
      </c>
      <c r="L5129" s="444">
        <f t="shared" ca="1" si="184"/>
        <v>-410134197823672.06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-410134197823672.06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-1708892490931.9668</v>
      </c>
      <c r="L5130" s="444">
        <f t="shared" ca="1" si="184"/>
        <v>-411843090314604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-411843090314604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-1716012876310.8501</v>
      </c>
      <c r="L5131" s="444">
        <f t="shared" ca="1" si="184"/>
        <v>-413559103190914.88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-413559103190914.88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-1723162929962.1453</v>
      </c>
      <c r="L5132" s="444">
        <f t="shared" ca="1" si="184"/>
        <v>-415282266120877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-415282266120877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-1730342775503.6541</v>
      </c>
      <c r="L5133" s="444">
        <f t="shared" ca="1" si="184"/>
        <v>-417012608896380.63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-417012608896380.63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-1737552537068.2527</v>
      </c>
      <c r="L5134" s="444">
        <f t="shared" ca="1" si="184"/>
        <v>-418750161433448.88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-418750161433448.88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-1744792339306.0369</v>
      </c>
      <c r="L5135" s="444">
        <f t="shared" ca="1" si="184"/>
        <v>-420494953772754.94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-420494953772754.94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-1752062307386.479</v>
      </c>
      <c r="L5136" s="444">
        <f t="shared" ca="1" si="184"/>
        <v>-422247016080141.44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-422247016080141.44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-1759362567000.5894</v>
      </c>
      <c r="L5137" s="444">
        <f t="shared" ca="1" si="184"/>
        <v>-424006378647142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-424006378647142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-1766693244363.0916</v>
      </c>
      <c r="L5138" s="444">
        <f t="shared" ca="1" si="184"/>
        <v>-425773071891505.06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-425773071891505.06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-1774054466214.6045</v>
      </c>
      <c r="L5139" s="444">
        <f t="shared" ca="1" si="184"/>
        <v>-427547126357719.69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-427547126357719.69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-1781446359823.832</v>
      </c>
      <c r="L5140" s="444">
        <f t="shared" ca="1" si="184"/>
        <v>-429328572717543.5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-429328572717543.5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-1788869052989.7646</v>
      </c>
      <c r="L5141" s="444">
        <f t="shared" ca="1" si="184"/>
        <v>-431117441770533.25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-431117441770533.25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-1796322674043.8884</v>
      </c>
      <c r="L5142" s="444">
        <f t="shared" ca="1" si="184"/>
        <v>-432913764444577.13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-432913764444577.13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-1803807351852.4045</v>
      </c>
      <c r="L5143" s="444">
        <f t="shared" ca="1" si="184"/>
        <v>-434717571796429.5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-434717571796429.5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-1811323215818.4563</v>
      </c>
      <c r="L5144" s="444">
        <f t="shared" ca="1" si="184"/>
        <v>-436528895012247.94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-436528895012247.94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-1818870395884.3665</v>
      </c>
      <c r="L5145" s="444">
        <f t="shared" ca="1" si="184"/>
        <v>-438347765408132.31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-438347765408132.31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-1826449022533.8845</v>
      </c>
      <c r="L5146" s="444">
        <f t="shared" ca="1" si="184"/>
        <v>-440174214430666.19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-440174214430666.19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-1834059226794.4424</v>
      </c>
      <c r="L5147" s="444">
        <f t="shared" ca="1" si="184"/>
        <v>-442008273657460.63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-442008273657460.63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-1841701140239.4192</v>
      </c>
      <c r="L5148" s="444">
        <f t="shared" ca="1" si="184"/>
        <v>-443849974797700.06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-443849974797700.06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-1849374894990.417</v>
      </c>
      <c r="L5149" s="444">
        <f t="shared" ca="1" si="184"/>
        <v>-445699349692690.5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-445699349692690.5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-1857080623719.5435</v>
      </c>
      <c r="L5150" s="444">
        <f t="shared" ca="1" si="184"/>
        <v>-447556430316410.06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-447556430316410.06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-1864818459651.7085</v>
      </c>
      <c r="L5151" s="444">
        <f t="shared" ca="1" si="184"/>
        <v>-449421248776061.75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-449421248776061.75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-1872588536566.9236</v>
      </c>
      <c r="L5152" s="444">
        <f t="shared" ca="1" si="184"/>
        <v>-451293837312628.69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-451293837312628.69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-1880390988802.6194</v>
      </c>
      <c r="L5153" s="444">
        <f t="shared" ca="1" si="184"/>
        <v>-453174228301431.31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-453174228301431.31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-1888225951255.9639</v>
      </c>
      <c r="L5154" s="444">
        <f t="shared" ca="1" si="184"/>
        <v>-455062454252687.25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-455062454252687.25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-1896093559386.197</v>
      </c>
      <c r="L5155" s="444">
        <f t="shared" ca="1" si="184"/>
        <v>-456958547812073.44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-456958547812073.44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-1903993949216.9729</v>
      </c>
      <c r="L5156" s="444">
        <f t="shared" ca="1" si="184"/>
        <v>-458862541761290.44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-458862541761290.44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-1911927257338.7102</v>
      </c>
      <c r="L5157" s="444">
        <f t="shared" ca="1" si="184"/>
        <v>-460774469018629.13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-460774469018629.13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-1919893620910.9548</v>
      </c>
      <c r="L5158" s="444">
        <f t="shared" ca="1" si="184"/>
        <v>-462694362639540.06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-462694362639540.06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-1927893177664.7502</v>
      </c>
      <c r="L5159" s="444">
        <f t="shared" ca="1" si="184"/>
        <v>-464622255817204.81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-464622255817204.81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-1935926065905.02</v>
      </c>
      <c r="L5160" s="444">
        <f t="shared" ca="1" si="184"/>
        <v>-466558181883109.81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-466558181883109.81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-1943992424512.9575</v>
      </c>
      <c r="L5161" s="444">
        <f t="shared" ca="1" si="184"/>
        <v>-468502174307622.75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-468502174307622.75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-1952092392948.428</v>
      </c>
      <c r="L5162" s="444">
        <f t="shared" ca="1" si="184"/>
        <v>-470454266700571.19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-470454266700571.19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-1960226111252.3799</v>
      </c>
      <c r="L5163" s="444">
        <f t="shared" ca="1" si="184"/>
        <v>-472414492811823.56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-472414492811823.56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-1968393720049.2651</v>
      </c>
      <c r="L5164" s="444">
        <f t="shared" ca="1" si="184"/>
        <v>-474382886531872.81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-474382886531872.81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-1976595360549.4697</v>
      </c>
      <c r="L5165" s="444">
        <f t="shared" ca="1" si="184"/>
        <v>-476359481892422.31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-476359481892422.31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-1984831174551.7598</v>
      </c>
      <c r="L5166" s="444">
        <f t="shared" ca="1" si="184"/>
        <v>-478344313066974.06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-478344313066974.06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-1993101304445.7253</v>
      </c>
      <c r="L5167" s="444">
        <f t="shared" ca="1" si="184"/>
        <v>-480337414371419.81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-480337414371419.81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-2001405893214.2493</v>
      </c>
      <c r="L5168" s="444">
        <f t="shared" ca="1" si="184"/>
        <v>-482338820264634.06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-482338820264634.06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-2009745084435.9756</v>
      </c>
      <c r="L5169" s="444">
        <f t="shared" ca="1" si="184"/>
        <v>-484348565349070.06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-484348565349070.06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-2018119022287.7922</v>
      </c>
      <c r="L5170" s="444">
        <f t="shared" ca="1" si="184"/>
        <v>-486366684371357.88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-486366684371357.88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-2026527851547.3245</v>
      </c>
      <c r="L5171" s="444">
        <f t="shared" ca="1" si="184"/>
        <v>-488393212222905.19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-488393212222905.19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-2034971717595.4382</v>
      </c>
      <c r="L5172" s="444">
        <f t="shared" ca="1" si="184"/>
        <v>-490428183940500.63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-490428183940500.63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-2043450766418.7527</v>
      </c>
      <c r="L5173" s="444">
        <f t="shared" ca="1" si="184"/>
        <v>-492471634706919.38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-492471634706919.38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-2051965144612.1638</v>
      </c>
      <c r="L5174" s="444">
        <f t="shared" ca="1" si="184"/>
        <v>-494523599851531.56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-494523599851531.56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-2060514999381.3816</v>
      </c>
      <c r="L5175" s="444">
        <f t="shared" ca="1" si="184"/>
        <v>-496584114850912.94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-496584114850912.94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-2069100478545.4705</v>
      </c>
      <c r="L5176" s="444">
        <f t="shared" ca="1" si="184"/>
        <v>-498653215329458.44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-498653215329458.44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-2077721730539.4102</v>
      </c>
      <c r="L5177" s="444">
        <f t="shared" ca="1" si="184"/>
        <v>-500730937059997.88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-500730937059997.88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-2086378904416.6577</v>
      </c>
      <c r="L5178" s="444">
        <f t="shared" ca="1" si="184"/>
        <v>-502817315964414.56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-502817315964414.56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-2095072149851.7273</v>
      </c>
      <c r="L5179" s="444">
        <f t="shared" ca="1" si="184"/>
        <v>-504912388114266.31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-504912388114266.31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-2103801617142.7764</v>
      </c>
      <c r="L5180" s="444">
        <f t="shared" ca="1" si="184"/>
        <v>-507016189731409.06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-507016189731409.06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-2112567457214.2046</v>
      </c>
      <c r="L5181" s="444">
        <f t="shared" ca="1" si="184"/>
        <v>-509128757188623.25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-509128757188623.25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-2121369821619.2634</v>
      </c>
      <c r="L5182" s="444">
        <f t="shared" ca="1" si="184"/>
        <v>-511250127010242.5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-511250127010242.5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-2130208862542.677</v>
      </c>
      <c r="L5183" s="444">
        <f t="shared" ca="1" si="184"/>
        <v>-513380335872785.19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-513380335872785.19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-2139084732803.2717</v>
      </c>
      <c r="L5184" s="444">
        <f t="shared" ca="1" si="184"/>
        <v>-515519420605588.44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-515519420605588.44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-2147997585856.6187</v>
      </c>
      <c r="L5185" s="444">
        <f t="shared" ca="1" si="184"/>
        <v>-517667418191445.06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-517667418191445.06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-2156947575797.6877</v>
      </c>
      <c r="L5186" s="444">
        <f t="shared" ca="1" si="184"/>
        <v>-519824365767242.75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-519824365767242.75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-2165934857363.5115</v>
      </c>
      <c r="L5187" s="444">
        <f t="shared" ca="1" si="184"/>
        <v>-521990300624606.25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-521990300624606.25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-2174959585935.8591</v>
      </c>
      <c r="L5188" s="444">
        <f t="shared" ca="1" si="184"/>
        <v>-524165260210542.13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-524165260210542.13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-2184021917543.9255</v>
      </c>
      <c r="L5189" s="444">
        <f t="shared" ca="1" si="184"/>
        <v>-526349282128086.06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-526349282128086.06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-2193122008867.0251</v>
      </c>
      <c r="L5190" s="444">
        <f t="shared" ca="1" si="184"/>
        <v>-528542404136953.06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-528542404136953.06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-2202260017237.3042</v>
      </c>
      <c r="L5191" s="444">
        <f t="shared" ca="1" si="184"/>
        <v>-530744664154190.38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-530744664154190.38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-2211436100642.46</v>
      </c>
      <c r="L5192" s="444">
        <f t="shared" ca="1" si="184"/>
        <v>-532956100254832.81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-532956100254832.81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-2220650417728.4697</v>
      </c>
      <c r="L5193" s="444">
        <f t="shared" ca="1" si="184"/>
        <v>-535176750672561.31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-535176750672561.31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-2229903127802.3389</v>
      </c>
      <c r="L5194" s="444">
        <f t="shared" ca="1" si="184"/>
        <v>-537406653800363.63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-537406653800363.63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-2239194390834.8486</v>
      </c>
      <c r="L5195" s="444">
        <f t="shared" ca="1" si="184"/>
        <v>-539645848191198.5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-539645848191198.5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-2248524367463.3271</v>
      </c>
      <c r="L5196" s="444">
        <f t="shared" ca="1" si="184"/>
        <v>-541894372558661.81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-541894372558661.81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-2257893218994.4243</v>
      </c>
      <c r="L5197" s="444">
        <f t="shared" ca="1" si="184"/>
        <v>-544152265777656.25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-544152265777656.25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-2267301107406.9009</v>
      </c>
      <c r="L5198" s="444">
        <f t="shared" ca="1" si="184"/>
        <v>-546419566885063.13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-546419566885063.13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-2276748195354.4297</v>
      </c>
      <c r="L5199" s="444">
        <f t="shared" ca="1" si="184"/>
        <v>-548696315080417.56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-548696315080417.56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-2286234646168.4063</v>
      </c>
      <c r="L5200" s="444">
        <f t="shared" ca="1" si="184"/>
        <v>-550982549726586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-550982549726586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-2295760623860.7749</v>
      </c>
      <c r="L5201" s="444">
        <f t="shared" ca="1" si="184"/>
        <v>-553278310350446.75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-553278310350446.75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-2305326293126.8613</v>
      </c>
      <c r="L5202" s="444">
        <f t="shared" ca="1" si="184"/>
        <v>-555583636643573.63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-555583636643573.63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-2314931819348.2236</v>
      </c>
      <c r="L5203" s="444">
        <f t="shared" ca="1" si="184"/>
        <v>-557898568462921.88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-557898568462921.88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-2324577368595.5078</v>
      </c>
      <c r="L5204" s="444">
        <f t="shared" ca="1" si="184"/>
        <v>-560223145831517.38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-560223145831517.38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-2334263107631.3228</v>
      </c>
      <c r="L5205" s="444">
        <f t="shared" ca="1" si="184"/>
        <v>-562557408939148.69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-562557408939148.69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-2343989203913.1196</v>
      </c>
      <c r="L5206" s="444">
        <f t="shared" ca="1" si="184"/>
        <v>-564901398143061.75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-564901398143061.75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-2353755825596.0908</v>
      </c>
      <c r="L5207" s="444">
        <f t="shared" ca="1" si="184"/>
        <v>-567255153968657.88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-567255153968657.88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-2363563141536.0742</v>
      </c>
      <c r="L5208" s="444">
        <f t="shared" ca="1" si="184"/>
        <v>-569618717110194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-569618717110194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-2373411321292.4751</v>
      </c>
      <c r="L5209" s="444">
        <f t="shared" ca="1" si="184"/>
        <v>-571992128431486.5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-571992128431486.5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-2383300535131.1938</v>
      </c>
      <c r="L5210" s="444">
        <f t="shared" ca="1" si="184"/>
        <v>-574375428966617.75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-574375428966617.75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-2393230954027.5737</v>
      </c>
      <c r="L5211" s="444">
        <f t="shared" ca="1" si="184"/>
        <v>-576768659920645.38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-576768659920645.38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-2403202749669.3555</v>
      </c>
      <c r="L5212" s="444">
        <f t="shared" ca="1" si="184"/>
        <v>-579171862670314.75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-579171862670314.75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-2413216094459.6445</v>
      </c>
      <c r="L5213" s="444">
        <f t="shared" ca="1" si="184"/>
        <v>-581585078764774.38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-581585078764774.38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-2423271161519.8931</v>
      </c>
      <c r="L5214" s="444">
        <f t="shared" ca="1" si="184"/>
        <v>-584008349926294.25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-584008349926294.25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-2433368124692.8926</v>
      </c>
      <c r="L5215" s="444">
        <f t="shared" ca="1" si="184"/>
        <v>-586441718050987.13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-586441718050987.13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-2443507158545.7798</v>
      </c>
      <c r="L5216" s="444">
        <f t="shared" ca="1" si="184"/>
        <v>-588885225209532.88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-588885225209532.88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-2453688438373.0537</v>
      </c>
      <c r="L5217" s="444">
        <f t="shared" ca="1" si="184"/>
        <v>-591338913647905.88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-591338913647905.88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-2463912140199.6079</v>
      </c>
      <c r="L5218" s="444">
        <f t="shared" ca="1" si="184"/>
        <v>-593802825788105.5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-593802825788105.5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-2474178440783.7729</v>
      </c>
      <c r="L5219" s="444">
        <f t="shared" ca="1" si="184"/>
        <v>-596277004228889.25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-596277004228889.25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-2484487517620.3721</v>
      </c>
      <c r="L5220" s="444">
        <f t="shared" ca="1" si="184"/>
        <v>-598761491746509.63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-598761491746509.63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-2494839548943.79</v>
      </c>
      <c r="L5221" s="444">
        <f t="shared" ca="1" si="184"/>
        <v>-601256331295453.38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-601256331295453.38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-2505234713731.0557</v>
      </c>
      <c r="L5222" s="444">
        <f t="shared" ca="1" si="184"/>
        <v>-603761566009184.38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-603761566009184.38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-2515673191704.9351</v>
      </c>
      <c r="L5223" s="444">
        <f t="shared" ca="1" si="184"/>
        <v>-606277239200889.25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-606277239200889.25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-2526155163337.0386</v>
      </c>
      <c r="L5224" s="444">
        <f t="shared" ca="1" si="184"/>
        <v>-608803394364226.25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-608803394364226.25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-2536680809850.9429</v>
      </c>
      <c r="L5225" s="444">
        <f t="shared" ca="1" si="184"/>
        <v>-611340075174077.25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-611340075174077.25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-2547250313225.3218</v>
      </c>
      <c r="L5226" s="444">
        <f t="shared" ca="1" si="184"/>
        <v>-613887325487302.63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-613887325487302.63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-2557863856197.0942</v>
      </c>
      <c r="L5227" s="444">
        <f t="shared" ca="1" si="184"/>
        <v>-616445189343499.75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-616445189343499.75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-2568521622264.582</v>
      </c>
      <c r="L5228" s="444">
        <f t="shared" ca="1" si="184"/>
        <v>-619013710965764.38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-619013710965764.38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-2579223795690.6851</v>
      </c>
      <c r="L5229" s="444">
        <f t="shared" ca="1" si="184"/>
        <v>-621592934761455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-621592934761455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-2589970561506.0625</v>
      </c>
      <c r="L5230" s="444">
        <f t="shared" ca="1" si="184"/>
        <v>-624182905322961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-624182905322961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-2600762105512.3374</v>
      </c>
      <c r="L5231" s="444">
        <f t="shared" ca="1" si="184"/>
        <v>-626783667428473.38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-626783667428473.38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-2611598614285.3057</v>
      </c>
      <c r="L5232" s="444">
        <f t="shared" ca="1" si="184"/>
        <v>-629395266042758.63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-629395266042758.63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-2622480275178.1611</v>
      </c>
      <c r="L5233" s="444">
        <f t="shared" ca="1" si="184"/>
        <v>-632017746317936.75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-632017746317936.75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-2633407276324.7363</v>
      </c>
      <c r="L5234" s="444">
        <f t="shared" ca="1" si="184"/>
        <v>-634651153594261.5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-634651153594261.5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-2644379806642.7563</v>
      </c>
      <c r="L5235" s="444">
        <f t="shared" ca="1" si="184"/>
        <v>-637295533400904.25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-637295533400904.25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-2655398055837.1011</v>
      </c>
      <c r="L5236" s="444">
        <f t="shared" ca="1" si="184"/>
        <v>-639950931456741.38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-639950931456741.38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-2666462214403.0889</v>
      </c>
      <c r="L5237" s="444">
        <f t="shared" ca="1" si="184"/>
        <v>-642617393671144.5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-642617393671144.5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-2677572473629.7686</v>
      </c>
      <c r="L5238" s="444">
        <f t="shared" ca="1" si="184"/>
        <v>-645294966144774.25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-645294966144774.25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-2688729025603.2261</v>
      </c>
      <c r="L5239" s="444">
        <f t="shared" ca="1" si="184"/>
        <v>-647983695170377.5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-647983695170377.5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-2699932063209.9063</v>
      </c>
      <c r="L5240" s="444">
        <f t="shared" ca="1" si="184"/>
        <v>-650683627233587.38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-650683627233587.38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-2711181780139.9473</v>
      </c>
      <c r="L5241" s="444">
        <f t="shared" ca="1" si="184"/>
        <v>-653394809013727.38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-653394809013727.38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-2722478370890.5308</v>
      </c>
      <c r="L5242" s="444">
        <f t="shared" ca="1" si="184"/>
        <v>-656117287384617.88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-656117287384617.88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-2733822030769.2412</v>
      </c>
      <c r="L5243" s="444">
        <f t="shared" ca="1" si="184"/>
        <v>-658851109415387.13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-658851109415387.13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-2745212955897.4463</v>
      </c>
      <c r="L5244" s="444">
        <f t="shared" ca="1" si="184"/>
        <v>-661596322371284.63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-661596322371284.63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-2756651343213.686</v>
      </c>
      <c r="L5245" s="444">
        <f t="shared" ca="1" si="184"/>
        <v>-664352973714498.25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-664352973714498.25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-2768137390477.0762</v>
      </c>
      <c r="L5246" s="444">
        <f t="shared" ca="1" si="184"/>
        <v>-667121111104975.38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-667121111104975.38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-2779671296270.7305</v>
      </c>
      <c r="L5247" s="444">
        <f t="shared" ca="1" si="184"/>
        <v>-669900782401246.13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-669900782401246.13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-2791253260005.1924</v>
      </c>
      <c r="L5248" s="444">
        <f t="shared" ca="1" si="184"/>
        <v>-672692035661251.38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-672692035661251.38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-2802883481921.8809</v>
      </c>
      <c r="L5249" s="444">
        <f t="shared" ca="1" si="184"/>
        <v>-675494919143173.25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-675494919143173.25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-2814562163096.5552</v>
      </c>
      <c r="L5250" s="444">
        <f t="shared" ca="1" si="184"/>
        <v>-678309481306269.75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-678309481306269.75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-2826289505442.7905</v>
      </c>
      <c r="L5251" s="444">
        <f t="shared" ca="1" si="184"/>
        <v>-681135770811712.5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-681135770811712.5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-2838065711715.4688</v>
      </c>
      <c r="L5252" s="444">
        <f t="shared" ca="1" si="184"/>
        <v>-683973836523428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-683973836523428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-2849890985514.2832</v>
      </c>
      <c r="L5253" s="444">
        <f t="shared" ca="1" si="184"/>
        <v>-686823727508942.25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-686823727508942.25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-2861765531287.2593</v>
      </c>
      <c r="L5254" s="444">
        <f t="shared" ca="1" si="184"/>
        <v>-689685493040229.5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-689685493040229.5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-2873689554334.2896</v>
      </c>
      <c r="L5255" s="444">
        <f t="shared" ca="1" si="184"/>
        <v>-692559182594563.75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-692559182594563.75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-2885663260810.6821</v>
      </c>
      <c r="L5256" s="444">
        <f t="shared" ca="1" si="184"/>
        <v>-695444845855374.38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-695444845855374.38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-2897686857730.7266</v>
      </c>
      <c r="L5257" s="444">
        <f t="shared" ca="1" si="184"/>
        <v>-698342532713105.13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-698342532713105.13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-2909760552971.2715</v>
      </c>
      <c r="L5258" s="444">
        <f t="shared" ca="1" si="184"/>
        <v>-701252293266076.38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-701252293266076.38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-2921884555275.3184</v>
      </c>
      <c r="L5259" s="444">
        <f t="shared" ca="1" si="184"/>
        <v>-704174177821351.75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-704174177821351.75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-2934059074255.6323</v>
      </c>
      <c r="L5260" s="444">
        <f t="shared" ca="1" si="184"/>
        <v>-707108236895607.38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-707108236895607.38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-2946284320398.3643</v>
      </c>
      <c r="L5261" s="444">
        <f t="shared" ca="1" si="184"/>
        <v>-710054521216005.75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-710054521216005.75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-2958560505066.6904</v>
      </c>
      <c r="L5262" s="444">
        <f t="shared" ca="1" si="184"/>
        <v>-713013081721072.5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-713013081721072.5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-2970887840504.4688</v>
      </c>
      <c r="L5263" s="444">
        <f t="shared" ca="1" si="184"/>
        <v>-715983969561577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-715983969561577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-2983266539839.9043</v>
      </c>
      <c r="L5264" s="444">
        <f t="shared" ca="1" si="184"/>
        <v>-718967236101416.88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-718967236101416.88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-2995696817089.2368</v>
      </c>
      <c r="L5265" s="444">
        <f t="shared" ca="1" si="184"/>
        <v>-721962932918506.13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-721962932918506.13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-3008178887160.4424</v>
      </c>
      <c r="L5266" s="444">
        <f t="shared" ca="1" si="184"/>
        <v>-724971111805666.63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-724971111805666.63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-3020712965856.9443</v>
      </c>
      <c r="L5267" s="444">
        <f t="shared" ca="1" si="184"/>
        <v>-727991824771523.63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-727991824771523.63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-3033299269881.3486</v>
      </c>
      <c r="L5268" s="444">
        <f t="shared" ca="1" si="184"/>
        <v>-731025124041405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-731025124041405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-3045938016839.1875</v>
      </c>
      <c r="L5269" s="444">
        <f t="shared" ca="1" si="184"/>
        <v>-734071062058244.25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-734071062058244.25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-3058629425242.6846</v>
      </c>
      <c r="L5270" s="444">
        <f t="shared" ca="1" si="184"/>
        <v>-737129691483486.88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-737129691483486.88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-3071373714514.5288</v>
      </c>
      <c r="L5271" s="444">
        <f t="shared" ca="1" si="184"/>
        <v>-740201065198001.38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-740201065198001.38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-3084171104991.6724</v>
      </c>
      <c r="L5272" s="444">
        <f t="shared" ca="1" si="184"/>
        <v>-743285236302993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-743285236302993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-3097021817929.1377</v>
      </c>
      <c r="L5273" s="444">
        <f t="shared" ca="1" si="184"/>
        <v>-746382258120922.13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-746382258120922.13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-3109926075503.8423</v>
      </c>
      <c r="L5274" s="444">
        <f t="shared" ca="1" si="184"/>
        <v>-749492184196426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-749492184196426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-3122884100818.4414</v>
      </c>
      <c r="L5275" s="444">
        <f t="shared" ca="1" si="184"/>
        <v>-752615068297244.5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-752615068297244.5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-3135896117905.1855</v>
      </c>
      <c r="L5276" s="444">
        <f t="shared" ca="1" si="184"/>
        <v>-755750964415149.63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-755750964415149.63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-3148962351729.79</v>
      </c>
      <c r="L5277" s="444">
        <f t="shared" ca="1" si="184"/>
        <v>-758899926766879.38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-758899926766879.38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-3162083028195.3306</v>
      </c>
      <c r="L5278" s="444">
        <f t="shared" ca="1" si="184"/>
        <v>-762062009795074.75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-762062009795074.75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-3175258374146.1445</v>
      </c>
      <c r="L5279" s="444">
        <f t="shared" ca="1" si="184"/>
        <v>-765237268169220.88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-765237268169220.88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-3188488617371.7534</v>
      </c>
      <c r="L5280" s="444">
        <f t="shared" ca="1" si="184"/>
        <v>-768425756786592.63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-768425756786592.63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-3201773986610.8027</v>
      </c>
      <c r="L5281" s="444">
        <f t="shared" ca="1" si="184"/>
        <v>-771627530773203.38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-771627530773203.38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-3215114711555.0142</v>
      </c>
      <c r="L5282" s="444">
        <f t="shared" ca="1" si="184"/>
        <v>-774842645484758.38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-774842645484758.38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-3228511022853.1597</v>
      </c>
      <c r="L5283" s="444">
        <f t="shared" ca="1" si="184"/>
        <v>-778071156507611.5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-778071156507611.5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-3241963152115.0479</v>
      </c>
      <c r="L5284" s="444">
        <f t="shared" ca="1" si="184"/>
        <v>-781313119659726.5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-781313119659726.5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-3255471331915.5269</v>
      </c>
      <c r="L5285" s="444">
        <f t="shared" ca="1" si="184"/>
        <v>-784568590991642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-784568590991642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-3269035795798.5083</v>
      </c>
      <c r="L5286" s="444">
        <f t="shared" ca="1" si="184"/>
        <v>-787837626787440.5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-787837626787440.5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-3282656778281.002</v>
      </c>
      <c r="L5287" s="444">
        <f t="shared" ca="1" si="184"/>
        <v>-791120283565721.5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-791120283565721.5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-3296334514857.1729</v>
      </c>
      <c r="L5288" s="444">
        <f t="shared" ca="1" si="184"/>
        <v>-794416618080578.63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-794416618080578.63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-3310069242002.4111</v>
      </c>
      <c r="L5289" s="444">
        <f t="shared" ca="1" si="184"/>
        <v>-797726687322581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-797726687322581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-3323861197177.4209</v>
      </c>
      <c r="L5290" s="444">
        <f t="shared" ca="1" si="184"/>
        <v>-801050548519758.38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-801050548519758.38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-3337710618832.3267</v>
      </c>
      <c r="L5291" s="444">
        <f t="shared" ca="1" si="184"/>
        <v>-804388259138590.75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-804388259138590.75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-3351617746410.7949</v>
      </c>
      <c r="L5292" s="444">
        <f t="shared" ca="1" si="184"/>
        <v>-807739876885001.5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-807739876885001.5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-3365582820354.1729</v>
      </c>
      <c r="L5293" s="444">
        <f t="shared" ca="1" si="184"/>
        <v>-811105459705355.63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-811105459705355.63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-3379606082105.6484</v>
      </c>
      <c r="L5294" s="444">
        <f t="shared" ca="1" si="184"/>
        <v>-814485065787461.25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-814485065787461.25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-3393687774114.4219</v>
      </c>
      <c r="L5295" s="444">
        <f t="shared" ca="1" si="184"/>
        <v>-817878753561575.63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-817878753561575.63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-3407828139839.8984</v>
      </c>
      <c r="L5296" s="444">
        <f t="shared" ca="1" si="184"/>
        <v>-821286581701415.5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-821286581701415.5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-3422027423755.8979</v>
      </c>
      <c r="L5297" s="444">
        <f t="shared" ca="1" si="184"/>
        <v>-824708609125171.38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-824708609125171.38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-3436285871354.8809</v>
      </c>
      <c r="L5298" s="444">
        <f t="shared" ca="1" si="184"/>
        <v>-828144894996526.25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-828144894996526.25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-3450603729152.1929</v>
      </c>
      <c r="L5299" s="444">
        <f t="shared" ca="1" si="184"/>
        <v>-831595498725678.5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-831595498725678.5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-3464981244690.3271</v>
      </c>
      <c r="L5300" s="444">
        <f t="shared" ca="1" si="184"/>
        <v>-835060479970368.88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-835060479970368.88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-3479418666543.2036</v>
      </c>
      <c r="L5301" s="444">
        <f t="shared" ca="1" si="184"/>
        <v>-838539898636912.13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-838539898636912.13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-3493916244320.4673</v>
      </c>
      <c r="L5302" s="444">
        <f t="shared" ca="1" si="184"/>
        <v>-842033814881232.63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-842033814881232.63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-3508474228671.8027</v>
      </c>
      <c r="L5303" s="444">
        <f t="shared" ca="1" si="184"/>
        <v>-845542289109904.38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-845542289109904.38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-3523092871291.2681</v>
      </c>
      <c r="L5304" s="444">
        <f t="shared" ca="1" si="184"/>
        <v>-849065381981195.63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-849065381981195.63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-3537772424921.6484</v>
      </c>
      <c r="L5305" s="444">
        <f t="shared" ca="1" si="184"/>
        <v>-852603154406117.25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-852603154406117.25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-3552513143358.8218</v>
      </c>
      <c r="L5306" s="444">
        <f t="shared" ca="1" si="184"/>
        <v>-856155667549476.13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-856155667549476.13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-3567315281456.1504</v>
      </c>
      <c r="L5307" s="444">
        <f t="shared" ca="1" si="184"/>
        <v>-859722982830932.25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-859722982830932.25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-3582179095128.8843</v>
      </c>
      <c r="L5308" s="444">
        <f t="shared" ca="1" si="184"/>
        <v>-863305161926061.13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-863305161926061.13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-3597104841358.5879</v>
      </c>
      <c r="L5309" s="444">
        <f t="shared" ca="1" si="184"/>
        <v>-866902266767419.75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-866902266767419.75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-3612092778197.582</v>
      </c>
      <c r="L5310" s="444">
        <f t="shared" ca="1" si="184"/>
        <v>-870514359545617.38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-870514359545617.38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-3627143164773.4058</v>
      </c>
      <c r="L5311" s="444">
        <f t="shared" ca="1" si="184"/>
        <v>-874141502710390.75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-874141502710390.75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-3642256261293.2949</v>
      </c>
      <c r="L5312" s="444">
        <f t="shared" ca="1" si="184"/>
        <v>-877783758971684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-877783758971684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-3657432329048.6826</v>
      </c>
      <c r="L5313" s="444">
        <f t="shared" ca="1" si="184"/>
        <v>-881441191300732.63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-881441191300732.63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-3672671630419.7188</v>
      </c>
      <c r="L5314" s="444">
        <f t="shared" ca="1" si="184"/>
        <v>-885113862931152.38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-885113862931152.38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-3687974428879.8013</v>
      </c>
      <c r="L5315" s="444">
        <f t="shared" ca="1" si="184"/>
        <v>-888801837360032.13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-888801837360032.13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-3703340989000.1333</v>
      </c>
      <c r="L5316" s="444">
        <f t="shared" ca="1" si="184"/>
        <v>-892505178349032.25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-892505178349032.25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-3718771576454.3008</v>
      </c>
      <c r="L5317" s="444">
        <f t="shared" ca="1" si="184"/>
        <v>-896223949925486.5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-896223949925486.5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-3734266458022.8604</v>
      </c>
      <c r="L5318" s="444">
        <f t="shared" ca="1" si="184"/>
        <v>-899958216383509.38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-899958216383509.38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-3749825901597.9551</v>
      </c>
      <c r="L5319" s="444">
        <f t="shared" ca="1" si="184"/>
        <v>-903708042285107.38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-903708042285107.38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-3765450176187.9473</v>
      </c>
      <c r="L5320" s="444">
        <f t="shared" ca="1" si="184"/>
        <v>-907473492461295.38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-907473492461295.38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-3781139551922.0635</v>
      </c>
      <c r="L5321" s="444">
        <f t="shared" ca="1" si="184"/>
        <v>-911254632013217.5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-911254632013217.5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-3796894300055.0728</v>
      </c>
      <c r="L5322" s="444">
        <f t="shared" ca="1" si="184"/>
        <v>-915051526313272.63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-915051526313272.63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-3812714692971.9692</v>
      </c>
      <c r="L5323" s="444">
        <f t="shared" ca="1" si="184"/>
        <v>-918864241006244.63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-918864241006244.63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-3828601004192.6855</v>
      </c>
      <c r="L5324" s="444">
        <f t="shared" ca="1" si="184"/>
        <v>-922692842010437.25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-922692842010437.25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-3844553508376.8218</v>
      </c>
      <c r="L5325" s="444">
        <f t="shared" ca="1" si="184"/>
        <v>-926537395518814.13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-926537395518814.13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-3860572481328.3921</v>
      </c>
      <c r="L5326" s="444">
        <f t="shared" ca="1" si="184"/>
        <v>-930397968000142.5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-930397968000142.5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-3876658200000.5933</v>
      </c>
      <c r="L5327" s="444">
        <f t="shared" ca="1" si="184"/>
        <v>-934274626200143.13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-934274626200143.13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-3892810942500.5962</v>
      </c>
      <c r="L5328" s="444">
        <f t="shared" ca="1" si="184"/>
        <v>-938167437142643.75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-938167437142643.75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-3909030988094.3491</v>
      </c>
      <c r="L5329" s="444">
        <f t="shared" ca="1" si="184"/>
        <v>-942076468130738.13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-942076468130738.13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-3925318617211.4087</v>
      </c>
      <c r="L5330" s="444">
        <f t="shared" ca="1" si="184"/>
        <v>-946001786747949.5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-946001786747949.5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-3941674111449.7896</v>
      </c>
      <c r="L5331" s="444">
        <f t="shared" ca="1" si="184"/>
        <v>-949943460859399.25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-949943460859399.25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-3958097753580.8306</v>
      </c>
      <c r="L5332" s="444">
        <f t="shared" ca="1" si="184"/>
        <v>-953901558612980.13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-953901558612980.13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-3974589827554.0835</v>
      </c>
      <c r="L5333" s="444">
        <f t="shared" ca="1" si="184"/>
        <v>-957876148440534.25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-957876148440534.25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-3991150618502.2256</v>
      </c>
      <c r="L5334" s="444">
        <f t="shared" ca="1" si="184"/>
        <v>-961867299059036.5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-961867299059036.5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-4007780412745.9854</v>
      </c>
      <c r="L5335" s="444">
        <f t="shared" ca="1" si="184"/>
        <v>-965875079471782.5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-965875079471782.5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-4024479497799.0938</v>
      </c>
      <c r="L5336" s="444">
        <f t="shared" ca="1" si="184"/>
        <v>-969899558969581.63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-969899558969581.63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-4041248162373.2573</v>
      </c>
      <c r="L5337" s="444">
        <f t="shared" ca="1" si="184"/>
        <v>-973940807131954.88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-973940807131954.88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-4058086696383.145</v>
      </c>
      <c r="L5338" s="444">
        <f t="shared" ca="1" si="184"/>
        <v>-977998893828338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-977998893828338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-4074995390951.4087</v>
      </c>
      <c r="L5339" s="444">
        <f t="shared" ca="1" si="184"/>
        <v>-982073889219289.38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-982073889219289.38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-4091974538413.7056</v>
      </c>
      <c r="L5340" s="444">
        <f t="shared" ca="1" si="184"/>
        <v>-986165863757703.13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-986165863757703.13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-4109024432323.7637</v>
      </c>
      <c r="L5341" s="444">
        <f t="shared" ca="1" si="184"/>
        <v>-990274888190026.88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-990274888190026.88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-4126145367458.4453</v>
      </c>
      <c r="L5342" s="444">
        <f t="shared" ca="1" si="184"/>
        <v>-994401033557485.38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-994401033557485.38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-4143337639822.8555</v>
      </c>
      <c r="L5343" s="444">
        <f t="shared" ca="1" si="184"/>
        <v>-998544371197308.25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-998544371197308.25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-4160601546655.4517</v>
      </c>
      <c r="L5344" s="444">
        <f t="shared" ca="1" si="184"/>
        <v>-1002704972743963.8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-1002704972743963.8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-4177937386433.1816</v>
      </c>
      <c r="L5345" s="444">
        <f t="shared" ca="1" si="184"/>
        <v>-1006882910130396.9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-1006882910130396.9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-4195345458876.6538</v>
      </c>
      <c r="L5346" s="444">
        <f t="shared" ca="1" si="184"/>
        <v>-1011078255589273.5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-1011078255589273.5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-4212826064955.3062</v>
      </c>
      <c r="L5347" s="444">
        <f t="shared" ca="1" si="184"/>
        <v>-1015291081654228.8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-1015291081654228.8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-4230379506892.6196</v>
      </c>
      <c r="L5348" s="444">
        <f t="shared" ca="1" si="184"/>
        <v>-1019521461161121.4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-1019521461161121.4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-4248006088171.3389</v>
      </c>
      <c r="L5349" s="444">
        <f t="shared" ca="1" si="184"/>
        <v>-1023769467249292.8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-1023769467249292.8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-4265706113538.7192</v>
      </c>
      <c r="L5350" s="444">
        <f t="shared" ca="1" si="184"/>
        <v>-1028035173362831.5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-1028035173362831.5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-4283479889011.7979</v>
      </c>
      <c r="L5351" s="444">
        <f t="shared" ca="1" si="184"/>
        <v>-1032318653251843.3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-1032318653251843.3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-4301327721882.6802</v>
      </c>
      <c r="L5352" s="444">
        <f t="shared" ca="1" si="184"/>
        <v>-1036619980973725.9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-1036619980973725.9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-4319249920723.8579</v>
      </c>
      <c r="L5353" s="444">
        <f t="shared" ca="1" si="184"/>
        <v>-1040939230894449.8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-1040939230894449.8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-4337246795393.5405</v>
      </c>
      <c r="L5354" s="444">
        <f t="shared" ca="1" si="184"/>
        <v>-1045276477689843.3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-1045276477689843.3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-4355318657041.0132</v>
      </c>
      <c r="L5355" s="444">
        <f t="shared" ca="1" si="184"/>
        <v>-1049631796346884.3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-1049631796346884.3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-4373465818112.0176</v>
      </c>
      <c r="L5356" s="444">
        <f t="shared" ca="1" si="184"/>
        <v>-1054005262164996.3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-1054005262164996.3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-4391688592354.1504</v>
      </c>
      <c r="L5357" s="444">
        <f t="shared" ca="1" si="184"/>
        <v>-1058396950757350.4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-1058396950757350.4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-4409987294822.293</v>
      </c>
      <c r="L5358" s="444">
        <f t="shared" ca="1" si="184"/>
        <v>-1062806938052172.6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-1062806938052172.6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-4428362241884.0527</v>
      </c>
      <c r="L5359" s="444">
        <f t="shared" ca="1" si="184"/>
        <v>-1067235300294056.6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-1067235300294056.6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-4446813751225.2363</v>
      </c>
      <c r="L5360" s="444">
        <f t="shared" ca="1" si="184"/>
        <v>-1071682114045281.9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-1071682114045281.9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-4465342141855.3408</v>
      </c>
      <c r="L5361" s="444">
        <f t="shared" ca="1" si="184"/>
        <v>-1076147456187137.3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-1076147456187137.3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-4483947734113.0723</v>
      </c>
      <c r="L5362" s="444">
        <f t="shared" ca="1" si="184"/>
        <v>-1080631403921250.4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-1080631403921250.4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-4502630849671.876</v>
      </c>
      <c r="L5363" s="444">
        <f t="shared" ref="L5363:L5617" ca="1" si="189">I5363-J5363+K5363</f>
        <v>-1085134034770922.3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-1085134034770922.3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-4521391811545.5098</v>
      </c>
      <c r="L5364" s="444">
        <f t="shared" ca="1" si="189"/>
        <v>-1089655426582467.8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-1089655426582467.8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-4540230944093.6152</v>
      </c>
      <c r="L5365" s="444">
        <f t="shared" ca="1" si="189"/>
        <v>-1094195657526561.4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-1094195657526561.4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-4559148573027.3389</v>
      </c>
      <c r="L5366" s="444">
        <f t="shared" ca="1" si="189"/>
        <v>-1098754806099588.8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-1098754806099588.8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-4578145025414.9531</v>
      </c>
      <c r="L5367" s="444">
        <f t="shared" ca="1" si="189"/>
        <v>-1103332951125003.8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-1103332951125003.8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-4597220629687.5156</v>
      </c>
      <c r="L5368" s="444">
        <f t="shared" ca="1" si="189"/>
        <v>-1107930171754691.3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-1107930171754691.3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-4616375715644.5459</v>
      </c>
      <c r="L5369" s="444">
        <f t="shared" ca="1" si="189"/>
        <v>-1112546547470335.8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-1112546547470335.8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-4635610614459.7324</v>
      </c>
      <c r="L5370" s="444">
        <f t="shared" ca="1" si="189"/>
        <v>-1117182158084795.5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-1117182158084795.5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-4654925658686.6475</v>
      </c>
      <c r="L5371" s="444">
        <f t="shared" ca="1" si="189"/>
        <v>-1121837083743482.1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-1121837083743482.1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-4674321182264.5088</v>
      </c>
      <c r="L5372" s="444">
        <f t="shared" ca="1" si="189"/>
        <v>-1126511404925746.8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-1126511404925746.8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-4693797520523.9443</v>
      </c>
      <c r="L5373" s="444">
        <f t="shared" ca="1" si="189"/>
        <v>-1131205202446270.8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-1131205202446270.8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-4713355010192.7949</v>
      </c>
      <c r="L5374" s="444">
        <f t="shared" ca="1" si="189"/>
        <v>-1135918557456463.5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-1135918557456463.5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-4732993989401.9316</v>
      </c>
      <c r="L5375" s="444">
        <f t="shared" ca="1" si="189"/>
        <v>-1140651551445865.5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-1140651551445865.5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-4752714797691.1064</v>
      </c>
      <c r="L5376" s="444">
        <f t="shared" ca="1" si="189"/>
        <v>-1145404266243556.5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-1145404266243556.5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-4772517776014.8184</v>
      </c>
      <c r="L5377" s="444">
        <f t="shared" ca="1" si="189"/>
        <v>-1150176784019571.3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-1150176784019571.3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-4792403266748.2139</v>
      </c>
      <c r="L5378" s="444">
        <f t="shared" ca="1" si="189"/>
        <v>-1154969187286319.5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-1154969187286319.5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-4812371613692.998</v>
      </c>
      <c r="L5379" s="444">
        <f t="shared" ca="1" si="189"/>
        <v>-1159781558900012.5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-1159781558900012.5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-4832423162083.3857</v>
      </c>
      <c r="L5380" s="444">
        <f t="shared" ca="1" si="189"/>
        <v>-1164613982062096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-1164613982062096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-4852558258592.0664</v>
      </c>
      <c r="L5381" s="444">
        <f t="shared" ca="1" si="189"/>
        <v>-1169466540320688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-1169466540320688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-4872777251336.2002</v>
      </c>
      <c r="L5382" s="444">
        <f t="shared" ca="1" si="189"/>
        <v>-1174339317572024.3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-1174339317572024.3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-4893080489883.4346</v>
      </c>
      <c r="L5383" s="444">
        <f t="shared" ca="1" si="189"/>
        <v>-1179232398061907.8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-1179232398061907.8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-4913468325257.9492</v>
      </c>
      <c r="L5384" s="444">
        <f t="shared" ca="1" si="189"/>
        <v>-1184145866387165.8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-1184145866387165.8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-4933941109946.5234</v>
      </c>
      <c r="L5385" s="444">
        <f t="shared" ca="1" si="189"/>
        <v>-1189079807497112.3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-1189079807497112.3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-4954499197904.6348</v>
      </c>
      <c r="L5386" s="444">
        <f t="shared" ca="1" si="189"/>
        <v>-1194034306695017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-1194034306695017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-4975142944562.5703</v>
      </c>
      <c r="L5387" s="444">
        <f t="shared" ca="1" si="189"/>
        <v>-1199009449639579.5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-1199009449639579.5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-4995872706831.5811</v>
      </c>
      <c r="L5388" s="444">
        <f t="shared" ca="1" si="189"/>
        <v>-1204005322346411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-1204005322346411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-5016688843110.0459</v>
      </c>
      <c r="L5389" s="444">
        <f t="shared" ca="1" si="189"/>
        <v>-1209022011189521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-1209022011189521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-5037591713289.6709</v>
      </c>
      <c r="L5390" s="444">
        <f t="shared" ca="1" si="189"/>
        <v>-1214059602902810.8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-1214059602902810.8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-5058581678761.7109</v>
      </c>
      <c r="L5391" s="444">
        <f t="shared" ca="1" si="189"/>
        <v>-1219118184581572.5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-1219118184581572.5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-5079659102423.2188</v>
      </c>
      <c r="L5392" s="444">
        <f t="shared" ca="1" si="189"/>
        <v>-1224197843683995.8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-1224197843683995.8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-5100824348683.3154</v>
      </c>
      <c r="L5393" s="444">
        <f t="shared" ca="1" si="189"/>
        <v>-1229298668032679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-1229298668032679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-5122077783469.4961</v>
      </c>
      <c r="L5394" s="444">
        <f t="shared" ca="1" si="189"/>
        <v>-1234420745816148.5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-1234420745816148.5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-5143419774233.9521</v>
      </c>
      <c r="L5395" s="444">
        <f t="shared" ca="1" si="189"/>
        <v>-1239564165590382.5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-1239564165590382.5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-5164850689959.9268</v>
      </c>
      <c r="L5396" s="444">
        <f t="shared" ca="1" si="189"/>
        <v>-1244729016280342.5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-1244729016280342.5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-5186370901168.0938</v>
      </c>
      <c r="L5397" s="444">
        <f t="shared" ca="1" si="189"/>
        <v>-1249915387181510.5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-1249915387181510.5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-5207980779922.96</v>
      </c>
      <c r="L5398" s="444">
        <f t="shared" ca="1" si="189"/>
        <v>-1255123367961433.5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-1255123367961433.5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-5229680699839.3066</v>
      </c>
      <c r="L5399" s="444">
        <f t="shared" ca="1" si="189"/>
        <v>-1260353048661272.8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-1260353048661272.8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-5251471036088.6367</v>
      </c>
      <c r="L5400" s="444">
        <f t="shared" ca="1" si="189"/>
        <v>-1265604519697361.5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-1265604519697361.5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-5273352165405.6729</v>
      </c>
      <c r="L5401" s="444">
        <f t="shared" ca="1" si="189"/>
        <v>-1270877871862767.3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-1270877871862767.3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-5295324466094.8633</v>
      </c>
      <c r="L5402" s="444">
        <f t="shared" ca="1" si="189"/>
        <v>-1276173196328862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-1276173196328862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-5317388318036.9248</v>
      </c>
      <c r="L5403" s="444">
        <f t="shared" ca="1" si="189"/>
        <v>-1281490584646899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-1281490584646899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-5339544102695.4121</v>
      </c>
      <c r="L5404" s="444">
        <f t="shared" ca="1" si="189"/>
        <v>-1286830128749594.5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-1286830128749594.5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-5361792203123.3105</v>
      </c>
      <c r="L5405" s="444">
        <f t="shared" ca="1" si="189"/>
        <v>-1292191920952717.8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-1292191920952717.8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-5384133003969.6572</v>
      </c>
      <c r="L5406" s="444">
        <f t="shared" ca="1" si="189"/>
        <v>-1297576053956687.5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-1297576053956687.5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-5406566891486.1982</v>
      </c>
      <c r="L5407" s="444">
        <f t="shared" ca="1" si="189"/>
        <v>-1302982620848173.8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-1302982620848173.8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-5429094253534.0576</v>
      </c>
      <c r="L5408" s="444">
        <f t="shared" ca="1" si="189"/>
        <v>-1308411715101707.8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-1308411715101707.8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-5451715479590.4492</v>
      </c>
      <c r="L5409" s="444">
        <f t="shared" ca="1" si="189"/>
        <v>-1313863430581298.3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-1313863430581298.3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-5474430960755.4092</v>
      </c>
      <c r="L5410" s="444">
        <f t="shared" ca="1" si="189"/>
        <v>-1319337861542053.8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-1319337861542053.8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-5497241089758.5576</v>
      </c>
      <c r="L5411" s="444">
        <f t="shared" ca="1" si="189"/>
        <v>-1324835102631812.3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-1324835102631812.3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-5520146260965.8848</v>
      </c>
      <c r="L5412" s="444">
        <f t="shared" ca="1" si="189"/>
        <v>-1330355248892778.3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-1330355248892778.3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-5543146870386.5762</v>
      </c>
      <c r="L5413" s="444">
        <f t="shared" ca="1" si="189"/>
        <v>-1335898395763164.8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-1335898395763164.8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-5566243315679.8535</v>
      </c>
      <c r="L5414" s="444">
        <f t="shared" ca="1" si="189"/>
        <v>-1341464639078844.5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-1341464639078844.5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-5589435996161.8516</v>
      </c>
      <c r="L5415" s="444">
        <f t="shared" ca="1" si="189"/>
        <v>-1347054075075006.3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-1347054075075006.3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-5612725312812.5264</v>
      </c>
      <c r="L5416" s="444">
        <f t="shared" ca="1" si="189"/>
        <v>-1352666800387818.8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-1352666800387818.8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-5636111668282.5781</v>
      </c>
      <c r="L5417" s="444">
        <f t="shared" ca="1" si="189"/>
        <v>-1358302912056101.3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-1358302912056101.3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-5659595466900.4219</v>
      </c>
      <c r="L5418" s="444">
        <f t="shared" ca="1" si="189"/>
        <v>-1363962507523001.8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-1363962507523001.8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-5683177114679.1738</v>
      </c>
      <c r="L5419" s="444">
        <f t="shared" ca="1" si="189"/>
        <v>-1369645684637681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-1369645684637681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-5706857019323.6709</v>
      </c>
      <c r="L5420" s="444">
        <f t="shared" ca="1" si="189"/>
        <v>-1375352541657004.8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-1375352541657004.8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-5730635590237.5195</v>
      </c>
      <c r="L5421" s="444">
        <f t="shared" ca="1" si="189"/>
        <v>-1381083177247242.3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-1381083177247242.3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-5754513238530.1758</v>
      </c>
      <c r="L5422" s="444">
        <f t="shared" ca="1" si="189"/>
        <v>-1386837690485772.5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-1386837690485772.5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-5778490377024.0518</v>
      </c>
      <c r="L5423" s="444">
        <f t="shared" ca="1" si="189"/>
        <v>-1392616180862796.5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-1392616180862796.5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-5802567420261.6523</v>
      </c>
      <c r="L5424" s="444">
        <f t="shared" ca="1" si="189"/>
        <v>-1398418748283058.3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-1398418748283058.3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-5826744784512.7422</v>
      </c>
      <c r="L5425" s="444">
        <f t="shared" ca="1" si="189"/>
        <v>-1404245493067571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-1404245493067571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-5851022887781.5459</v>
      </c>
      <c r="L5426" s="444">
        <f t="shared" ca="1" si="189"/>
        <v>-1410096515955352.5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-1410096515955352.5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-5875402149813.9688</v>
      </c>
      <c r="L5427" s="444">
        <f t="shared" ca="1" si="189"/>
        <v>-1415971918105166.5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-1415971918105166.5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-5899882992104.8604</v>
      </c>
      <c r="L5428" s="444">
        <f t="shared" ca="1" si="189"/>
        <v>-1421871801097271.3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-1421871801097271.3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-5924465837905.2969</v>
      </c>
      <c r="L5429" s="444">
        <f t="shared" ca="1" si="189"/>
        <v>-1427796266935176.5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-1427796266935176.5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-5949151112229.9023</v>
      </c>
      <c r="L5430" s="444">
        <f t="shared" ca="1" si="189"/>
        <v>-1433745418047406.5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-1433745418047406.5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-5973939241864.1934</v>
      </c>
      <c r="L5431" s="444">
        <f t="shared" ca="1" si="189"/>
        <v>-1439719357289270.8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-1439719357289270.8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-5998830655371.9609</v>
      </c>
      <c r="L5432" s="444">
        <f t="shared" ca="1" si="189"/>
        <v>-1445718187944642.8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-1445718187944642.8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-6023825783102.6777</v>
      </c>
      <c r="L5433" s="444">
        <f t="shared" ca="1" si="189"/>
        <v>-1451742013727745.5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-1451742013727745.5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-6048925057198.9395</v>
      </c>
      <c r="L5434" s="444">
        <f t="shared" ca="1" si="189"/>
        <v>-1457790938784944.5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-1457790938784944.5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-6074128911603.9355</v>
      </c>
      <c r="L5435" s="444">
        <f t="shared" ca="1" si="189"/>
        <v>-1463865067696548.5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-1463865067696548.5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-6099437782068.9521</v>
      </c>
      <c r="L5436" s="444">
        <f t="shared" ca="1" si="189"/>
        <v>-1469964505478617.5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-1469964505478617.5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-6124852106160.9063</v>
      </c>
      <c r="L5437" s="444">
        <f t="shared" ca="1" si="189"/>
        <v>-1476089357584778.5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-1476089357584778.5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-6150372323269.9102</v>
      </c>
      <c r="L5438" s="444">
        <f t="shared" ca="1" si="189"/>
        <v>-1482239729908048.5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-1482239729908048.5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-6175998874616.8691</v>
      </c>
      <c r="L5439" s="444">
        <f t="shared" ca="1" si="189"/>
        <v>-1488415728782665.3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-1488415728782665.3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-6201732203261.1055</v>
      </c>
      <c r="L5440" s="444">
        <f t="shared" ca="1" si="189"/>
        <v>-1494617460985926.3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-1494617460985926.3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-6227572754108.0264</v>
      </c>
      <c r="L5441" s="444">
        <f t="shared" ca="1" si="189"/>
        <v>-1500845033740034.3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-1500845033740034.3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-6253520973916.8096</v>
      </c>
      <c r="L5442" s="444">
        <f t="shared" ca="1" si="189"/>
        <v>-1507098554713951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-1507098554713951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-6279577311308.1289</v>
      </c>
      <c r="L5443" s="444">
        <f t="shared" ca="1" si="189"/>
        <v>-1513378132025259.3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-1513378132025259.3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-6305742216771.9131</v>
      </c>
      <c r="L5444" s="444">
        <f t="shared" ca="1" si="189"/>
        <v>-1519683874242031.3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-1519683874242031.3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-6332016142675.1299</v>
      </c>
      <c r="L5445" s="444">
        <f t="shared" ca="1" si="189"/>
        <v>-1526015890384706.5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-1526015890384706.5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-6358399543269.6104</v>
      </c>
      <c r="L5446" s="444">
        <f t="shared" ca="1" si="189"/>
        <v>-1532374289927976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-1532374289927976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-6384892874699.9004</v>
      </c>
      <c r="L5447" s="444">
        <f t="shared" ca="1" si="189"/>
        <v>-1538759182802676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-1538759182802676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-6411496595011.1504</v>
      </c>
      <c r="L5448" s="444">
        <f t="shared" ca="1" si="189"/>
        <v>-1545170679397687.3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-1545170679397687.3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-6438211164157.0303</v>
      </c>
      <c r="L5449" s="444">
        <f t="shared" ca="1" si="189"/>
        <v>-1551608890561844.3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-1551608890561844.3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-6465037044007.6846</v>
      </c>
      <c r="L5450" s="444">
        <f t="shared" ca="1" si="189"/>
        <v>-1558073927605852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-1558073927605852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-6491974698357.7168</v>
      </c>
      <c r="L5451" s="444">
        <f t="shared" ca="1" si="189"/>
        <v>-1564565902304209.8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-1564565902304209.8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-6519024592934.207</v>
      </c>
      <c r="L5452" s="444">
        <f t="shared" ca="1" si="189"/>
        <v>-1571084926897144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-1571084926897144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-6546187195404.7666</v>
      </c>
      <c r="L5453" s="444">
        <f t="shared" ca="1" si="189"/>
        <v>-1577631114092548.8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-1577631114092548.8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-6573462975385.6201</v>
      </c>
      <c r="L5454" s="444">
        <f t="shared" ca="1" si="189"/>
        <v>-1584204577067934.3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-1584204577067934.3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-6600852404449.7256</v>
      </c>
      <c r="L5455" s="444">
        <f t="shared" ca="1" si="189"/>
        <v>-1590805429472384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-1590805429472384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-6628355956134.9336</v>
      </c>
      <c r="L5456" s="444">
        <f t="shared" ca="1" si="189"/>
        <v>-1597433785428519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-1597433785428519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-6655974105952.1621</v>
      </c>
      <c r="L5457" s="444">
        <f t="shared" ca="1" si="189"/>
        <v>-1604089759534471.3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-1604089759534471.3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-6683707331393.6299</v>
      </c>
      <c r="L5458" s="444">
        <f t="shared" ca="1" si="189"/>
        <v>-1610773466865865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-1610773466865865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-6711556111941.1045</v>
      </c>
      <c r="L5459" s="444">
        <f t="shared" ca="1" si="189"/>
        <v>-1617485022977806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-1617485022977806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-6739520929074.1914</v>
      </c>
      <c r="L5460" s="444">
        <f t="shared" ca="1" si="189"/>
        <v>-1624224543906880.3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-1624224543906880.3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-6767602266278.668</v>
      </c>
      <c r="L5461" s="444">
        <f t="shared" ca="1" si="189"/>
        <v>-1630992146173159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-1630992146173159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-6795800609054.8291</v>
      </c>
      <c r="L5462" s="444">
        <f t="shared" ca="1" si="189"/>
        <v>-1637787946782213.8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-1637787946782213.8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-6824116444925.8906</v>
      </c>
      <c r="L5463" s="444">
        <f t="shared" ca="1" si="189"/>
        <v>-1644612063227139.8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-1644612063227139.8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-6852550263446.416</v>
      </c>
      <c r="L5464" s="444">
        <f t="shared" ca="1" si="189"/>
        <v>-1651464613490586.3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-1651464613490586.3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-6881102556210.7764</v>
      </c>
      <c r="L5465" s="444">
        <f t="shared" ca="1" si="189"/>
        <v>-1658345716046797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-1658345716046797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-6909773816861.6543</v>
      </c>
      <c r="L5466" s="444">
        <f t="shared" ca="1" si="189"/>
        <v>-1665255489863658.8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-1665255489863658.8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-6938564541098.5781</v>
      </c>
      <c r="L5467" s="444">
        <f t="shared" ca="1" si="189"/>
        <v>-1672194054404757.3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-1672194054404757.3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-6967475226686.4883</v>
      </c>
      <c r="L5468" s="444">
        <f t="shared" ca="1" si="189"/>
        <v>-1679161529631443.8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-1679161529631443.8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-6996506373464.3486</v>
      </c>
      <c r="L5469" s="444">
        <f t="shared" ca="1" si="189"/>
        <v>-1686158036004908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-1686158036004908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-7025658483353.7832</v>
      </c>
      <c r="L5470" s="444">
        <f t="shared" ca="1" si="189"/>
        <v>-1693183694488261.8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-1693183694488261.8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-7054932060367.7568</v>
      </c>
      <c r="L5471" s="444">
        <f t="shared" ca="1" si="189"/>
        <v>-1700238626548629.5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-1700238626548629.5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-7084327610619.2891</v>
      </c>
      <c r="L5472" s="444">
        <f t="shared" ca="1" si="189"/>
        <v>-1707322954159248.8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-1707322954159248.8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-7113845642330.2031</v>
      </c>
      <c r="L5473" s="444">
        <f t="shared" ca="1" si="189"/>
        <v>-1714436799801579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-1714436799801579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-7143486665839.9121</v>
      </c>
      <c r="L5474" s="444">
        <f t="shared" ca="1" si="189"/>
        <v>-1721580286467419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-1721580286467419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-7173251193614.2461</v>
      </c>
      <c r="L5475" s="444">
        <f t="shared" ca="1" si="189"/>
        <v>-1728753537661033.3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-1728753537661033.3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-7203139740254.3047</v>
      </c>
      <c r="L5476" s="444">
        <f t="shared" ca="1" si="189"/>
        <v>-1735956677401287.5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-1735956677401287.5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-7233152822505.3643</v>
      </c>
      <c r="L5477" s="444">
        <f t="shared" ca="1" si="189"/>
        <v>-1743189830223792.8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-1743189830223792.8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-7263290959265.8027</v>
      </c>
      <c r="L5478" s="444">
        <f t="shared" ca="1" si="189"/>
        <v>-1750453121183058.5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-1750453121183058.5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-7293554671596.0771</v>
      </c>
      <c r="L5479" s="444">
        <f t="shared" ca="1" si="189"/>
        <v>-1757746675854654.5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-1757746675854654.5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-7323944482727.7266</v>
      </c>
      <c r="L5480" s="444">
        <f t="shared" ca="1" si="189"/>
        <v>-1765070620337382.3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-1765070620337382.3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-7354460918072.4258</v>
      </c>
      <c r="L5481" s="444">
        <f t="shared" ca="1" si="189"/>
        <v>-1772425081255454.8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-1772425081255454.8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-7385104505231.0605</v>
      </c>
      <c r="L5482" s="444">
        <f t="shared" ca="1" si="189"/>
        <v>-1779810185760685.8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-1779810185760685.8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-7415875774002.8574</v>
      </c>
      <c r="L5483" s="444">
        <f t="shared" ca="1" si="189"/>
        <v>-1787226061534688.5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-1787226061534688.5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-7446775256394.5342</v>
      </c>
      <c r="L5484" s="444">
        <f t="shared" ca="1" si="189"/>
        <v>-1794672836791083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-1794672836791083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-7477803486629.5117</v>
      </c>
      <c r="L5485" s="444">
        <f t="shared" ca="1" si="189"/>
        <v>-1802150640277712.5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-1802150640277712.5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-7508961001157.1338</v>
      </c>
      <c r="L5486" s="444">
        <f t="shared" ca="1" si="189"/>
        <v>-1809659601278869.8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-1809659601278869.8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-7540248338661.957</v>
      </c>
      <c r="L5487" s="444">
        <f t="shared" ca="1" si="189"/>
        <v>-1817199849617531.8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-1817199849617531.8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-7571666040073.0498</v>
      </c>
      <c r="L5488" s="444">
        <f t="shared" ca="1" si="189"/>
        <v>-1824771515657604.8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-1824771515657604.8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-7603214648573.3525</v>
      </c>
      <c r="L5489" s="444">
        <f t="shared" ca="1" si="189"/>
        <v>-1832374730306178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-1832374730306178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-7634894709609.0752</v>
      </c>
      <c r="L5490" s="444">
        <f t="shared" ca="1" si="189"/>
        <v>-1840009625015787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-1840009625015787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-7666706770899.1133</v>
      </c>
      <c r="L5491" s="444">
        <f t="shared" ca="1" si="189"/>
        <v>-1847676331786686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-1847676331786686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-7698651382444.5244</v>
      </c>
      <c r="L5492" s="444">
        <f t="shared" ca="1" si="189"/>
        <v>-1855374983169130.5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-1855374983169130.5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-7730729096538.043</v>
      </c>
      <c r="L5493" s="444">
        <f t="shared" ca="1" si="189"/>
        <v>-1863105712265668.5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-1863105712265668.5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-7762940467773.6182</v>
      </c>
      <c r="L5494" s="444">
        <f t="shared" ca="1" si="189"/>
        <v>-1870868652733442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-1870868652733442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-7795286053056.0078</v>
      </c>
      <c r="L5495" s="444">
        <f t="shared" ca="1" si="189"/>
        <v>-1878663938786498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-1878663938786498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-7827766411610.4092</v>
      </c>
      <c r="L5496" s="444">
        <f t="shared" ca="1" si="189"/>
        <v>-1886491705198108.5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-1886491705198108.5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-7860382104992.1182</v>
      </c>
      <c r="L5497" s="444">
        <f t="shared" ca="1" si="189"/>
        <v>-1894352087303100.5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-1894352087303100.5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-7893133697096.252</v>
      </c>
      <c r="L5498" s="444">
        <f t="shared" ca="1" si="189"/>
        <v>-1902245221000196.8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-1902245221000196.8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-7926021754167.4863</v>
      </c>
      <c r="L5499" s="444">
        <f t="shared" ca="1" si="189"/>
        <v>-1910171242754364.3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-1910171242754364.3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-7959046844809.8506</v>
      </c>
      <c r="L5500" s="444">
        <f t="shared" ca="1" si="189"/>
        <v>-1918130289599174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-1918130289599174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-7992209539996.5586</v>
      </c>
      <c r="L5501" s="444">
        <f t="shared" ca="1" si="189"/>
        <v>-1926122499139170.5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-1926122499139170.5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-8025510413079.877</v>
      </c>
      <c r="L5502" s="444">
        <f t="shared" ca="1" si="189"/>
        <v>-1934148009552250.5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-1934148009552250.5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-8058950039801.0439</v>
      </c>
      <c r="L5503" s="444">
        <f t="shared" ca="1" si="189"/>
        <v>-1942206959592051.5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-1942206959592051.5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-8092528998300.2148</v>
      </c>
      <c r="L5504" s="444">
        <f t="shared" ca="1" si="189"/>
        <v>-1950299488590351.8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-1950299488590351.8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-8126247869126.4658</v>
      </c>
      <c r="L5505" s="444">
        <f t="shared" ca="1" si="189"/>
        <v>-1958425736459478.3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-1958425736459478.3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-8160107235247.8262</v>
      </c>
      <c r="L5506" s="444">
        <f t="shared" ca="1" si="189"/>
        <v>-1966585843694726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-1966585843694726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-8194107682061.3594</v>
      </c>
      <c r="L5507" s="444">
        <f t="shared" ca="1" si="189"/>
        <v>-1974779951376787.3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-1974779951376787.3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-8228249797403.2813</v>
      </c>
      <c r="L5508" s="444">
        <f t="shared" ca="1" si="189"/>
        <v>-1983008201174190.5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-1983008201174190.5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-8262534171559.127</v>
      </c>
      <c r="L5509" s="444">
        <f t="shared" ca="1" si="189"/>
        <v>-1991270735345749.8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-1991270735345749.8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-8296961397273.958</v>
      </c>
      <c r="L5510" s="444">
        <f t="shared" ca="1" si="189"/>
        <v>-1999567696743023.8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-1999567696743023.8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-8331532069762.5986</v>
      </c>
      <c r="L5511" s="444">
        <f t="shared" ca="1" si="189"/>
        <v>-2007899228812786.3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-2007899228812786.3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-8366246786719.9424</v>
      </c>
      <c r="L5512" s="444">
        <f t="shared" ca="1" si="189"/>
        <v>-2016265475599506.3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-2016265475599506.3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-8401106148331.2744</v>
      </c>
      <c r="L5513" s="444">
        <f t="shared" ca="1" si="189"/>
        <v>-2024666581747837.5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-2024666581747837.5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-8436110757282.6563</v>
      </c>
      <c r="L5514" s="444">
        <f t="shared" ca="1" si="189"/>
        <v>-2033102692505120.3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-2033102692505120.3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-8471261218771.334</v>
      </c>
      <c r="L5515" s="444">
        <f t="shared" ca="1" si="189"/>
        <v>-2041573953723891.5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-2041573953723891.5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-8506558140516.2148</v>
      </c>
      <c r="L5516" s="444">
        <f t="shared" ca="1" si="189"/>
        <v>-2050080511864407.8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-2050080511864407.8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-8542002132768.3652</v>
      </c>
      <c r="L5517" s="444">
        <f t="shared" ca="1" si="189"/>
        <v>-2058622513997176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-2058622513997176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-8577593808321.5664</v>
      </c>
      <c r="L5518" s="444">
        <f t="shared" ca="1" si="189"/>
        <v>-2067200107805497.5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-2067200107805497.5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-8613333782522.9053</v>
      </c>
      <c r="L5519" s="444">
        <f t="shared" ca="1" si="189"/>
        <v>-2075813441588020.5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-2075813441588020.5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-8649222673283.4189</v>
      </c>
      <c r="L5520" s="444">
        <f t="shared" ca="1" si="189"/>
        <v>-2084462664261304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-2084462664261304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-8685261101088.7676</v>
      </c>
      <c r="L5521" s="444">
        <f t="shared" ca="1" si="189"/>
        <v>-2093147925362392.8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-2093147925362392.8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-8721449689009.9697</v>
      </c>
      <c r="L5522" s="444">
        <f t="shared" ca="1" si="189"/>
        <v>-2101869375051402.8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-2101869375051402.8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-8757789062714.1768</v>
      </c>
      <c r="L5523" s="444">
        <f t="shared" ca="1" si="189"/>
        <v>-2110627164114117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-2110627164114117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-8794279850475.4873</v>
      </c>
      <c r="L5524" s="444">
        <f t="shared" ca="1" si="189"/>
        <v>-2119421443964592.5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-2119421443964592.5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-8830922683185.8027</v>
      </c>
      <c r="L5525" s="444">
        <f t="shared" ca="1" si="189"/>
        <v>-2128252366647778.3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-2128252366647778.3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-8867718194365.7422</v>
      </c>
      <c r="L5526" s="444">
        <f t="shared" ca="1" si="189"/>
        <v>-2137120084842144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-2137120084842144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-8904667020175.5996</v>
      </c>
      <c r="L5527" s="444">
        <f t="shared" ca="1" si="189"/>
        <v>-2146024751862319.5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-2146024751862319.5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-8941769799426.332</v>
      </c>
      <c r="L5528" s="444">
        <f t="shared" ca="1" si="189"/>
        <v>-2154966521661745.8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-2154966521661745.8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-8979027173590.6074</v>
      </c>
      <c r="L5529" s="444">
        <f t="shared" ca="1" si="189"/>
        <v>-2163945548835336.3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-2163945548835336.3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-9016439786813.9023</v>
      </c>
      <c r="L5530" s="444">
        <f t="shared" ca="1" si="189"/>
        <v>-2172961988622150.3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-2172961988622150.3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-9054008285925.625</v>
      </c>
      <c r="L5531" s="444">
        <f t="shared" ca="1" si="189"/>
        <v>-2182015996908076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-2182015996908076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-9091733320450.3164</v>
      </c>
      <c r="L5532" s="444">
        <f t="shared" ca="1" si="189"/>
        <v>-2191107730228526.3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-2191107730228526.3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-9129615542618.8594</v>
      </c>
      <c r="L5533" s="444">
        <f t="shared" ca="1" si="189"/>
        <v>-2200237345771145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-2200237345771145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-9167655607379.7715</v>
      </c>
      <c r="L5534" s="444">
        <f t="shared" ca="1" si="189"/>
        <v>-2209405001378524.8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-2209405001378524.8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-9205854172410.5215</v>
      </c>
      <c r="L5535" s="444">
        <f t="shared" ca="1" si="189"/>
        <v>-2218610855550935.3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-2218610855550935.3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-9244211898128.8965</v>
      </c>
      <c r="L5536" s="444">
        <f t="shared" ca="1" si="189"/>
        <v>-2227855067449064.3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-2227855067449064.3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-9282729447704.4336</v>
      </c>
      <c r="L5537" s="444">
        <f t="shared" ca="1" si="189"/>
        <v>-2237137796896768.8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-2237137796896768.8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-9321407487069.8691</v>
      </c>
      <c r="L5538" s="444">
        <f t="shared" ca="1" si="189"/>
        <v>-2246459204383838.5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-2246459204383838.5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-9360246684932.6602</v>
      </c>
      <c r="L5539" s="444">
        <f t="shared" ca="1" si="189"/>
        <v>-2255819451068771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-2255819451068771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-9399247712786.5449</v>
      </c>
      <c r="L5540" s="444">
        <f t="shared" ca="1" si="189"/>
        <v>-2265218698781557.5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-2265218698781557.5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-9438411244923.1563</v>
      </c>
      <c r="L5541" s="444">
        <f t="shared" ca="1" si="189"/>
        <v>-2274657110026480.5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-2274657110026480.5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-9477737958443.668</v>
      </c>
      <c r="L5542" s="444">
        <f t="shared" ca="1" si="189"/>
        <v>-2284134847984924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-2284134847984924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-9517228533270.5156</v>
      </c>
      <c r="L5543" s="444">
        <f t="shared" ca="1" si="189"/>
        <v>-2293652076518194.5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-2293652076518194.5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-9556883652159.1445</v>
      </c>
      <c r="L5544" s="444">
        <f t="shared" ca="1" si="189"/>
        <v>-2303208960170353.5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-2303208960170353.5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-9596704000709.8066</v>
      </c>
      <c r="L5545" s="444">
        <f t="shared" ca="1" si="189"/>
        <v>-2312805664171063.5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-2312805664171063.5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-9636690267379.4316</v>
      </c>
      <c r="L5546" s="444">
        <f t="shared" ca="1" si="189"/>
        <v>-2322442354438443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-2322442354438443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-9676843143493.5117</v>
      </c>
      <c r="L5547" s="444">
        <f t="shared" ca="1" si="189"/>
        <v>-2332119197581936.5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-2332119197581936.5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-9717163323258.0684</v>
      </c>
      <c r="L5548" s="444">
        <f t="shared" ca="1" si="189"/>
        <v>-2341836360905194.5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-2341836360905194.5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-9757651503771.6445</v>
      </c>
      <c r="L5549" s="444">
        <f t="shared" ca="1" si="189"/>
        <v>-2351594012408966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-2351594012408966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-9798308385037.3574</v>
      </c>
      <c r="L5550" s="444">
        <f t="shared" ca="1" si="189"/>
        <v>-2361392320794003.5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-2361392320794003.5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-9839134669975.0137</v>
      </c>
      <c r="L5551" s="444">
        <f t="shared" ca="1" si="189"/>
        <v>-2371231455463978.5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-2371231455463978.5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-9880131064433.2441</v>
      </c>
      <c r="L5552" s="444">
        <f t="shared" ca="1" si="189"/>
        <v>-2381111586528411.5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-2381111586528411.5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-9921298277201.7148</v>
      </c>
      <c r="L5553" s="444">
        <f t="shared" ca="1" si="189"/>
        <v>-2391032884805613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-2391032884805613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-9962637020023.3867</v>
      </c>
      <c r="L5554" s="444">
        <f t="shared" ca="1" si="189"/>
        <v>-2400995521825636.5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-2400995521825636.5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-10004148007606.818</v>
      </c>
      <c r="L5555" s="444">
        <f t="shared" ca="1" si="189"/>
        <v>-2410999669833243.5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-2410999669833243.5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-10045831957638.514</v>
      </c>
      <c r="L5556" s="444">
        <f t="shared" ca="1" si="189"/>
        <v>-2421045501790882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-2421045501790882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-10087689590795.342</v>
      </c>
      <c r="L5557" s="444">
        <f t="shared" ca="1" si="189"/>
        <v>-2431133191381677.5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-2431133191381677.5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-10129721630756.99</v>
      </c>
      <c r="L5558" s="444">
        <f t="shared" ca="1" si="189"/>
        <v>-2441262913012434.5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-2441262913012434.5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-10171928804218.477</v>
      </c>
      <c r="L5559" s="444">
        <f t="shared" ca="1" si="189"/>
        <v>-2451434841816653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-2451434841816653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-10214311840902.721</v>
      </c>
      <c r="L5560" s="444">
        <f t="shared" ca="1" si="189"/>
        <v>-2461649153657555.5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-2461649153657555.5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-10256871473573.148</v>
      </c>
      <c r="L5561" s="444">
        <f t="shared" ca="1" si="189"/>
        <v>-2471906025131128.5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-2471906025131128.5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-10299608438046.369</v>
      </c>
      <c r="L5562" s="444">
        <f t="shared" ca="1" si="189"/>
        <v>-2482205633569175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-2482205633569175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-10342523473204.896</v>
      </c>
      <c r="L5563" s="444">
        <f t="shared" ca="1" si="189"/>
        <v>-2492548157042380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-2492548157042380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-10385617321009.916</v>
      </c>
      <c r="L5564" s="444">
        <f t="shared" ca="1" si="189"/>
        <v>-2502933774363390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-2502933774363390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-10428890726514.125</v>
      </c>
      <c r="L5565" s="444">
        <f t="shared" ca="1" si="189"/>
        <v>-2513362665089904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-2513362665089904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-10472344437874.6</v>
      </c>
      <c r="L5566" s="444">
        <f t="shared" ca="1" si="189"/>
        <v>-2523835009527778.5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-2523835009527778.5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-10515979206365.744</v>
      </c>
      <c r="L5567" s="444">
        <f t="shared" ca="1" si="189"/>
        <v>-2534350988734144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-2534350988734144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-10559795786392.266</v>
      </c>
      <c r="L5568" s="444">
        <f t="shared" ca="1" si="189"/>
        <v>-2544910784520536.5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-2544910784520536.5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-10603794935502.234</v>
      </c>
      <c r="L5569" s="444">
        <f t="shared" ca="1" si="189"/>
        <v>-2555514579456038.5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-2555514579456038.5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-10647977414400.16</v>
      </c>
      <c r="L5570" s="444">
        <f t="shared" ca="1" si="189"/>
        <v>-2566162556870438.5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-2566162556870438.5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-10692343986960.16</v>
      </c>
      <c r="L5571" s="444">
        <f t="shared" ca="1" si="189"/>
        <v>-2576854900857398.5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-2576854900857398.5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-10736895420239.16</v>
      </c>
      <c r="L5572" s="444">
        <f t="shared" ca="1" si="189"/>
        <v>-2587591796277637.5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-2587591796277637.5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-10781632484490.156</v>
      </c>
      <c r="L5573" s="444">
        <f t="shared" ca="1" si="189"/>
        <v>-2598373428762127.5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-2598373428762127.5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-10826555953175.531</v>
      </c>
      <c r="L5574" s="444">
        <f t="shared" ca="1" si="189"/>
        <v>-2609199984715303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-2609199984715303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-10871666602980.43</v>
      </c>
      <c r="L5575" s="444">
        <f t="shared" ca="1" si="189"/>
        <v>-2620071651318283.5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-2620071651318283.5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-10916965213826.182</v>
      </c>
      <c r="L5576" s="444">
        <f t="shared" ca="1" si="189"/>
        <v>-2630988616532109.5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-2630988616532109.5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-10962452568883.789</v>
      </c>
      <c r="L5577" s="444">
        <f t="shared" ca="1" si="189"/>
        <v>-2641951069100993.5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-2641951069100993.5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-11008129454587.473</v>
      </c>
      <c r="L5578" s="444">
        <f t="shared" ca="1" si="189"/>
        <v>-2652959198555581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-2652959198555581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-11053996660648.254</v>
      </c>
      <c r="L5579" s="444">
        <f t="shared" ca="1" si="189"/>
        <v>-2664013195216229.5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-2664013195216229.5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-11100054980067.623</v>
      </c>
      <c r="L5580" s="444">
        <f t="shared" ca="1" si="189"/>
        <v>-2675113250196297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-2675113250196297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-11146305209151.238</v>
      </c>
      <c r="L5581" s="444">
        <f t="shared" ca="1" si="189"/>
        <v>-2686259555405448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-2686259555405448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-11192748147522.699</v>
      </c>
      <c r="L5582" s="444">
        <f t="shared" ca="1" si="189"/>
        <v>-2697452303552970.5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-2697452303552970.5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-11239384598137.377</v>
      </c>
      <c r="L5583" s="444">
        <f t="shared" ca="1" si="189"/>
        <v>-2708691688151108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-2708691688151108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-11286215367296.283</v>
      </c>
      <c r="L5584" s="444">
        <f t="shared" ca="1" si="189"/>
        <v>-2719977903518404.5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-2719977903518404.5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-11333241264660.02</v>
      </c>
      <c r="L5585" s="444">
        <f t="shared" ca="1" si="189"/>
        <v>-2731311144783064.5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-2731311144783064.5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-11380463103262.77</v>
      </c>
      <c r="L5586" s="444">
        <f t="shared" ca="1" si="189"/>
        <v>-2742691607886327.5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-2742691607886327.5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-11427881699526.365</v>
      </c>
      <c r="L5587" s="444">
        <f t="shared" ca="1" si="189"/>
        <v>-2754119489585854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-2754119489585854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-11475497873274.391</v>
      </c>
      <c r="L5588" s="444">
        <f t="shared" ca="1" si="189"/>
        <v>-2765594987459128.5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-2765594987459128.5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-11523312447746.369</v>
      </c>
      <c r="L5589" s="444">
        <f t="shared" ca="1" si="189"/>
        <v>-2777118299906875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-2777118299906875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-11571326249611.979</v>
      </c>
      <c r="L5590" s="444">
        <f t="shared" ca="1" si="189"/>
        <v>-2788689626156487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-2788689626156487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-11619540108985.363</v>
      </c>
      <c r="L5591" s="444">
        <f t="shared" ca="1" si="189"/>
        <v>-2800309166265472.5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-2800309166265472.5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-11667954859439.469</v>
      </c>
      <c r="L5592" s="444">
        <f t="shared" ca="1" si="189"/>
        <v>-2811977121124912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-2811977121124912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-11716571338020.467</v>
      </c>
      <c r="L5593" s="444">
        <f t="shared" ca="1" si="189"/>
        <v>-2823693692462932.5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-2823693692462932.5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-11765390385262.219</v>
      </c>
      <c r="L5594" s="444">
        <f t="shared" ca="1" si="189"/>
        <v>-2835459082848194.5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-2835459082848194.5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-11814412845200.811</v>
      </c>
      <c r="L5595" s="444">
        <f t="shared" ca="1" si="189"/>
        <v>-2847273495693395.5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-2847273495693395.5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-11863639565389.148</v>
      </c>
      <c r="L5596" s="444">
        <f t="shared" ca="1" si="189"/>
        <v>-2859137135258784.5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-2859137135258784.5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-11913071396911.602</v>
      </c>
      <c r="L5597" s="444">
        <f t="shared" ca="1" si="189"/>
        <v>-2871050206655696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-2871050206655696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-11962709194398.732</v>
      </c>
      <c r="L5598" s="444">
        <f t="shared" ca="1" si="189"/>
        <v>-2883012915850094.5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-2883012915850094.5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-12012553816042.061</v>
      </c>
      <c r="L5599" s="444">
        <f t="shared" ca="1" si="189"/>
        <v>-2895025469666136.5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-2895025469666136.5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-12062606123608.902</v>
      </c>
      <c r="L5600" s="444">
        <f t="shared" ca="1" si="189"/>
        <v>-2907088075789745.5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-2907088075789745.5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-12112866982457.273</v>
      </c>
      <c r="L5601" s="444">
        <f t="shared" ca="1" si="189"/>
        <v>-2919200942772203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-2919200942772203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-12163337261550.846</v>
      </c>
      <c r="L5602" s="444">
        <f t="shared" ca="1" si="189"/>
        <v>-2931364280033754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-2931364280033754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-12214017833473.975</v>
      </c>
      <c r="L5603" s="444">
        <f t="shared" ca="1" si="189"/>
        <v>-2943578297867228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-2943578297867228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-12264909574446.783</v>
      </c>
      <c r="L5604" s="444">
        <f t="shared" ca="1" si="189"/>
        <v>-2955843207441675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-2955843207441675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-12316013364340.313</v>
      </c>
      <c r="L5605" s="444">
        <f t="shared" ca="1" si="189"/>
        <v>-2968159220806015.5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-2968159220806015.5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-12367330086691.73</v>
      </c>
      <c r="L5606" s="444">
        <f t="shared" ca="1" si="189"/>
        <v>-2980526550892707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-2980526550892707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-12418860628719.613</v>
      </c>
      <c r="L5607" s="444">
        <f t="shared" ca="1" si="189"/>
        <v>-2992945411521426.5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-2992945411521426.5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-12470605881339.277</v>
      </c>
      <c r="L5608" s="444">
        <f t="shared" ca="1" si="189"/>
        <v>-3005416017402766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-3005416017402766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-12522566739178.191</v>
      </c>
      <c r="L5609" s="444">
        <f t="shared" ca="1" si="189"/>
        <v>-3017938584141944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-3017938584141944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-12574744100591.434</v>
      </c>
      <c r="L5610" s="444">
        <f t="shared" ca="1" si="189"/>
        <v>-3030513328242535.5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-3030513328242535.5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-12627138867677.23</v>
      </c>
      <c r="L5611" s="444">
        <f t="shared" ca="1" si="189"/>
        <v>-3043140467110212.5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-3043140467110212.5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-12679751946292.553</v>
      </c>
      <c r="L5612" s="444">
        <f t="shared" ca="1" si="189"/>
        <v>-3055820219056505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-3055820219056505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-12732584246068.771</v>
      </c>
      <c r="L5613" s="444">
        <f t="shared" ca="1" si="189"/>
        <v>-3068552803302574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-3068552803302574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-12785636680427.391</v>
      </c>
      <c r="L5614" s="444">
        <f t="shared" ca="1" si="189"/>
        <v>-3081338439983001.5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-3081338439983001.5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-12838910166595.84</v>
      </c>
      <c r="L5615" s="444">
        <f t="shared" ca="1" si="189"/>
        <v>-3094177350149597.5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-3094177350149597.5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-12892405625623.322</v>
      </c>
      <c r="L5616" s="444">
        <f t="shared" ca="1" si="189"/>
        <v>-3107069755775221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-3107069755775221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-12946123982396.754</v>
      </c>
      <c r="L5617" s="444">
        <f t="shared" ca="1" si="189"/>
        <v>-3120015879757618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-3120015879757618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-13000066165656.742</v>
      </c>
      <c r="L5618" s="444">
        <f t="shared" ref="L5618:L5872" ca="1" si="194">I5618-J5618+K5618</f>
        <v>-3133015945923274.5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-3133015945923274.5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-13054233108013.645</v>
      </c>
      <c r="L5619" s="444">
        <f t="shared" ca="1" si="194"/>
        <v>-3146070179031288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-3146070179031288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-13108625745963.699</v>
      </c>
      <c r="L5620" s="444">
        <f t="shared" ca="1" si="194"/>
        <v>-3159178804777251.5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-3159178804777251.5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-13163245019905.215</v>
      </c>
      <c r="L5621" s="444">
        <f t="shared" ca="1" si="194"/>
        <v>-3172342049797156.5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-3172342049797156.5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-13218091874154.818</v>
      </c>
      <c r="L5622" s="444">
        <f t="shared" ca="1" si="194"/>
        <v>-3185560141671311.5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-3185560141671311.5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-13273167256963.797</v>
      </c>
      <c r="L5623" s="444">
        <f t="shared" ca="1" si="194"/>
        <v>-3198833308928275.5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-3198833308928275.5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-13328472120534.48</v>
      </c>
      <c r="L5624" s="444">
        <f t="shared" ca="1" si="194"/>
        <v>-3212161781048810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-3212161781048810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-13384007421036.709</v>
      </c>
      <c r="L5625" s="444">
        <f t="shared" ca="1" si="194"/>
        <v>-3225545788469846.5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-3225545788469846.5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-13439774118624.359</v>
      </c>
      <c r="L5626" s="444">
        <f t="shared" ca="1" si="194"/>
        <v>-3238985562588471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-3238985562588471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-13495773177451.963</v>
      </c>
      <c r="L5627" s="444">
        <f t="shared" ca="1" si="194"/>
        <v>-3252481335765923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-3252481335765923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-13552005565691.346</v>
      </c>
      <c r="L5628" s="444">
        <f t="shared" ca="1" si="194"/>
        <v>-3266033341331614.5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-3266033341331614.5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-13608472255548.395</v>
      </c>
      <c r="L5629" s="444">
        <f t="shared" ca="1" si="194"/>
        <v>-3279641813587163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-3279641813587163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-13665174223279.846</v>
      </c>
      <c r="L5630" s="444">
        <f t="shared" ca="1" si="194"/>
        <v>-3293306987810443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-3293306987810443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-13722112449210.18</v>
      </c>
      <c r="L5631" s="444">
        <f t="shared" ca="1" si="194"/>
        <v>-3307029100259653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-3307029100259653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-13779287917748.555</v>
      </c>
      <c r="L5632" s="444">
        <f t="shared" ca="1" si="194"/>
        <v>-3320808388177401.5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-3320808388177401.5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-13836701617405.84</v>
      </c>
      <c r="L5633" s="444">
        <f t="shared" ca="1" si="194"/>
        <v>-3334645089794807.5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-3334645089794807.5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-13894354540811.697</v>
      </c>
      <c r="L5634" s="444">
        <f t="shared" ca="1" si="194"/>
        <v>-3348539444335619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-3348539444335619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-13952247684731.746</v>
      </c>
      <c r="L5635" s="444">
        <f t="shared" ca="1" si="194"/>
        <v>-3362491692020350.5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-3362491692020350.5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-14010382050084.793</v>
      </c>
      <c r="L5636" s="444">
        <f t="shared" ca="1" si="194"/>
        <v>-3376502074070435.5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-3376502074070435.5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-14068758641960.148</v>
      </c>
      <c r="L5637" s="444">
        <f t="shared" ca="1" si="194"/>
        <v>-3390570832712395.5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-3390570832712395.5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-14127378469634.98</v>
      </c>
      <c r="L5638" s="444">
        <f t="shared" ca="1" si="194"/>
        <v>-3404698211182030.5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-3404698211182030.5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-14186242546591.793</v>
      </c>
      <c r="L5639" s="444">
        <f t="shared" ca="1" si="194"/>
        <v>-3418884453728622.5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-3418884453728622.5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-14245351890535.928</v>
      </c>
      <c r="L5640" s="444">
        <f t="shared" ca="1" si="194"/>
        <v>-3433129805619158.5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-3433129805619158.5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-14304707523413.16</v>
      </c>
      <c r="L5641" s="444">
        <f t="shared" ca="1" si="194"/>
        <v>-3447434513142571.5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-3447434513142571.5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-14364310471427.381</v>
      </c>
      <c r="L5642" s="444">
        <f t="shared" ca="1" si="194"/>
        <v>-3461798823613999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-3461798823613999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-14424161765058.328</v>
      </c>
      <c r="L5643" s="444">
        <f t="shared" ca="1" si="194"/>
        <v>-3476222985379057.5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-3476222985379057.5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-14484262439079.406</v>
      </c>
      <c r="L5644" s="444">
        <f t="shared" ca="1" si="194"/>
        <v>-3490707247818137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-3490707247818137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-14544613532575.57</v>
      </c>
      <c r="L5645" s="444">
        <f t="shared" ca="1" si="194"/>
        <v>-3505251861350712.5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-3505251861350712.5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-14605216088961.303</v>
      </c>
      <c r="L5646" s="444">
        <f t="shared" ca="1" si="194"/>
        <v>-3519857077439674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-3519857077439674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-14666071155998.639</v>
      </c>
      <c r="L5647" s="444">
        <f t="shared" ca="1" si="194"/>
        <v>-3534523148595672.5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-3534523148595672.5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-14727179785815.303</v>
      </c>
      <c r="L5648" s="444">
        <f t="shared" ca="1" si="194"/>
        <v>-3549250328381488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-3549250328381488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-14788543034922.867</v>
      </c>
      <c r="L5649" s="444">
        <f t="shared" ca="1" si="194"/>
        <v>-3564038871416411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-3564038871416411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-14850161964235.045</v>
      </c>
      <c r="L5650" s="444">
        <f t="shared" ca="1" si="194"/>
        <v>-3578889033380646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-3578889033380646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-14912037639086.025</v>
      </c>
      <c r="L5651" s="444">
        <f t="shared" ca="1" si="194"/>
        <v>-3593801071019732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-3593801071019732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-14974171129248.885</v>
      </c>
      <c r="L5652" s="444">
        <f t="shared" ca="1" si="194"/>
        <v>-3608775242148981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-3608775242148981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-15036563508954.088</v>
      </c>
      <c r="L5653" s="444">
        <f t="shared" ca="1" si="194"/>
        <v>-3623811805657935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-3623811805657935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-15099215856908.063</v>
      </c>
      <c r="L5654" s="444">
        <f t="shared" ca="1" si="194"/>
        <v>-3638911021514843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-3638911021514843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-15162129256311.848</v>
      </c>
      <c r="L5655" s="444">
        <f t="shared" ca="1" si="194"/>
        <v>-3654073150771155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-3654073150771155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-15225304794879.811</v>
      </c>
      <c r="L5656" s="444">
        <f t="shared" ca="1" si="194"/>
        <v>-3669298455566035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-3669298455566035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-15288743564858.48</v>
      </c>
      <c r="L5657" s="444">
        <f t="shared" ca="1" si="194"/>
        <v>-3684587199130893.5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-3684587199130893.5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-15352446663045.389</v>
      </c>
      <c r="L5658" s="444">
        <f t="shared" ca="1" si="194"/>
        <v>-3699939645793939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-3699939645793939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-15416415190808.078</v>
      </c>
      <c r="L5659" s="444">
        <f t="shared" ca="1" si="194"/>
        <v>-3715356060984747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-3715356060984747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-15480650254103.109</v>
      </c>
      <c r="L5660" s="444">
        <f t="shared" ca="1" si="194"/>
        <v>-3730836711238850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-3730836711238850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-15545152963495.209</v>
      </c>
      <c r="L5661" s="444">
        <f t="shared" ca="1" si="194"/>
        <v>-3746381864202345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-3746381864202345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-15609924434176.438</v>
      </c>
      <c r="L5662" s="444">
        <f t="shared" ca="1" si="194"/>
        <v>-3761991788636521.5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-3761991788636521.5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-15674965785985.504</v>
      </c>
      <c r="L5663" s="444">
        <f t="shared" ca="1" si="194"/>
        <v>-3777666754422507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-3777666754422507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-15740278143427.109</v>
      </c>
      <c r="L5664" s="444">
        <f t="shared" ca="1" si="194"/>
        <v>-3793407032565934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-3793407032565934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-15805862635691.391</v>
      </c>
      <c r="L5665" s="444">
        <f t="shared" ca="1" si="194"/>
        <v>-3809212895201625.5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-3809212895201625.5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-15871720396673.441</v>
      </c>
      <c r="L5666" s="444">
        <f t="shared" ca="1" si="194"/>
        <v>-3825084615598299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-3825084615598299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-15937852564992.914</v>
      </c>
      <c r="L5667" s="444">
        <f t="shared" ca="1" si="194"/>
        <v>-3841022468163292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-3841022468163292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-16004260284013.717</v>
      </c>
      <c r="L5668" s="444">
        <f t="shared" ca="1" si="194"/>
        <v>-3857026728447305.5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-3857026728447305.5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-16070944701863.773</v>
      </c>
      <c r="L5669" s="444">
        <f t="shared" ca="1" si="194"/>
        <v>-3873097673149169.5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-3873097673149169.5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-16137906971454.873</v>
      </c>
      <c r="L5670" s="444">
        <f t="shared" ca="1" si="194"/>
        <v>-3889235580120624.5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-3889235580120624.5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-16205148250502.602</v>
      </c>
      <c r="L5671" s="444">
        <f t="shared" ca="1" si="194"/>
        <v>-3905440728371127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-3905440728371127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-16272669701546.361</v>
      </c>
      <c r="L5672" s="444">
        <f t="shared" ca="1" si="194"/>
        <v>-3921713398072673.5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-3921713398072673.5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-16340472491969.473</v>
      </c>
      <c r="L5673" s="444">
        <f t="shared" ca="1" si="194"/>
        <v>-3938053870564643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-3938053870564643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-16408557794019.344</v>
      </c>
      <c r="L5674" s="444">
        <f t="shared" ca="1" si="194"/>
        <v>-3954462428358662.5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-3954462428358662.5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-16476926784827.762</v>
      </c>
      <c r="L5675" s="444">
        <f t="shared" ca="1" si="194"/>
        <v>-3970939355143490.5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-3970939355143490.5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-16545580646431.213</v>
      </c>
      <c r="L5676" s="444">
        <f t="shared" ca="1" si="194"/>
        <v>-3987484935789921.5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-3987484935789921.5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-16614520565791.34</v>
      </c>
      <c r="L5677" s="444">
        <f t="shared" ca="1" si="194"/>
        <v>-4004099456355713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-4004099456355713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-16683747734815.473</v>
      </c>
      <c r="L5678" s="444">
        <f t="shared" ca="1" si="194"/>
        <v>-4020783204090528.5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-4020783204090528.5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-16753263350377.199</v>
      </c>
      <c r="L5679" s="444">
        <f t="shared" ca="1" si="194"/>
        <v>-4037536467440905.5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-4037536467440905.5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-16823068614337.104</v>
      </c>
      <c r="L5680" s="444">
        <f t="shared" ca="1" si="194"/>
        <v>-4054359536055242.5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-4054359536055242.5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-16893164733563.51</v>
      </c>
      <c r="L5681" s="444">
        <f t="shared" ca="1" si="194"/>
        <v>-4071252700788806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-4071252700788806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-16963552919953.357</v>
      </c>
      <c r="L5682" s="444">
        <f t="shared" ca="1" si="194"/>
        <v>-4088216253708759.5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-4088216253708759.5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-17034234390453.164</v>
      </c>
      <c r="L5683" s="444">
        <f t="shared" ca="1" si="194"/>
        <v>-4105250488099212.5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-4105250488099212.5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-17105210367080.053</v>
      </c>
      <c r="L5684" s="444">
        <f t="shared" ca="1" si="194"/>
        <v>-4122355698466292.5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-4122355698466292.5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-17176482076942.883</v>
      </c>
      <c r="L5685" s="444">
        <f t="shared" ca="1" si="194"/>
        <v>-4139532180543235.5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-4139532180543235.5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-17248050752263.48</v>
      </c>
      <c r="L5686" s="444">
        <f t="shared" ca="1" si="194"/>
        <v>-4156780231295499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-4156780231295499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-17319917630397.912</v>
      </c>
      <c r="L5687" s="444">
        <f t="shared" ca="1" si="194"/>
        <v>-4174100148925897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-4174100148925897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-17392083953857.904</v>
      </c>
      <c r="L5688" s="444">
        <f t="shared" ca="1" si="194"/>
        <v>-4191492232879755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-4191492232879755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-17464550970332.313</v>
      </c>
      <c r="L5689" s="444">
        <f t="shared" ca="1" si="194"/>
        <v>-4208956783850087.5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-4208956783850087.5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-17537319932708.697</v>
      </c>
      <c r="L5690" s="444">
        <f t="shared" ca="1" si="194"/>
        <v>-4226494103782796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-4226494103782796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-17610392099094.984</v>
      </c>
      <c r="L5691" s="444">
        <f t="shared" ca="1" si="194"/>
        <v>-4244104495881891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-4244104495881891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-17683768732841.211</v>
      </c>
      <c r="L5692" s="444">
        <f t="shared" ca="1" si="194"/>
        <v>-4261788264614732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-4261788264614732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-17757451102561.383</v>
      </c>
      <c r="L5693" s="444">
        <f t="shared" ca="1" si="194"/>
        <v>-4279545715717293.5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-4279545715717293.5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-17831440482155.391</v>
      </c>
      <c r="L5694" s="444">
        <f t="shared" ca="1" si="194"/>
        <v>-4297377156199449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-4297377156199449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-17905738150831.039</v>
      </c>
      <c r="L5695" s="444">
        <f t="shared" ca="1" si="194"/>
        <v>-4315282894350280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-4315282894350280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-17980345393126.168</v>
      </c>
      <c r="L5696" s="444">
        <f t="shared" ca="1" si="194"/>
        <v>-4333263239743406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-4333263239743406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-18055263498930.859</v>
      </c>
      <c r="L5697" s="444">
        <f t="shared" ca="1" si="194"/>
        <v>-4351318503242337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-4351318503242337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-18130493763509.738</v>
      </c>
      <c r="L5698" s="444">
        <f t="shared" ca="1" si="194"/>
        <v>-4369448997005846.5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-4369448997005846.5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-18206037487524.363</v>
      </c>
      <c r="L5699" s="444">
        <f t="shared" ca="1" si="194"/>
        <v>-4387655034493371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-4387655034493371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-18281895977055.715</v>
      </c>
      <c r="L5700" s="444">
        <f t="shared" ca="1" si="194"/>
        <v>-4405936930470426.5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-4405936930470426.5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-18358070543626.777</v>
      </c>
      <c r="L5701" s="444">
        <f t="shared" ca="1" si="194"/>
        <v>-4424295001014053.5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-4424295001014053.5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-18434562504225.223</v>
      </c>
      <c r="L5702" s="444">
        <f t="shared" ca="1" si="194"/>
        <v>-4442729563518278.5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-4442729563518278.5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-18511373181326.16</v>
      </c>
      <c r="L5703" s="444">
        <f t="shared" ca="1" si="194"/>
        <v>-4461240936699604.5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-4461240936699604.5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-18588503902915.016</v>
      </c>
      <c r="L5704" s="444">
        <f t="shared" ca="1" si="194"/>
        <v>-4479829440602519.5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-4479829440602519.5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-18665956002510.496</v>
      </c>
      <c r="L5705" s="444">
        <f t="shared" ca="1" si="194"/>
        <v>-4498495396605030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-4498495396605030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-18743730819187.625</v>
      </c>
      <c r="L5706" s="444">
        <f t="shared" ca="1" si="194"/>
        <v>-4517239127424218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-4517239127424218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-18821829697600.906</v>
      </c>
      <c r="L5707" s="444">
        <f t="shared" ca="1" si="194"/>
        <v>-4536060957121819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-4536060957121819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-18900253988007.578</v>
      </c>
      <c r="L5708" s="444">
        <f t="shared" ca="1" si="194"/>
        <v>-4554961211109827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-4554961211109827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-18979005046290.945</v>
      </c>
      <c r="L5709" s="444">
        <f t="shared" ca="1" si="194"/>
        <v>-4573940216156118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-4573940216156118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-19058084233983.824</v>
      </c>
      <c r="L5710" s="444">
        <f t="shared" ca="1" si="194"/>
        <v>-4592998300390102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-4592998300390102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-19137492918292.09</v>
      </c>
      <c r="L5711" s="444">
        <f t="shared" ca="1" si="194"/>
        <v>-4612135793308394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-4612135793308394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-19217232472118.309</v>
      </c>
      <c r="L5712" s="444">
        <f t="shared" ca="1" si="194"/>
        <v>-4631353025780512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-4631353025780512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-19297304274085.465</v>
      </c>
      <c r="L5713" s="444">
        <f t="shared" ca="1" si="194"/>
        <v>-4650650330054597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-4650650330054597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-19377709708560.82</v>
      </c>
      <c r="L5714" s="444">
        <f t="shared" ca="1" si="194"/>
        <v>-4670028039763158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-4670028039763158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-19458450165679.824</v>
      </c>
      <c r="L5715" s="444">
        <f t="shared" ca="1" si="194"/>
        <v>-4689486489928838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-4689486489928838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-19539527041370.156</v>
      </c>
      <c r="L5716" s="444">
        <f t="shared" ca="1" si="194"/>
        <v>-4709026016970208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-4709026016970208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-19620941737375.867</v>
      </c>
      <c r="L5717" s="444">
        <f t="shared" ca="1" si="194"/>
        <v>-4728646958707584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-4728646958707584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-19702695661281.602</v>
      </c>
      <c r="L5718" s="444">
        <f t="shared" ca="1" si="194"/>
        <v>-4748349654368866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-4748349654368866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-19784790226536.941</v>
      </c>
      <c r="L5719" s="444">
        <f t="shared" ca="1" si="194"/>
        <v>-4768134444595403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-4768134444595403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-19867226852480.844</v>
      </c>
      <c r="L5720" s="444">
        <f t="shared" ca="1" si="194"/>
        <v>-4788001671447884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-4788001671447884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-19950006964366.184</v>
      </c>
      <c r="L5721" s="444">
        <f t="shared" ca="1" si="194"/>
        <v>-4807951678412250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-4807951678412250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-20033131993384.375</v>
      </c>
      <c r="L5722" s="444">
        <f t="shared" ca="1" si="194"/>
        <v>-4827984810405634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-4827984810405634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-20116603376690.141</v>
      </c>
      <c r="L5723" s="444">
        <f t="shared" ca="1" si="194"/>
        <v>-4848101413782324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-4848101413782324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-20200422557426.352</v>
      </c>
      <c r="L5724" s="444">
        <f t="shared" ca="1" si="194"/>
        <v>-4868301836339750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-4868301836339750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-20284590984748.957</v>
      </c>
      <c r="L5725" s="444">
        <f t="shared" ca="1" si="194"/>
        <v>-4888586427324499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-4888586427324499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-20369110113852.078</v>
      </c>
      <c r="L5726" s="444">
        <f t="shared" ca="1" si="194"/>
        <v>-4908955537438351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-4908955537438351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-20453981405993.129</v>
      </c>
      <c r="L5727" s="444">
        <f t="shared" ca="1" si="194"/>
        <v>-4929409518844344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-4929409518844344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-20539206328518.102</v>
      </c>
      <c r="L5728" s="444">
        <f t="shared" ca="1" si="194"/>
        <v>-4949948725172862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-4949948725172862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-20624786354886.926</v>
      </c>
      <c r="L5729" s="444">
        <f t="shared" ca="1" si="194"/>
        <v>-4970573511527749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-4970573511527749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-20710722964698.953</v>
      </c>
      <c r="L5730" s="444">
        <f t="shared" ca="1" si="194"/>
        <v>-4991284234492448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-4991284234492448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-20797017643718.531</v>
      </c>
      <c r="L5731" s="444">
        <f t="shared" ca="1" si="194"/>
        <v>-5012081252136167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-5012081252136167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-20883671883900.695</v>
      </c>
      <c r="L5732" s="444">
        <f t="shared" ca="1" si="194"/>
        <v>-5032964924020068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-5032964924020068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-20970687183416.949</v>
      </c>
      <c r="L5733" s="444">
        <f t="shared" ca="1" si="194"/>
        <v>-5053935611203485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-5053935611203485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-21058065046681.188</v>
      </c>
      <c r="L5734" s="444">
        <f t="shared" ca="1" si="194"/>
        <v>-5074993676250166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-5074993676250166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-21145806984375.691</v>
      </c>
      <c r="L5735" s="444">
        <f t="shared" ca="1" si="194"/>
        <v>-5096139483234542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-5096139483234542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-21233914513477.258</v>
      </c>
      <c r="L5736" s="444">
        <f t="shared" ca="1" si="194"/>
        <v>-5117373397748019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-5117373397748019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-21322389157283.414</v>
      </c>
      <c r="L5737" s="444">
        <f t="shared" ca="1" si="194"/>
        <v>-5138695786905302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-5138695786905302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-21411232445438.758</v>
      </c>
      <c r="L5738" s="444">
        <f t="shared" ca="1" si="194"/>
        <v>-5160107019350741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-5160107019350741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-21500445913961.422</v>
      </c>
      <c r="L5739" s="444">
        <f t="shared" ca="1" si="194"/>
        <v>-5181607465264702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-5181607465264702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-21590031105269.59</v>
      </c>
      <c r="L5740" s="444">
        <f t="shared" ca="1" si="194"/>
        <v>-5203197496369972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-5203197496369972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-21679989568208.215</v>
      </c>
      <c r="L5741" s="444">
        <f t="shared" ca="1" si="194"/>
        <v>-5224877485938180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-5224877485938180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-21770322858075.75</v>
      </c>
      <c r="L5742" s="444">
        <f t="shared" ca="1" si="194"/>
        <v>-5246647808796256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-5246647808796256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-21861032536651.066</v>
      </c>
      <c r="L5743" s="444">
        <f t="shared" ca="1" si="194"/>
        <v>-5268508841332907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-5268508841332907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-21952120172220.445</v>
      </c>
      <c r="L5744" s="444">
        <f t="shared" ca="1" si="194"/>
        <v>-5290460961505127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-5290460961505127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-22043587339604.695</v>
      </c>
      <c r="L5745" s="444">
        <f t="shared" ca="1" si="194"/>
        <v>-5312504548844732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-5312504548844732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-22135435620186.383</v>
      </c>
      <c r="L5746" s="444">
        <f t="shared" ca="1" si="194"/>
        <v>-5334639984464918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-5334639984464918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-22227666601937.156</v>
      </c>
      <c r="L5747" s="444">
        <f t="shared" ca="1" si="194"/>
        <v>-5356867651066855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-5356867651066855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-22320281879445.23</v>
      </c>
      <c r="L5748" s="444">
        <f t="shared" ca="1" si="194"/>
        <v>-5379187932946300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-5379187932946300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-22413283053942.918</v>
      </c>
      <c r="L5749" s="444">
        <f t="shared" ca="1" si="194"/>
        <v>-5401601216000243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-5401601216000243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-22506671733334.344</v>
      </c>
      <c r="L5750" s="444">
        <f t="shared" ca="1" si="194"/>
        <v>-5424107887733577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-5424107887733577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-22600449532223.238</v>
      </c>
      <c r="L5751" s="444">
        <f t="shared" ca="1" si="194"/>
        <v>-5446708337265800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-5446708337265800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-22694618071940.832</v>
      </c>
      <c r="L5752" s="444">
        <f t="shared" ca="1" si="194"/>
        <v>-5469402955337741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-5469402955337741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-22789178980573.922</v>
      </c>
      <c r="L5753" s="444">
        <f t="shared" ca="1" si="194"/>
        <v>-5492192134318315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-5492192134318315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-22884133892992.98</v>
      </c>
      <c r="L5754" s="444">
        <f t="shared" ca="1" si="194"/>
        <v>-5515076268211308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-5515076268211308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-22979484450880.449</v>
      </c>
      <c r="L5755" s="444">
        <f t="shared" ca="1" si="194"/>
        <v>-5538055752662188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-5538055752662188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-23075232302759.117</v>
      </c>
      <c r="L5756" s="444">
        <f t="shared" ca="1" si="194"/>
        <v>-5561130984964947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-5561130984964947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-23171379104020.613</v>
      </c>
      <c r="L5757" s="444">
        <f t="shared" ca="1" si="194"/>
        <v>-5584302364068968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-5584302364068968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-23267926516954.031</v>
      </c>
      <c r="L5758" s="444">
        <f t="shared" ca="1" si="194"/>
        <v>-5607570290585922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-5607570290585922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-23364876210774.676</v>
      </c>
      <c r="L5759" s="444">
        <f t="shared" ca="1" si="194"/>
        <v>-5630935166796697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-5630935166796697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-23462229861652.902</v>
      </c>
      <c r="L5760" s="444">
        <f t="shared" ca="1" si="194"/>
        <v>-5654397396658350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-5654397396658350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-23559989152743.125</v>
      </c>
      <c r="L5761" s="444">
        <f t="shared" ca="1" si="194"/>
        <v>-5677957385811093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-5677957385811093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-23658155774212.887</v>
      </c>
      <c r="L5762" s="444">
        <f t="shared" ca="1" si="194"/>
        <v>-5701615541585306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-5701615541585306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-23756731423272.109</v>
      </c>
      <c r="L5763" s="444">
        <f t="shared" ca="1" si="194"/>
        <v>-5725372273008578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-5725372273008578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-23855717804202.406</v>
      </c>
      <c r="L5764" s="444">
        <f t="shared" ca="1" si="194"/>
        <v>-5749227990812780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-5749227990812780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-23955116628386.582</v>
      </c>
      <c r="L5765" s="444">
        <f t="shared" ca="1" si="194"/>
        <v>-5773183107441167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-5773183107441167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-24054929614338.195</v>
      </c>
      <c r="L5766" s="444">
        <f t="shared" ca="1" si="194"/>
        <v>-5797238037055505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-5797238037055505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-24155158487731.27</v>
      </c>
      <c r="L5767" s="444">
        <f t="shared" ca="1" si="194"/>
        <v>-5821393195543236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-5821393195543236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-24255804981430.148</v>
      </c>
      <c r="L5768" s="444">
        <f t="shared" ca="1" si="194"/>
        <v>-5845649000524666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-5845649000524666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-24356870835519.441</v>
      </c>
      <c r="L5769" s="444">
        <f t="shared" ca="1" si="194"/>
        <v>-5870005871360185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-5870005871360185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-24458357797334.105</v>
      </c>
      <c r="L5770" s="444">
        <f t="shared" ca="1" si="194"/>
        <v>-5894464229157519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-5894464229157519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-24560267621489.664</v>
      </c>
      <c r="L5771" s="444">
        <f t="shared" ca="1" si="194"/>
        <v>-5919024496779009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-5919024496779009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-24662602069912.539</v>
      </c>
      <c r="L5772" s="444">
        <f t="shared" ca="1" si="194"/>
        <v>-5943687098848922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-5943687098848922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-24765362911870.508</v>
      </c>
      <c r="L5773" s="444">
        <f t="shared" ca="1" si="194"/>
        <v>-5968452461760793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-5968452461760793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-24868551924003.305</v>
      </c>
      <c r="L5774" s="444">
        <f t="shared" ca="1" si="194"/>
        <v>-5993321013684796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-5993321013684796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-24972170890353.316</v>
      </c>
      <c r="L5775" s="444">
        <f t="shared" ca="1" si="194"/>
        <v>-6018293184575149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-6018293184575149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-25076221602396.453</v>
      </c>
      <c r="L5776" s="444">
        <f t="shared" ca="1" si="194"/>
        <v>-6043369406177545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-6043369406177545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-25180705859073.105</v>
      </c>
      <c r="L5777" s="444">
        <f t="shared" ca="1" si="194"/>
        <v>-6068550112036618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-6068550112036618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-25285625466819.242</v>
      </c>
      <c r="L5778" s="444">
        <f t="shared" ca="1" si="194"/>
        <v>-6093835737503437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-6093835737503437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-25390982239597.652</v>
      </c>
      <c r="L5779" s="444">
        <f t="shared" ca="1" si="194"/>
        <v>-6119226719743035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-6119226719743035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-25496777998929.313</v>
      </c>
      <c r="L5780" s="444">
        <f t="shared" ca="1" si="194"/>
        <v>-6144723497741964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-6144723497741964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-25603014573924.852</v>
      </c>
      <c r="L5781" s="444">
        <f t="shared" ca="1" si="194"/>
        <v>-6170326512315889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-6170326512315889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-25709693801316.203</v>
      </c>
      <c r="L5782" s="444">
        <f t="shared" ca="1" si="194"/>
        <v>-6196036206117205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-6196036206117205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-25816817525488.355</v>
      </c>
      <c r="L5783" s="444">
        <f t="shared" ca="1" si="194"/>
        <v>-6221853023642693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-6221853023642693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-25924387598511.219</v>
      </c>
      <c r="L5784" s="444">
        <f t="shared" ca="1" si="194"/>
        <v>-6247777411241204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-6247777411241204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-26032405880171.684</v>
      </c>
      <c r="L5785" s="444">
        <f t="shared" ca="1" si="194"/>
        <v>-6273809817121376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-6273809817121376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-26140874238005.734</v>
      </c>
      <c r="L5786" s="444">
        <f t="shared" ca="1" si="194"/>
        <v>-6299950691359382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-6299950691359382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-26249794547330.758</v>
      </c>
      <c r="L5787" s="444">
        <f t="shared" ca="1" si="194"/>
        <v>-6326200485906713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-6326200485906713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-26359168691277.969</v>
      </c>
      <c r="L5788" s="444">
        <f t="shared" ca="1" si="194"/>
        <v>-6352559654597991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-6352559654597991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-26468998560824.961</v>
      </c>
      <c r="L5789" s="444">
        <f t="shared" ca="1" si="194"/>
        <v>-6379028653158816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-6379028653158816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-26579286054828.398</v>
      </c>
      <c r="L5790" s="444">
        <f t="shared" ca="1" si="194"/>
        <v>-6405607939213644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-6405607939213644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-26690033080056.852</v>
      </c>
      <c r="L5791" s="444">
        <f t="shared" ca="1" si="194"/>
        <v>-6432297972293701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-6432297972293701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-26801241551223.754</v>
      </c>
      <c r="L5792" s="444">
        <f t="shared" ca="1" si="194"/>
        <v>-6459099213844925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-6459099213844925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-26912913391020.52</v>
      </c>
      <c r="L5793" s="444">
        <f t="shared" ca="1" si="194"/>
        <v>-6486012127235946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-6486012127235946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-27025050530149.773</v>
      </c>
      <c r="L5794" s="444">
        <f t="shared" ca="1" si="194"/>
        <v>-6513037177766096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-6513037177766096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-27137654907358.734</v>
      </c>
      <c r="L5795" s="444">
        <f t="shared" ca="1" si="194"/>
        <v>-6540174832673455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-6540174832673455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-27250728469472.73</v>
      </c>
      <c r="L5796" s="444">
        <f t="shared" ca="1" si="194"/>
        <v>-6567425561142928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-6567425561142928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-27364273171428.867</v>
      </c>
      <c r="L5797" s="444">
        <f t="shared" ca="1" si="194"/>
        <v>-6594789834314357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-6594789834314357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-27478290976309.82</v>
      </c>
      <c r="L5798" s="444">
        <f t="shared" ca="1" si="194"/>
        <v>-6622268125290667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-6622268125290667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-27592783855377.777</v>
      </c>
      <c r="L5799" s="444">
        <f t="shared" ca="1" si="194"/>
        <v>-6649860909146045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-6649860909146045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-27707753788108.52</v>
      </c>
      <c r="L5800" s="444">
        <f t="shared" ca="1" si="194"/>
        <v>-6677568662934154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-6677568662934154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-27823202762225.641</v>
      </c>
      <c r="L5801" s="444">
        <f t="shared" ca="1" si="194"/>
        <v>-6705391865696380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-6705391865696380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-27939132773734.918</v>
      </c>
      <c r="L5802" s="444">
        <f t="shared" ca="1" si="194"/>
        <v>-6733330998470115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-6733330998470115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-28055545826958.813</v>
      </c>
      <c r="L5803" s="444">
        <f t="shared" ca="1" si="194"/>
        <v>-6761386544297074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-6761386544297074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-28172443934571.141</v>
      </c>
      <c r="L5804" s="444">
        <f t="shared" ca="1" si="194"/>
        <v>-6789558988231645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-6789558988231645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-28289829117631.855</v>
      </c>
      <c r="L5805" s="444">
        <f t="shared" ca="1" si="194"/>
        <v>-6817848817349277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-6817848817349277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-28407703405621.988</v>
      </c>
      <c r="L5806" s="444">
        <f t="shared" ca="1" si="194"/>
        <v>-6846256520754899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-6846256520754899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-28526068836478.746</v>
      </c>
      <c r="L5807" s="444">
        <f t="shared" ca="1" si="194"/>
        <v>-6874782589591378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-6874782589591378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-28644927456630.742</v>
      </c>
      <c r="L5808" s="444">
        <f t="shared" ca="1" si="194"/>
        <v>-6903427517048009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-6903427517048009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-28764281321033.371</v>
      </c>
      <c r="L5809" s="444">
        <f t="shared" ca="1" si="194"/>
        <v>-6932191798369042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-6932191798369042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-28884132493204.34</v>
      </c>
      <c r="L5810" s="444">
        <f t="shared" ca="1" si="194"/>
        <v>-6961075930862246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-6961075930862246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-29004483045259.359</v>
      </c>
      <c r="L5811" s="444">
        <f t="shared" ca="1" si="194"/>
        <v>-6990080413907505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-6990080413907505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-29125335057947.938</v>
      </c>
      <c r="L5812" s="444">
        <f t="shared" ca="1" si="194"/>
        <v>-7019205748965453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-7019205748965453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-29246690620689.383</v>
      </c>
      <c r="L5813" s="444">
        <f t="shared" ca="1" si="194"/>
        <v>-7048452439586142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-7048452439586142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-29368551831608.926</v>
      </c>
      <c r="L5814" s="444">
        <f t="shared" ca="1" si="194"/>
        <v>-7077820991417751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-7077820991417751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-29490920797573.961</v>
      </c>
      <c r="L5815" s="444">
        <f t="shared" ca="1" si="194"/>
        <v>-7107311912215325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-7107311912215325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-29613799634230.52</v>
      </c>
      <c r="L5816" s="444">
        <f t="shared" ca="1" si="194"/>
        <v>-7136925711849556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-7136925711849556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-29737190466039.82</v>
      </c>
      <c r="L5817" s="444">
        <f t="shared" ca="1" si="194"/>
        <v>-7166662902315596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-7166662902315596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-29861095426314.984</v>
      </c>
      <c r="L5818" s="444">
        <f t="shared" ca="1" si="194"/>
        <v>-7196523997741911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-7196523997741911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-29985516657257.961</v>
      </c>
      <c r="L5819" s="444">
        <f t="shared" ca="1" si="194"/>
        <v>-7226509514399169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-7226509514399169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-30110456309996.535</v>
      </c>
      <c r="L5820" s="444">
        <f t="shared" ca="1" si="194"/>
        <v>-7256619970709166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-7256619970709166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-30235916544621.527</v>
      </c>
      <c r="L5821" s="444">
        <f t="shared" ca="1" si="194"/>
        <v>-7286855887253788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-7286855887253788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-30361899530224.121</v>
      </c>
      <c r="L5822" s="444">
        <f t="shared" ca="1" si="194"/>
        <v>-7317217786784012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-7317217786784012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-30488407444933.379</v>
      </c>
      <c r="L5823" s="444">
        <f t="shared" ca="1" si="194"/>
        <v>-7347706194228945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-7347706194228945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-30615442475953.934</v>
      </c>
      <c r="L5824" s="444">
        <f t="shared" ca="1" si="194"/>
        <v>-7378321636704899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-7378321636704899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-30743006819603.746</v>
      </c>
      <c r="L5825" s="444">
        <f t="shared" ca="1" si="194"/>
        <v>-7409064643524503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-7409064643524503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-30871102681352.094</v>
      </c>
      <c r="L5826" s="444">
        <f t="shared" ca="1" si="194"/>
        <v>-7439935746205855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-7439935746205855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-30999732275857.73</v>
      </c>
      <c r="L5827" s="444">
        <f t="shared" ca="1" si="194"/>
        <v>-7470935478481713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-7470935478481713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-31128897827007.141</v>
      </c>
      <c r="L5828" s="444">
        <f t="shared" ca="1" si="194"/>
        <v>-7502064376308720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-7502064376308720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-31258601567953</v>
      </c>
      <c r="L5829" s="444">
        <f t="shared" ca="1" si="194"/>
        <v>-7533322977876673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-7533322977876673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-31388845741152.805</v>
      </c>
      <c r="L5830" s="444">
        <f t="shared" ca="1" si="194"/>
        <v>-7564711823617826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-7564711823617826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-31519632598407.613</v>
      </c>
      <c r="L5831" s="444">
        <f t="shared" ca="1" si="194"/>
        <v>-7596231456216234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-7596231456216234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-31650964400900.973</v>
      </c>
      <c r="L5832" s="444">
        <f t="shared" ca="1" si="194"/>
        <v>-7627882420617135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-7627882420617135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-31782843419238.066</v>
      </c>
      <c r="L5833" s="444">
        <f t="shared" ca="1" si="194"/>
        <v>-7659665264036373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-7659665264036373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-31915271933484.891</v>
      </c>
      <c r="L5834" s="444">
        <f t="shared" ca="1" si="194"/>
        <v>-7691580535969858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-7691580535969858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-32048252233207.742</v>
      </c>
      <c r="L5835" s="444">
        <f t="shared" ca="1" si="194"/>
        <v>-7723628788203066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-7723628788203066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-32181786617512.773</v>
      </c>
      <c r="L5836" s="444">
        <f t="shared" ca="1" si="194"/>
        <v>-7755810574820579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-7755810574820579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-32315877395085.746</v>
      </c>
      <c r="L5837" s="444">
        <f t="shared" ca="1" si="194"/>
        <v>-7788126452215665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-7788126452215665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-32450526884231.934</v>
      </c>
      <c r="L5838" s="444">
        <f t="shared" ca="1" si="194"/>
        <v>-7820576979099897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-7820576979099897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-32585737412916.238</v>
      </c>
      <c r="L5839" s="444">
        <f t="shared" ca="1" si="194"/>
        <v>-7853162716512813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-7853162716512813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-32721511318803.391</v>
      </c>
      <c r="L5840" s="444">
        <f t="shared" ca="1" si="194"/>
        <v>-7885884227831616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-7885884227831616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-32857850949298.398</v>
      </c>
      <c r="L5841" s="444">
        <f t="shared" ca="1" si="194"/>
        <v>-7918742078780914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-7918742078780914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-32994758661587.141</v>
      </c>
      <c r="L5842" s="444">
        <f t="shared" ca="1" si="194"/>
        <v>-7951736837442501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-7951736837442501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-33132236822677.086</v>
      </c>
      <c r="L5843" s="444">
        <f t="shared" ca="1" si="194"/>
        <v>-7984869074265178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-7984869074265178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-33270287809438.246</v>
      </c>
      <c r="L5844" s="444">
        <f t="shared" ca="1" si="194"/>
        <v>-8018139362074616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-8018139362074616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-33408914008644.234</v>
      </c>
      <c r="L5845" s="444">
        <f t="shared" ca="1" si="194"/>
        <v>-8051548276083260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-8051548276083260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-33548117817013.582</v>
      </c>
      <c r="L5846" s="444">
        <f t="shared" ca="1" si="194"/>
        <v>-8085096393900274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-8085096393900274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-33687901641251.141</v>
      </c>
      <c r="L5847" s="444">
        <f t="shared" ca="1" si="194"/>
        <v>-8118784295541525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-8118784295541525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-33828267898089.688</v>
      </c>
      <c r="L5848" s="444">
        <f t="shared" ca="1" si="194"/>
        <v>-8152612563439615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-8152612563439615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-33969219014331.73</v>
      </c>
      <c r="L5849" s="444">
        <f t="shared" ca="1" si="194"/>
        <v>-8186581782453947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-8186581782453947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-34110757426891.445</v>
      </c>
      <c r="L5850" s="444">
        <f t="shared" ca="1" si="194"/>
        <v>-8220692539880838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-8220692539880838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-34252885582836.824</v>
      </c>
      <c r="L5851" s="444">
        <f t="shared" ca="1" si="194"/>
        <v>-8254945425463675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-8254945425463675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-34395605939431.98</v>
      </c>
      <c r="L5852" s="444">
        <f t="shared" ca="1" si="194"/>
        <v>-8289341031403107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-8289341031403107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-34538920964179.613</v>
      </c>
      <c r="L5853" s="444">
        <f t="shared" ca="1" si="194"/>
        <v>-8323879952367287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-8323879952367287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-34682833134863.695</v>
      </c>
      <c r="L5854" s="444">
        <f t="shared" ca="1" si="194"/>
        <v>-8358562785502151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-8358562785502151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-34827344939592.301</v>
      </c>
      <c r="L5855" s="444">
        <f t="shared" ca="1" si="194"/>
        <v>-8393390130441743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-8393390130441743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-34972458876840.59</v>
      </c>
      <c r="L5856" s="444">
        <f t="shared" ca="1" si="194"/>
        <v>-8428362589318584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-8428362589318584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-35118177455494.105</v>
      </c>
      <c r="L5857" s="444">
        <f t="shared" ca="1" si="194"/>
        <v>-8463480766774078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-8463480766774078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-35264503194891.992</v>
      </c>
      <c r="L5858" s="444">
        <f t="shared" ca="1" si="194"/>
        <v>-8498745269968970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-8498745269968970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-35411438624870.711</v>
      </c>
      <c r="L5859" s="444">
        <f t="shared" ca="1" si="194"/>
        <v>-8534156708593841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-8534156708593841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-35558986285807.672</v>
      </c>
      <c r="L5860" s="444">
        <f t="shared" ca="1" si="194"/>
        <v>-8569715694879649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-8569715694879649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-35707148728665.211</v>
      </c>
      <c r="L5861" s="444">
        <f t="shared" ca="1" si="194"/>
        <v>-8605422843608314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-8605422843608314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-35855928515034.641</v>
      </c>
      <c r="L5862" s="444">
        <f t="shared" ca="1" si="194"/>
        <v>-8641278772123349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-8641278772123349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-36005328217180.617</v>
      </c>
      <c r="L5863" s="444">
        <f t="shared" ca="1" si="194"/>
        <v>-8677284100340530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-8677284100340530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-36155350418085.539</v>
      </c>
      <c r="L5864" s="444">
        <f t="shared" ca="1" si="194"/>
        <v>-8713439450758616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-8713439450758616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-36305997711494.227</v>
      </c>
      <c r="L5865" s="444">
        <f t="shared" ca="1" si="194"/>
        <v>-8749745448470110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-8749745448470110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-36457272701958.789</v>
      </c>
      <c r="L5866" s="444">
        <f t="shared" ca="1" si="194"/>
        <v>-8786202721172069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-8786202721172069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-36609178004883.617</v>
      </c>
      <c r="L5867" s="444">
        <f t="shared" ca="1" si="194"/>
        <v>-8822811899176953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-8822811899176953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-36761716246570.641</v>
      </c>
      <c r="L5868" s="444">
        <f t="shared" ca="1" si="194"/>
        <v>-8859573615423524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-8859573615423524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-36914890064264.68</v>
      </c>
      <c r="L5869" s="444">
        <f t="shared" ca="1" si="194"/>
        <v>-8896488505487789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-8896488505487789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-37068702106199.117</v>
      </c>
      <c r="L5870" s="444">
        <f t="shared" ca="1" si="194"/>
        <v>-8933557207593988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-8933557207593988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-37223155031641.617</v>
      </c>
      <c r="L5871" s="444">
        <f t="shared" ca="1" si="194"/>
        <v>-8970780362625630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-8970780362625630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-37378251510940.125</v>
      </c>
      <c r="L5872" s="444">
        <f t="shared" ca="1" si="194"/>
        <v>-9008158614136570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-9008158614136570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-37533994225569.039</v>
      </c>
      <c r="L5873" s="444">
        <f t="shared" ref="L5873:L6127" ca="1" si="199">I5873-J5873+K5873</f>
        <v>-9045692608362140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-9045692608362140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-37690385868175.586</v>
      </c>
      <c r="L5874" s="444">
        <f t="shared" ca="1" si="199"/>
        <v>-9083382994230316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-9083382994230316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-37847429142626.313</v>
      </c>
      <c r="L5875" s="444">
        <f t="shared" ca="1" si="199"/>
        <v>-9121230423372942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-9121230423372942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-38005126764053.922</v>
      </c>
      <c r="L5876" s="444">
        <f t="shared" ca="1" si="199"/>
        <v>-9159235550136996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-9159235550136996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-38163481458904.148</v>
      </c>
      <c r="L5877" s="444">
        <f t="shared" ca="1" si="199"/>
        <v>-9197399031595900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-9197399031595900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-38322495964982.914</v>
      </c>
      <c r="L5878" s="444">
        <f t="shared" ca="1" si="199"/>
        <v>-9235721527560882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-9235721527560882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-38482173031503.672</v>
      </c>
      <c r="L5879" s="444">
        <f t="shared" ca="1" si="199"/>
        <v>-9274203700592386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-9274203700592386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-38642515419134.938</v>
      </c>
      <c r="L5880" s="444">
        <f t="shared" ca="1" si="199"/>
        <v>-9312846216011520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-9312846216011520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-38803525900048</v>
      </c>
      <c r="L5881" s="444">
        <f t="shared" ca="1" si="199"/>
        <v>-9351649741911568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-9351649741911568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-38965207257964.867</v>
      </c>
      <c r="L5882" s="444">
        <f t="shared" ca="1" si="199"/>
        <v>-9390614949169532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-9390614949169532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-39127562288206.383</v>
      </c>
      <c r="L5883" s="444">
        <f t="shared" ca="1" si="199"/>
        <v>-9429742511457738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-9429742511457738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-39290593797740.578</v>
      </c>
      <c r="L5884" s="444">
        <f t="shared" ca="1" si="199"/>
        <v>-9469033105255478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-9469033105255478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-39454304605231.156</v>
      </c>
      <c r="L5885" s="444">
        <f t="shared" ca="1" si="199"/>
        <v>-9508487409860710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-9508487409860710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-39618697541086.289</v>
      </c>
      <c r="L5886" s="444">
        <f t="shared" ca="1" si="199"/>
        <v>-9548106107401796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-9548106107401796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-39783775447507.484</v>
      </c>
      <c r="L5887" s="444">
        <f t="shared" ca="1" si="199"/>
        <v>-9587889882849304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-9587889882849304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-39949541178538.766</v>
      </c>
      <c r="L5888" s="444">
        <f t="shared" ca="1" si="199"/>
        <v>-9627839424027842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-9627839424027842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-40115997600116.008</v>
      </c>
      <c r="L5889" s="444">
        <f t="shared" ca="1" si="199"/>
        <v>-9667955421627958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-9667955421627958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-40283147590116.492</v>
      </c>
      <c r="L5890" s="444">
        <f t="shared" ca="1" si="199"/>
        <v>-9708238569218074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-9708238569218074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-40450994038408.641</v>
      </c>
      <c r="L5891" s="444">
        <f t="shared" ca="1" si="199"/>
        <v>-9748689563256482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-9748689563256482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-40619539846902.008</v>
      </c>
      <c r="L5892" s="444">
        <f t="shared" ca="1" si="199"/>
        <v>-9789309103103384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-9789309103103384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-40788787929597.43</v>
      </c>
      <c r="L5893" s="444">
        <f t="shared" ca="1" si="199"/>
        <v>-9830097891032982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-9830097891032982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-40958741212637.422</v>
      </c>
      <c r="L5894" s="444">
        <f t="shared" ca="1" si="199"/>
        <v>-9871056632245620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-9871056632245620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-41129402634356.75</v>
      </c>
      <c r="L5895" s="444">
        <f t="shared" ca="1" si="199"/>
        <v>-9912186034879976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-9912186034879976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-41300775145333.234</v>
      </c>
      <c r="L5896" s="444">
        <f t="shared" ca="1" si="199"/>
        <v>-9953486810025310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-9953486810025310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-41472861708438.789</v>
      </c>
      <c r="L5897" s="444">
        <f t="shared" ca="1" si="199"/>
        <v>-9994959671733748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-9994959671733748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-41645665298890.617</v>
      </c>
      <c r="L5898" s="444">
        <f t="shared" ca="1" si="199"/>
        <v>-1.0036605337032638E+16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-1.0036605337032638E+16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-41819188904302.656</v>
      </c>
      <c r="L5899" s="444">
        <f t="shared" ca="1" si="199"/>
        <v>-1.007842452593694E+16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-1.007842452593694E+16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-41993435524737.25</v>
      </c>
      <c r="L5900" s="444">
        <f t="shared" ca="1" si="199"/>
        <v>-1.0120417961461678E+16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-1.0120417961461678E+16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-42168408172756.992</v>
      </c>
      <c r="L5901" s="444">
        <f t="shared" ca="1" si="199"/>
        <v>-1.0162586369634434E+16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-1.0162586369634434E+16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-42344109873476.805</v>
      </c>
      <c r="L5902" s="444">
        <f t="shared" ca="1" si="199"/>
        <v>-1.020493047950791E+16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-1.020493047950791E+16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-42520543664616.289</v>
      </c>
      <c r="L5903" s="444">
        <f t="shared" ca="1" si="199"/>
        <v>-1.0247451023172526E+16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-1.0247451023172526E+16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-42697712596552.188</v>
      </c>
      <c r="L5904" s="444">
        <f t="shared" ca="1" si="199"/>
        <v>-1.0290148735769078E+16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-1.0290148735769078E+16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-42875619732371.156</v>
      </c>
      <c r="L5905" s="444">
        <f t="shared" ca="1" si="199"/>
        <v>-1.033302435550145E+16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-1.033302435550145E+16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-43054268147922.711</v>
      </c>
      <c r="L5906" s="444">
        <f t="shared" ca="1" si="199"/>
        <v>-1.0376078623649372E+16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-1.0376078623649372E+16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-43233660931872.383</v>
      </c>
      <c r="L5907" s="444">
        <f t="shared" ca="1" si="199"/>
        <v>-1.0419312284581244E+16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-1.0419312284581244E+16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-43413801185755.18</v>
      </c>
      <c r="L5908" s="444">
        <f t="shared" ca="1" si="199"/>
        <v>-1.0462726085767E+16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-1.0462726085767E+16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-43594692024029.164</v>
      </c>
      <c r="L5909" s="444">
        <f t="shared" ca="1" si="199"/>
        <v>-1.050632077779103E+16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-1.050632077779103E+16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-43776336574129.289</v>
      </c>
      <c r="L5910" s="444">
        <f t="shared" ca="1" si="199"/>
        <v>-1.055009711436516E+16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-1.055009711436516E+16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-43958737976521.5</v>
      </c>
      <c r="L5911" s="444">
        <f t="shared" ca="1" si="199"/>
        <v>-1.0594055852341682E+16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-1.0594055852341682E+16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-44141899384757.008</v>
      </c>
      <c r="L5912" s="444">
        <f t="shared" ca="1" si="199"/>
        <v>-1.063819775172644E+16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-1.063819775172644E+16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-44325823965526.836</v>
      </c>
      <c r="L5913" s="444">
        <f t="shared" ca="1" si="199"/>
        <v>-1.0682523575691966E+16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-1.0682523575691966E+16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-44510514898716.523</v>
      </c>
      <c r="L5914" s="444">
        <f t="shared" ca="1" si="199"/>
        <v>-1.0727034090590682E+16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-1.0727034090590682E+16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-44695975377461.172</v>
      </c>
      <c r="L5915" s="444">
        <f t="shared" ca="1" si="199"/>
        <v>-1.0771730065968144E+16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-1.0771730065968144E+16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-44882208608200.602</v>
      </c>
      <c r="L5916" s="444">
        <f t="shared" ca="1" si="199"/>
        <v>-1.0816612274576344E+16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-1.0816612274576344E+16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-45069217810734.766</v>
      </c>
      <c r="L5917" s="444">
        <f t="shared" ca="1" si="199"/>
        <v>-1.0861681492387078E+16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-1.0861681492387078E+16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-45257006218279.492</v>
      </c>
      <c r="L5918" s="444">
        <f t="shared" ca="1" si="199"/>
        <v>-1.0906938498605358E+16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-1.0906938498605358E+16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-45445577077522.328</v>
      </c>
      <c r="L5919" s="444">
        <f t="shared" ca="1" si="199"/>
        <v>-1.095238407568288E+16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-1.095238407568288E+16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-45634933648678.664</v>
      </c>
      <c r="L5920" s="444">
        <f t="shared" ca="1" si="199"/>
        <v>-1.0998019009331558E+16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-1.0998019009331558E+16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-45825079205548.156</v>
      </c>
      <c r="L5921" s="444">
        <f t="shared" ca="1" si="199"/>
        <v>-1.1043844088537106E+16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-1.1043844088537106E+16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-46016017035571.273</v>
      </c>
      <c r="L5922" s="444">
        <f t="shared" ca="1" si="199"/>
        <v>-1.1089860105572678E+16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-1.1089860105572678E+16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-46207750439886.156</v>
      </c>
      <c r="L5923" s="444">
        <f t="shared" ca="1" si="199"/>
        <v>-1.1136067856012564E+16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-1.1136067856012564E+16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-46400282733385.68</v>
      </c>
      <c r="L5924" s="444">
        <f t="shared" ca="1" si="199"/>
        <v>-1.118246813874595E+16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-1.118246813874595E+16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-46593617244774.789</v>
      </c>
      <c r="L5925" s="444">
        <f t="shared" ca="1" si="199"/>
        <v>-1.1229061755990724E+16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-1.1229061755990724E+16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-46787757316628.016</v>
      </c>
      <c r="L5926" s="444">
        <f t="shared" ca="1" si="199"/>
        <v>-1.1275849513307352E+16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-1.1275849513307352E+16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-46982706305447.297</v>
      </c>
      <c r="L5927" s="444">
        <f t="shared" ca="1" si="199"/>
        <v>-1.13228322196128E+16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-1.13228322196128E+16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-47178467581720</v>
      </c>
      <c r="L5928" s="444">
        <f t="shared" ca="1" si="199"/>
        <v>-1.137001068719452E+16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-1.137001068719452E+16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-47375044529977.164</v>
      </c>
      <c r="L5929" s="444">
        <f t="shared" ca="1" si="199"/>
        <v>-1.1417385731724498E+16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-1.1417385731724498E+16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-47572440548852.078</v>
      </c>
      <c r="L5930" s="444">
        <f t="shared" ca="1" si="199"/>
        <v>-1.146495817227335E+16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-1.146495817227335E+16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-47770659051138.961</v>
      </c>
      <c r="L5931" s="444">
        <f t="shared" ca="1" si="199"/>
        <v>-1.1512728831324488E+16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-1.1512728831324488E+16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-47969703463852.031</v>
      </c>
      <c r="L5932" s="444">
        <f t="shared" ca="1" si="199"/>
        <v>-1.156069853478834E+16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-1.156069853478834E+16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-48169577228284.75</v>
      </c>
      <c r="L5933" s="444">
        <f t="shared" ca="1" si="199"/>
        <v>-1.1608868112016624E+16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-1.1608868112016624E+16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-48370283800069.266</v>
      </c>
      <c r="L5934" s="444">
        <f t="shared" ca="1" si="199"/>
        <v>-1.1657238395816694E+16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-1.1657238395816694E+16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-48571826649236.227</v>
      </c>
      <c r="L5935" s="444">
        <f t="shared" ca="1" si="199"/>
        <v>-1.170581022246593E+16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-1.170581022246593E+16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-48774209260274.711</v>
      </c>
      <c r="L5936" s="444">
        <f t="shared" ca="1" si="199"/>
        <v>-1.1754584431726204E+16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-1.1754584431726204E+16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-48977435132192.516</v>
      </c>
      <c r="L5937" s="444">
        <f t="shared" ca="1" si="199"/>
        <v>-1.1803561866858396E+16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-1.1803561866858396E+16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-49181507778576.648</v>
      </c>
      <c r="L5938" s="444">
        <f t="shared" ca="1" si="199"/>
        <v>-1.1852743374636972E+16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-1.1852743374636972E+16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-49386430727654.047</v>
      </c>
      <c r="L5939" s="444">
        <f t="shared" ca="1" si="199"/>
        <v>-1.1902129805364626E+16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-1.1902129805364626E+16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-49592207522352.609</v>
      </c>
      <c r="L5940" s="444">
        <f t="shared" ca="1" si="199"/>
        <v>-1.1951722012886978E+16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-1.1951722012886978E+16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-49798841720362.406</v>
      </c>
      <c r="L5941" s="444">
        <f t="shared" ca="1" si="199"/>
        <v>-1.200152085460734E+16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-1.200152085460734E+16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-50006336894197.25</v>
      </c>
      <c r="L5942" s="444">
        <f t="shared" ca="1" si="199"/>
        <v>-1.2051527191501538E+16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-1.2051527191501538E+16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-50214696631256.406</v>
      </c>
      <c r="L5943" s="444">
        <f t="shared" ca="1" si="199"/>
        <v>-1.2101741888132794E+16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-1.2101741888132794E+16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-50423924533886.641</v>
      </c>
      <c r="L5944" s="444">
        <f t="shared" ca="1" si="199"/>
        <v>-1.215216581266668E+16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-1.215216581266668E+16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-50634024219444.5</v>
      </c>
      <c r="L5945" s="444">
        <f t="shared" ca="1" si="199"/>
        <v>-1.2202799836886124E+16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-1.2202799836886124E+16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-50844999320358.852</v>
      </c>
      <c r="L5946" s="444">
        <f t="shared" ca="1" si="199"/>
        <v>-1.2253644836206482E+16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-1.2253644836206482E+16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-51056853484193.672</v>
      </c>
      <c r="L5947" s="444">
        <f t="shared" ca="1" si="199"/>
        <v>-1.2304701689690676E+16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-1.2304701689690676E+16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-51269590373711.148</v>
      </c>
      <c r="L5948" s="444">
        <f t="shared" ca="1" si="199"/>
        <v>-1.2355971280064388E+16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-1.2355971280064388E+16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-51483213666934.953</v>
      </c>
      <c r="L5949" s="444">
        <f t="shared" ca="1" si="199"/>
        <v>-1.2407454493731322E+16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-1.2407454493731322E+16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-51697727057213.844</v>
      </c>
      <c r="L5950" s="444">
        <f t="shared" ca="1" si="199"/>
        <v>-1.2459152220788536E+16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-1.2459152220788536E+16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-51913134253285.563</v>
      </c>
      <c r="L5951" s="444">
        <f t="shared" ca="1" si="199"/>
        <v>-1.2511065355041822E+16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-1.2511065355041822E+16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-52129438979340.922</v>
      </c>
      <c r="L5952" s="444">
        <f t="shared" ca="1" si="199"/>
        <v>-1.2563194794021162E+16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-1.2563194794021162E+16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-52346644975088.172</v>
      </c>
      <c r="L5953" s="444">
        <f t="shared" ca="1" si="199"/>
        <v>-1.261554143899625E+16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-1.261554143899625E+16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-52564755995817.711</v>
      </c>
      <c r="L5954" s="444">
        <f t="shared" ca="1" si="199"/>
        <v>-1.2668106194992068E+16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-1.2668106194992068E+16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-52783775812466.953</v>
      </c>
      <c r="L5955" s="444">
        <f t="shared" ca="1" si="199"/>
        <v>-1.2720889970804534E+16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-1.2720889970804534E+16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-53003708211685.555</v>
      </c>
      <c r="L5956" s="444">
        <f t="shared" ca="1" si="199"/>
        <v>-1.277389367901622E+16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-1.277389367901622E+16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-53224556995900.914</v>
      </c>
      <c r="L5957" s="444">
        <f t="shared" ca="1" si="199"/>
        <v>-1.282711823601212E+16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-1.282711823601212E+16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-53446325983383.836</v>
      </c>
      <c r="L5958" s="444">
        <f t="shared" ca="1" si="199"/>
        <v>-1.2880564561995504E+16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-1.2880564561995504E+16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-53669019008314.602</v>
      </c>
      <c r="L5959" s="444">
        <f t="shared" ca="1" si="199"/>
        <v>-1.2934233581003818E+16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-1.2934233581003818E+16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-53892639920849.242</v>
      </c>
      <c r="L5960" s="444">
        <f t="shared" ca="1" si="199"/>
        <v>-1.2988126220924668E+16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-1.2988126220924668E+16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-54117192587186.117</v>
      </c>
      <c r="L5961" s="444">
        <f t="shared" ca="1" si="199"/>
        <v>-1.3042243413511854E+16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-1.3042243413511854E+16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-54342680889632.727</v>
      </c>
      <c r="L5962" s="444">
        <f t="shared" ca="1" si="199"/>
        <v>-1.3096586094401486E+16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-1.3096586094401486E+16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-54569108726672.859</v>
      </c>
      <c r="L5963" s="444">
        <f t="shared" ca="1" si="199"/>
        <v>-1.3151155203128158E+16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-1.3151155203128158E+16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-54796480013033.992</v>
      </c>
      <c r="L5964" s="444">
        <f t="shared" ca="1" si="199"/>
        <v>-1.3205951683141192E+16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-1.3205951683141192E+16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-55024798679754.969</v>
      </c>
      <c r="L5965" s="444">
        <f t="shared" ca="1" si="199"/>
        <v>-1.3260976481820946E+16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-1.3260976481820946E+16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-55254068674253.938</v>
      </c>
      <c r="L5966" s="444">
        <f t="shared" ca="1" si="199"/>
        <v>-1.33162305504952E+16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-1.33162305504952E+16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-55484293960396.664</v>
      </c>
      <c r="L5967" s="444">
        <f t="shared" ca="1" si="199"/>
        <v>-1.3371714844455596E+16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-1.3371714844455596E+16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-55715478518564.984</v>
      </c>
      <c r="L5968" s="444">
        <f t="shared" ca="1" si="199"/>
        <v>-1.342743032297416E+16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-1.342743032297416E+16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-55947626345725.664</v>
      </c>
      <c r="L5969" s="444">
        <f t="shared" ca="1" si="199"/>
        <v>-1.3483377949319886E+16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-1.3483377949319886E+16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-56180741455499.523</v>
      </c>
      <c r="L5970" s="444">
        <f t="shared" ca="1" si="199"/>
        <v>-1.3539558690775386E+16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-1.3539558690775386E+16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-56414827878230.773</v>
      </c>
      <c r="L5971" s="444">
        <f t="shared" ca="1" si="199"/>
        <v>-1.3595973518653616E+16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-1.3595973518653616E+16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-56649889661056.734</v>
      </c>
      <c r="L5972" s="444">
        <f t="shared" ca="1" si="199"/>
        <v>-1.3652623408314672E+16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-1.3652623408314672E+16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-56885930867977.797</v>
      </c>
      <c r="L5973" s="444">
        <f t="shared" ca="1" si="199"/>
        <v>-1.370950933918265E+16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-1.370950933918265E+16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-57122955579927.711</v>
      </c>
      <c r="L5974" s="444">
        <f t="shared" ca="1" si="199"/>
        <v>-1.3766632294762578E+16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-1.3766632294762578E+16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-57360967894844.07</v>
      </c>
      <c r="L5975" s="444">
        <f t="shared" ca="1" si="199"/>
        <v>-1.3823993262657422E+16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-1.3823993262657422E+16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-57599971927739.258</v>
      </c>
      <c r="L5976" s="444">
        <f t="shared" ca="1" si="199"/>
        <v>-1.3881593234585162E+16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-1.3881593234585162E+16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-57839971810771.508</v>
      </c>
      <c r="L5977" s="444">
        <f t="shared" ca="1" si="199"/>
        <v>-1.3939433206395934E+16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-1.3939433206395934E+16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-58080971693316.391</v>
      </c>
      <c r="L5978" s="444">
        <f t="shared" ca="1" si="199"/>
        <v>-1.399751417808925E+16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-1.399751417808925E+16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-58322975742038.539</v>
      </c>
      <c r="L5979" s="444">
        <f t="shared" ca="1" si="199"/>
        <v>-1.4055837153831288E+16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-1.4055837153831288E+16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-58565988140963.711</v>
      </c>
      <c r="L5980" s="444">
        <f t="shared" ca="1" si="199"/>
        <v>-1.4114403141972252E+16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-1.4114403141972252E+16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-58810013091551.047</v>
      </c>
      <c r="L5981" s="444">
        <f t="shared" ca="1" si="199"/>
        <v>-1.4173213155063804E+16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-1.4173213155063804E+16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-59055054812765.859</v>
      </c>
      <c r="L5982" s="444">
        <f t="shared" ca="1" si="199"/>
        <v>-1.423226820987657E+16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-1.423226820987657E+16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-59301117541152.383</v>
      </c>
      <c r="L5983" s="444">
        <f t="shared" ca="1" si="199"/>
        <v>-1.4291569327417722E+16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-1.4291569327417722E+16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-59548205530907.172</v>
      </c>
      <c r="L5984" s="444">
        <f t="shared" ca="1" si="199"/>
        <v>-1.435111753294863E+16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-1.435111753294863E+16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-59796323053952.625</v>
      </c>
      <c r="L5985" s="444">
        <f t="shared" ca="1" si="199"/>
        <v>-1.4410913856002582E+16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-1.4410913856002582E+16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-60045474400010.758</v>
      </c>
      <c r="L5986" s="444">
        <f t="shared" ca="1" si="199"/>
        <v>-1.4470959330402592E+16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-1.4470959330402592E+16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-60295663876677.461</v>
      </c>
      <c r="L5987" s="444">
        <f t="shared" ca="1" si="199"/>
        <v>-1.453125499427927E+16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-1.453125499427927E+16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-60546895809496.961</v>
      </c>
      <c r="L5988" s="444">
        <f t="shared" ca="1" si="199"/>
        <v>-1.4591801890088766E+16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-1.4591801890088766E+16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-60799174542036.531</v>
      </c>
      <c r="L5989" s="444">
        <f t="shared" ca="1" si="199"/>
        <v>-1.4652601064630802E+16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-1.4652601064630802E+16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-61052504435961.672</v>
      </c>
      <c r="L5990" s="444">
        <f t="shared" ca="1" si="199"/>
        <v>-1.4713653569066764E+16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-1.4713653569066764E+16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-61306889871111.516</v>
      </c>
      <c r="L5991" s="444">
        <f t="shared" ca="1" si="199"/>
        <v>-1.4774960458937876E+16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-1.4774960458937876E+16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-61562335245574.484</v>
      </c>
      <c r="L5992" s="444">
        <f t="shared" ca="1" si="199"/>
        <v>-1.483652279418345E+16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-1.483652279418345E+16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-61818844975764.375</v>
      </c>
      <c r="L5993" s="444">
        <f t="shared" ca="1" si="199"/>
        <v>-1.4898341639159214E+16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-1.4898341639159214E+16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-62076423496496.727</v>
      </c>
      <c r="L5994" s="444">
        <f t="shared" ca="1" si="199"/>
        <v>-1.496041806265571E+16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-1.496041806265571E+16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-62335075261065.461</v>
      </c>
      <c r="L5995" s="444">
        <f t="shared" ca="1" si="199"/>
        <v>-1.5022753137916776E+16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-1.5022753137916776E+16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-62594804741319.891</v>
      </c>
      <c r="L5996" s="444">
        <f t="shared" ca="1" si="199"/>
        <v>-1.5085347942658096E+16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-1.5085347942658096E+16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-62855616427742.063</v>
      </c>
      <c r="L5997" s="444">
        <f t="shared" ca="1" si="199"/>
        <v>-1.5148203559085838E+16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-1.5148203559085838E+16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-63117514829524.32</v>
      </c>
      <c r="L5998" s="444">
        <f t="shared" ca="1" si="199"/>
        <v>-1.5211321073915362E+16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-1.5211321073915362E+16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-63380504474647.352</v>
      </c>
      <c r="L5999" s="444">
        <f t="shared" ca="1" si="199"/>
        <v>-1.527470157839001E+16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-1.527470157839001E+16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-63644589909958.367</v>
      </c>
      <c r="L6000" s="444">
        <f t="shared" ca="1" si="199"/>
        <v>-1.5338346168299968E+16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-1.5338346168299968E+16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-63909775701249.859</v>
      </c>
      <c r="L6001" s="444">
        <f t="shared" ca="1" si="199"/>
        <v>-1.5402255944001218E+16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-1.5402255944001218E+16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-64176066433338.406</v>
      </c>
      <c r="L6002" s="444">
        <f t="shared" ca="1" si="199"/>
        <v>-1.5466432010434556E+16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-1.5466432010434556E+16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-64443466710143.984</v>
      </c>
      <c r="L6003" s="444">
        <f t="shared" ca="1" si="199"/>
        <v>-1.55308754771447E+16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-1.55308754771447E+16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-64711981154769.594</v>
      </c>
      <c r="L6004" s="444">
        <f t="shared" ca="1" si="199"/>
        <v>-1.559558745829947E+16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-1.559558745829947E+16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-64981614409581.117</v>
      </c>
      <c r="L6005" s="444">
        <f t="shared" ca="1" si="199"/>
        <v>-1.5660569072709052E+16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-1.5660569072709052E+16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-65252371136287.719</v>
      </c>
      <c r="L6006" s="444">
        <f t="shared" ca="1" si="199"/>
        <v>-1.572582144384534E+16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-1.572582144384534E+16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-65524256016022.25</v>
      </c>
      <c r="L6007" s="444">
        <f t="shared" ca="1" si="199"/>
        <v>-1.5791345699861362E+16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-1.5791345699861362E+16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-65797273749422.336</v>
      </c>
      <c r="L6008" s="444">
        <f t="shared" ca="1" si="199"/>
        <v>-1.5857142973610784E+16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-1.5857142973610784E+16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-66071429056711.609</v>
      </c>
      <c r="L6009" s="444">
        <f t="shared" ca="1" si="199"/>
        <v>-1.5923214402667496E+16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-1.5923214402667496E+16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-66346726677781.234</v>
      </c>
      <c r="L6010" s="444">
        <f t="shared" ca="1" si="199"/>
        <v>-1.5989561129345278E+16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-1.5989561129345278E+16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-66623171372271.992</v>
      </c>
      <c r="L6011" s="444">
        <f t="shared" ca="1" si="199"/>
        <v>-1.605618430071755E+16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-1.605618430071755E+16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-66900767919656.469</v>
      </c>
      <c r="L6012" s="444">
        <f t="shared" ca="1" si="199"/>
        <v>-1.6123085068637206E+16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-1.6123085068637206E+16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-67179521119321.688</v>
      </c>
      <c r="L6013" s="444">
        <f t="shared" ca="1" si="199"/>
        <v>-1.6190264589756528E+16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-1.6190264589756528E+16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-67459435790652.195</v>
      </c>
      <c r="L6014" s="444">
        <f t="shared" ca="1" si="199"/>
        <v>-1.625772402554718E+16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-1.625772402554718E+16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-67740516773113.25</v>
      </c>
      <c r="L6015" s="444">
        <f t="shared" ca="1" si="199"/>
        <v>-1.6325464542320294E+16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-1.6325464542320294E+16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-68022768926334.555</v>
      </c>
      <c r="L6016" s="444">
        <f t="shared" ca="1" si="199"/>
        <v>-1.6393487311246628E+16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-1.6393487311246628E+16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-68306197130194.289</v>
      </c>
      <c r="L6017" s="444">
        <f t="shared" ca="1" si="199"/>
        <v>-1.6461793508376822E+16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-1.6461793508376822E+16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-68590806284903.422</v>
      </c>
      <c r="L6018" s="444">
        <f t="shared" ca="1" si="199"/>
        <v>-1.6530384314661726E+16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-1.6530384314661726E+16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-68876601311090.523</v>
      </c>
      <c r="L6019" s="444">
        <f t="shared" ca="1" si="199"/>
        <v>-1.6599260915972816E+16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-1.6599260915972816E+16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-69163587149886.734</v>
      </c>
      <c r="L6020" s="444">
        <f t="shared" ca="1" si="199"/>
        <v>-1.6668424503122702E+16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-1.6668424503122702E+16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-69451768763011.258</v>
      </c>
      <c r="L6021" s="444">
        <f t="shared" ca="1" si="199"/>
        <v>-1.6737876271885714E+16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-1.6737876271885714E+16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-69741151132857.133</v>
      </c>
      <c r="L6022" s="444">
        <f t="shared" ca="1" si="199"/>
        <v>-1.6807617423018572E+16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-1.6807617423018572E+16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-70031739262577.391</v>
      </c>
      <c r="L6023" s="444">
        <f t="shared" ca="1" si="199"/>
        <v>-1.687764916228115E+16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-1.687764916228115E+16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-70323538176171.461</v>
      </c>
      <c r="L6024" s="444">
        <f t="shared" ca="1" si="199"/>
        <v>-1.6947972700457322E+16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-1.6947972700457322E+16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-70616552918572.188</v>
      </c>
      <c r="L6025" s="444">
        <f t="shared" ca="1" si="199"/>
        <v>-1.7018589253375894E+16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-1.7018589253375894E+16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-70910788555732.891</v>
      </c>
      <c r="L6026" s="444">
        <f t="shared" ca="1" si="199"/>
        <v>-1.7089500041931626E+16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-1.7089500041931626E+16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-71206250174715.109</v>
      </c>
      <c r="L6027" s="444">
        <f t="shared" ca="1" si="199"/>
        <v>-1.7160706292106342E+16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-1.7160706292106342E+16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-71502942883776.422</v>
      </c>
      <c r="L6028" s="444">
        <f t="shared" ca="1" si="199"/>
        <v>-1.7232209234990118E+16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-1.7232209234990118E+16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-71800871812458.828</v>
      </c>
      <c r="L6029" s="444">
        <f t="shared" ca="1" si="199"/>
        <v>-1.7304010106802576E+16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-1.7304010106802576E+16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-72100042111677.406</v>
      </c>
      <c r="L6030" s="444">
        <f t="shared" ca="1" si="199"/>
        <v>-1.7376110148914254E+16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-1.7376110148914254E+16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-72400458953809.375</v>
      </c>
      <c r="L6031" s="444">
        <f t="shared" ca="1" si="199"/>
        <v>-1.7448510607868064E+16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-1.7448510607868064E+16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-72702127532783.594</v>
      </c>
      <c r="L6032" s="444">
        <f t="shared" ca="1" si="199"/>
        <v>-1.7521212735400848E+16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-1.7521212735400848E+16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-73005053064170.203</v>
      </c>
      <c r="L6033" s="444">
        <f t="shared" ca="1" si="199"/>
        <v>-1.7594217788465018E+16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-1.7594217788465018E+16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-73309240785270.906</v>
      </c>
      <c r="L6034" s="444">
        <f t="shared" ca="1" si="199"/>
        <v>-1.7667527029250288E+16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-1.7667527029250288E+16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-73614695955209.531</v>
      </c>
      <c r="L6035" s="444">
        <f t="shared" ca="1" si="199"/>
        <v>-1.7741141725205498E+16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-1.7741141725205498E+16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-73921423855022.906</v>
      </c>
      <c r="L6036" s="444">
        <f t="shared" ca="1" si="199"/>
        <v>-1.781506314906052E+16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-1.781506314906052E+16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-74229429787752.172</v>
      </c>
      <c r="L6037" s="444">
        <f t="shared" ca="1" si="199"/>
        <v>-1.7889292578848272E+16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-1.7889292578848272E+16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-74538719078534.469</v>
      </c>
      <c r="L6038" s="444">
        <f t="shared" ca="1" si="199"/>
        <v>-1.7963831297926806E+16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-1.7963831297926806E+16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-74849297074695.031</v>
      </c>
      <c r="L6039" s="444">
        <f t="shared" ca="1" si="199"/>
        <v>-1.80386805950015E+16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-1.80386805950015E+16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-75161169145839.578</v>
      </c>
      <c r="L6040" s="444">
        <f t="shared" ca="1" si="199"/>
        <v>-1.811384176414734E+16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-1.811384176414734E+16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-75474340683947.25</v>
      </c>
      <c r="L6041" s="444">
        <f t="shared" ca="1" si="199"/>
        <v>-1.8189316104831288E+16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-1.8189316104831288E+16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-75788817103463.703</v>
      </c>
      <c r="L6042" s="444">
        <f t="shared" ca="1" si="199"/>
        <v>-1.8265104921934752E+16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-1.8265104921934752E+16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-76104603841394.797</v>
      </c>
      <c r="L6043" s="444">
        <f t="shared" ca="1" si="199"/>
        <v>-1.8341209525776148E+16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-1.8341209525776148E+16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-76421706357400.609</v>
      </c>
      <c r="L6044" s="444">
        <f t="shared" ca="1" si="199"/>
        <v>-1.8417631232133548E+16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-1.8417631232133548E+16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-76740130133889.781</v>
      </c>
      <c r="L6045" s="444">
        <f t="shared" ca="1" si="199"/>
        <v>-1.8494371362267436E+16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-1.8494371362267436E+16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-77059880676114.313</v>
      </c>
      <c r="L6046" s="444">
        <f t="shared" ca="1" si="199"/>
        <v>-1.8571431242943552E+16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-1.8571431242943552E+16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-77380963512264.797</v>
      </c>
      <c r="L6047" s="444">
        <f t="shared" ca="1" si="199"/>
        <v>-1.8648812206455816E+16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-1.8648812206455816E+16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-77703384193565.906</v>
      </c>
      <c r="L6048" s="444">
        <f t="shared" ca="1" si="199"/>
        <v>-1.872651559064938E+16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-1.872651559064938E+16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-78027148294372.422</v>
      </c>
      <c r="L6049" s="444">
        <f t="shared" ca="1" si="199"/>
        <v>-1.8804542738943752E+16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-1.8804542738943752E+16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-78352261412265.625</v>
      </c>
      <c r="L6050" s="444">
        <f t="shared" ca="1" si="199"/>
        <v>-1.8882895000356016E+16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-1.8882895000356016E+16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-78678729168150.063</v>
      </c>
      <c r="L6051" s="444">
        <f t="shared" ca="1" si="199"/>
        <v>-1.8961573729524168E+16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-1.8961573729524168E+16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-79006557206350.703</v>
      </c>
      <c r="L6052" s="444">
        <f t="shared" ca="1" si="199"/>
        <v>-1.904058028673052E+16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-1.904058028673052E+16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-79335751194710.5</v>
      </c>
      <c r="L6053" s="444">
        <f t="shared" ca="1" si="199"/>
        <v>-1.9119916037925232E+16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-1.9119916037925232E+16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-79666316824688.469</v>
      </c>
      <c r="L6054" s="444">
        <f t="shared" ca="1" si="199"/>
        <v>-1.919958235474992E+16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-1.919958235474992E+16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-79998259811458</v>
      </c>
      <c r="L6055" s="444">
        <f t="shared" ca="1" si="199"/>
        <v>-1.9279580614561376E+16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-1.9279580614561376E+16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-80331585894005.734</v>
      </c>
      <c r="L6056" s="444">
        <f t="shared" ca="1" si="199"/>
        <v>-1.935991220045538E+16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-1.935991220045538E+16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-80666300835230.75</v>
      </c>
      <c r="L6057" s="444">
        <f t="shared" ca="1" si="199"/>
        <v>-1.9440578501290612E+16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-1.9440578501290612E+16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-81002410422044.219</v>
      </c>
      <c r="L6058" s="444">
        <f t="shared" ca="1" si="199"/>
        <v>-1.9521580911712656E+16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-1.9521580911712656E+16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-81339920465469.406</v>
      </c>
      <c r="L6059" s="444">
        <f t="shared" ca="1" si="199"/>
        <v>-1.9602920832178124E+16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-1.9602920832178124E+16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-81678836800742.188</v>
      </c>
      <c r="L6060" s="444">
        <f t="shared" ca="1" si="199"/>
        <v>-1.9684599668978868E+16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-1.9684599668978868E+16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-82019165287411.953</v>
      </c>
      <c r="L6061" s="444">
        <f t="shared" ca="1" si="199"/>
        <v>-1.976661883426628E+16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-1.976661883426628E+16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-82360911809442.828</v>
      </c>
      <c r="L6062" s="444">
        <f t="shared" ca="1" si="199"/>
        <v>-1.9848979746075724E+16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-1.9848979746075724E+16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-82704082275315.516</v>
      </c>
      <c r="L6063" s="444">
        <f t="shared" ca="1" si="199"/>
        <v>-1.993168382835104E+16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-1.993168382835104E+16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-83048682618129.328</v>
      </c>
      <c r="L6064" s="444">
        <f t="shared" ca="1" si="199"/>
        <v>-2.0014732510969168E+16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-2.0014732510969168E+16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-83394718795704.859</v>
      </c>
      <c r="L6065" s="444">
        <f t="shared" ca="1" si="199"/>
        <v>-2.0098127229764872E+16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-2.0098127229764872E+16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-83742196790686.969</v>
      </c>
      <c r="L6066" s="444">
        <f t="shared" ca="1" si="199"/>
        <v>-2.018186942655556E+16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-2.018186942655556E+16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-84091122610648.172</v>
      </c>
      <c r="L6067" s="444">
        <f t="shared" ca="1" si="199"/>
        <v>-2.0265960549166208E+16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-2.0265960549166208E+16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-84441502288192.531</v>
      </c>
      <c r="L6068" s="444">
        <f t="shared" ca="1" si="199"/>
        <v>-2.03504020514544E+16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-2.03504020514544E+16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-84793341881060</v>
      </c>
      <c r="L6069" s="444">
        <f t="shared" ca="1" si="199"/>
        <v>-2.043519539333546E+16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-2.043519539333546E+16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-85146647472231.078</v>
      </c>
      <c r="L6070" s="444">
        <f t="shared" ca="1" si="199"/>
        <v>-2.0520342040807692E+16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-2.0520342040807692E+16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-85501425170032.047</v>
      </c>
      <c r="L6071" s="444">
        <f t="shared" ca="1" si="199"/>
        <v>-2.0605843465977724E+16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-2.0605843465977724E+16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-85857681108240.516</v>
      </c>
      <c r="L6072" s="444">
        <f t="shared" ca="1" si="199"/>
        <v>-2.0691701147085964E+16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-2.0691701147085964E+16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-86215421446191.516</v>
      </c>
      <c r="L6073" s="444">
        <f t="shared" ca="1" si="199"/>
        <v>-2.0777916568532156E+16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-2.0777916568532156E+16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-86574652368883.984</v>
      </c>
      <c r="L6074" s="444">
        <f t="shared" ca="1" si="199"/>
        <v>-2.086449122090104E+16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-2.086449122090104E+16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-86935380087087.672</v>
      </c>
      <c r="L6075" s="444">
        <f t="shared" ca="1" si="199"/>
        <v>-2.0951426600988128E+16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-2.0951426600988128E+16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-87297610837450.531</v>
      </c>
      <c r="L6076" s="444">
        <f t="shared" ca="1" si="199"/>
        <v>-2.103872421182558E+16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-2.103872421182558E+16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-87661350882606.578</v>
      </c>
      <c r="L6077" s="444">
        <f t="shared" ca="1" si="199"/>
        <v>-2.1126385562708188E+16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-2.1126385562708188E+16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-88026606511284.109</v>
      </c>
      <c r="L6078" s="444">
        <f t="shared" ca="1" si="199"/>
        <v>-2.1214412169219472E+16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-2.1214412169219472E+16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-88393384038414.469</v>
      </c>
      <c r="L6079" s="444">
        <f t="shared" ca="1" si="199"/>
        <v>-2.1302805553257888E+16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-2.1302805553257888E+16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-88761689805241.203</v>
      </c>
      <c r="L6080" s="444">
        <f t="shared" ca="1" si="199"/>
        <v>-2.1391567243063128E+16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-2.1391567243063128E+16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-89131530179429.703</v>
      </c>
      <c r="L6081" s="444">
        <f t="shared" ca="1" si="199"/>
        <v>-2.1480698773242556E+16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-2.1480698773242556E+16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-89502911555177.313</v>
      </c>
      <c r="L6082" s="444">
        <f t="shared" ca="1" si="199"/>
        <v>-2.1570201684797732E+16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-2.1570201684797732E+16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-89875840353323.875</v>
      </c>
      <c r="L6083" s="444">
        <f t="shared" ca="1" si="199"/>
        <v>-2.1660077525151056E+16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-2.1660077525151056E+16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-90250323021462.734</v>
      </c>
      <c r="L6084" s="444">
        <f t="shared" ca="1" si="199"/>
        <v>-2.175032784817252E+16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-2.175032784817252E+16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-90626366034052.172</v>
      </c>
      <c r="L6085" s="444">
        <f t="shared" ca="1" si="199"/>
        <v>-2.1840954214206572E+16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-2.1840954214206572E+16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-91003975892527.375</v>
      </c>
      <c r="L6086" s="444">
        <f t="shared" ca="1" si="199"/>
        <v>-2.19319581900991E+16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-2.19319581900991E+16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-91383159125412.922</v>
      </c>
      <c r="L6087" s="444">
        <f t="shared" ca="1" si="199"/>
        <v>-2.2023341349224512E+16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-2.2023341349224512E+16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-91763922288435.469</v>
      </c>
      <c r="L6088" s="444">
        <f t="shared" ca="1" si="199"/>
        <v>-2.2115105271512948E+16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-2.2115105271512948E+16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-92146271964637.281</v>
      </c>
      <c r="L6089" s="444">
        <f t="shared" ca="1" si="199"/>
        <v>-2.2207251543477584E+16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-2.2207251543477584E+16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-92530214764489.938</v>
      </c>
      <c r="L6090" s="444">
        <f t="shared" ca="1" si="199"/>
        <v>-2.2299781758242072E+16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-2.2299781758242072E+16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-92915757326008.625</v>
      </c>
      <c r="L6091" s="444">
        <f t="shared" ca="1" si="199"/>
        <v>-2.239269751556808E+16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-2.239269751556808E+16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-93302906314867</v>
      </c>
      <c r="L6092" s="444">
        <f t="shared" ca="1" si="199"/>
        <v>-2.2486000421882948E+16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-2.2486000421882948E+16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-93691668424512.281</v>
      </c>
      <c r="L6093" s="444">
        <f t="shared" ca="1" si="199"/>
        <v>-2.257969209030746E+16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-2.257969209030746E+16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-94082050376281.078</v>
      </c>
      <c r="L6094" s="444">
        <f t="shared" ca="1" si="199"/>
        <v>-2.267377414068374E+16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-2.267377414068374E+16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-94474058919515.578</v>
      </c>
      <c r="L6095" s="444">
        <f t="shared" ca="1" si="199"/>
        <v>-2.2768248199603256E+16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-2.2768248199603256E+16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-94867700831680.234</v>
      </c>
      <c r="L6096" s="444">
        <f t="shared" ca="1" si="199"/>
        <v>-2.2863115900434936E+16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-2.2863115900434936E+16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-95262982918478.906</v>
      </c>
      <c r="L6097" s="444">
        <f t="shared" ca="1" si="199"/>
        <v>-2.2958378883353416E+16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-2.2958378883353416E+16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-95659912013972.563</v>
      </c>
      <c r="L6098" s="444">
        <f t="shared" ca="1" si="199"/>
        <v>-2.3054038795367388E+16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-2.3054038795367388E+16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-96058494980697.453</v>
      </c>
      <c r="L6099" s="444">
        <f t="shared" ca="1" si="199"/>
        <v>-2.3150097290348084E+16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-2.3150097290348084E+16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-96458738709783.688</v>
      </c>
      <c r="L6100" s="444">
        <f t="shared" ca="1" si="199"/>
        <v>-2.3246556029057868E+16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-2.3246556029057868E+16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-96860650121074.453</v>
      </c>
      <c r="L6101" s="444">
        <f t="shared" ca="1" si="199"/>
        <v>-2.3343416679178944E+16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-2.3343416679178944E+16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-97264236163245.594</v>
      </c>
      <c r="L6102" s="444">
        <f t="shared" ca="1" si="199"/>
        <v>-2.3440680915342188E+16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-2.3440680915342188E+16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-97669503813925.781</v>
      </c>
      <c r="L6103" s="444">
        <f t="shared" ca="1" si="199"/>
        <v>-2.3538350419156112E+16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-2.3538350419156112E+16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-98076460079817.125</v>
      </c>
      <c r="L6104" s="444">
        <f t="shared" ca="1" si="199"/>
        <v>-2.3636426879235928E+16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-2.3636426879235928E+16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-98485111996816.359</v>
      </c>
      <c r="L6105" s="444">
        <f t="shared" ca="1" si="199"/>
        <v>-2.3734911991232744E+16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-2.3734911991232744E+16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-98895466630136.438</v>
      </c>
      <c r="L6106" s="444">
        <f t="shared" ca="1" si="199"/>
        <v>-2.383380745786288E+16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-2.383380745786288E+16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-99307531074428.672</v>
      </c>
      <c r="L6107" s="444">
        <f t="shared" ca="1" si="199"/>
        <v>-2.3933114988937308E+16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-2.3933114988937308E+16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-99721312453905.453</v>
      </c>
      <c r="L6108" s="444">
        <f t="shared" ca="1" si="199"/>
        <v>-2.4032836301391212E+16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-2.4032836301391212E+16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-100136817922463.38</v>
      </c>
      <c r="L6109" s="444">
        <f t="shared" ca="1" si="199"/>
        <v>-2.4132973119313676E+16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-2.4132973119313676E+16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-100554054663806.98</v>
      </c>
      <c r="L6110" s="444">
        <f t="shared" ca="1" si="199"/>
        <v>-2.4233527173977484E+16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-2.4233527173977484E+16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-100973029891572.84</v>
      </c>
      <c r="L6111" s="444">
        <f t="shared" ca="1" si="199"/>
        <v>-2.4334500203869056E+16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-2.4334500203869056E+16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-101393750849454.41</v>
      </c>
      <c r="L6112" s="444">
        <f t="shared" ca="1" si="199"/>
        <v>-2.4435893954718512E+16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-2.4435893954718512E+16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-101816224811327.13</v>
      </c>
      <c r="L6113" s="444">
        <f t="shared" ca="1" si="199"/>
        <v>-2.453771017952984E+16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-2.453771017952984E+16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-102240459081374.33</v>
      </c>
      <c r="L6114" s="444">
        <f t="shared" ca="1" si="199"/>
        <v>-2.4639950638611216E+16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-2.4639950638611216E+16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-102666460994213.41</v>
      </c>
      <c r="L6115" s="444">
        <f t="shared" ca="1" si="199"/>
        <v>-2.4742617099605428E+16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-2.4742617099605428E+16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-103094237915022.61</v>
      </c>
      <c r="L6116" s="444">
        <f t="shared" ca="1" si="199"/>
        <v>-2.4845711337520452E+16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-2.4845711337520452E+16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-103523797239668.55</v>
      </c>
      <c r="L6117" s="444">
        <f t="shared" ca="1" si="199"/>
        <v>-2.494923513476012E+16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-2.494923513476012E+16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-103955146394833.83</v>
      </c>
      <c r="L6118" s="444">
        <f t="shared" ca="1" si="199"/>
        <v>-2.5053190281154952E+16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-2.5053190281154952E+16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-104388292838145.63</v>
      </c>
      <c r="L6119" s="444">
        <f t="shared" ca="1" si="199"/>
        <v>-2.5157578573993096E+16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-2.5157578573993096E+16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-104823244058304.56</v>
      </c>
      <c r="L6120" s="444">
        <f t="shared" ca="1" si="199"/>
        <v>-2.52624018180514E+16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-2.52624018180514E+16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-105260007575214.17</v>
      </c>
      <c r="L6121" s="444">
        <f t="shared" ca="1" si="199"/>
        <v>-2.5367661825626616E+16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-2.5367661825626616E+16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-105698590940110.91</v>
      </c>
      <c r="L6122" s="444">
        <f t="shared" ca="1" si="199"/>
        <v>-2.5473360416566728E+16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-2.5473360416566728E+16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-106139001735694.7</v>
      </c>
      <c r="L6123" s="444">
        <f t="shared" ca="1" si="199"/>
        <v>-2.5579499418302424E+16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-2.5579499418302424E+16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-106581247576260.09</v>
      </c>
      <c r="L6124" s="444">
        <f t="shared" ca="1" si="199"/>
        <v>-2.5686080665878684E+16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-2.5686080665878684E+16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-107025336107827.84</v>
      </c>
      <c r="L6125" s="444">
        <f t="shared" ca="1" si="199"/>
        <v>-2.5793106001986512E+16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-2.5793106001986512E+16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-107471275008277.13</v>
      </c>
      <c r="L6126" s="444">
        <f t="shared" ca="1" si="199"/>
        <v>-2.5900577276994788E+16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-2.5900577276994788E+16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-107919071987478.28</v>
      </c>
      <c r="L6127" s="444">
        <f t="shared" ca="1" si="199"/>
        <v>-2.6008496348982268E+16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-2.6008496348982268E+16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-108368734787426.11</v>
      </c>
      <c r="L6128" s="444">
        <f t="shared" ref="L6128:L6250" ca="1" si="204">I6128-J6128+K6128</f>
        <v>-2.6116865083769696E+16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-2.6116865083769696E+16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-108820271182373.73</v>
      </c>
      <c r="L6129" s="444">
        <f t="shared" ca="1" si="204"/>
        <v>-2.6225685354952068E+16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-2.6225685354952068E+16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-109273688978966.95</v>
      </c>
      <c r="L6130" s="444">
        <f t="shared" ca="1" si="204"/>
        <v>-2.6334959043931036E+16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-2.6334959043931036E+16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-109728996016379.31</v>
      </c>
      <c r="L6131" s="444">
        <f t="shared" ca="1" si="204"/>
        <v>-2.6444688039947416E+16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-2.6444688039947416E+16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-110186200166447.56</v>
      </c>
      <c r="L6132" s="444">
        <f t="shared" ca="1" si="204"/>
        <v>-2.6554874240113864E+16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-2.6554874240113864E+16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-110645309333807.77</v>
      </c>
      <c r="L6133" s="444">
        <f t="shared" ca="1" si="204"/>
        <v>-2.6665519549447672E+16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-2.6665519549447672E+16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-111106331456031.97</v>
      </c>
      <c r="L6134" s="444">
        <f t="shared" ca="1" si="204"/>
        <v>-2.6776625880903704E+16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-2.6776625880903704E+16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-111569274503765.44</v>
      </c>
      <c r="L6135" s="444">
        <f t="shared" ca="1" si="204"/>
        <v>-2.6888195155407468E+16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-2.6888195155407468E+16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-112034146480864.45</v>
      </c>
      <c r="L6136" s="444">
        <f t="shared" ca="1" si="204"/>
        <v>-2.7000229301888332E+16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-2.7000229301888332E+16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-112500955424534.72</v>
      </c>
      <c r="L6137" s="444">
        <f t="shared" ca="1" si="204"/>
        <v>-2.7112730257312868E+16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-2.7112730257312868E+16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-112969709405470.28</v>
      </c>
      <c r="L6138" s="444">
        <f t="shared" ca="1" si="204"/>
        <v>-2.722569996671834E+16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-2.722569996671834E+16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-113440416527993.08</v>
      </c>
      <c r="L6139" s="444">
        <f t="shared" ca="1" si="204"/>
        <v>-2.7339140383246332E+16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-2.7339140383246332E+16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-113913084930193.05</v>
      </c>
      <c r="L6140" s="444">
        <f t="shared" ca="1" si="204"/>
        <v>-2.7453053468176524E+16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-2.7453053468176524E+16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-114387722784068.84</v>
      </c>
      <c r="L6141" s="444">
        <f t="shared" ca="1" si="204"/>
        <v>-2.7567441190960592E+16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-2.7567441190960592E+16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-114864338295669.13</v>
      </c>
      <c r="L6142" s="444">
        <f t="shared" ca="1" si="204"/>
        <v>-2.768230552925626E+16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-2.768230552925626E+16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-115342939705234.42</v>
      </c>
      <c r="L6143" s="444">
        <f t="shared" ca="1" si="204"/>
        <v>-2.7797648468961496E+16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-2.7797648468961496E+16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-115823535287339.56</v>
      </c>
      <c r="L6144" s="444">
        <f t="shared" ca="1" si="204"/>
        <v>-2.7913472004248836E+16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-2.7913472004248836E+16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-116306133351036.81</v>
      </c>
      <c r="L6145" s="444">
        <f t="shared" ca="1" si="204"/>
        <v>-2.8029778137599872E+16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-2.8029778137599872E+16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-116790742239999.47</v>
      </c>
      <c r="L6146" s="444">
        <f t="shared" ca="1" si="204"/>
        <v>-2.8146568879839872E+16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-2.8146568879839872E+16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-117277370332666.13</v>
      </c>
      <c r="L6147" s="444">
        <f t="shared" ca="1" si="204"/>
        <v>-2.826384625017254E+16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-2.826384625017254E+16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-117766026042385.58</v>
      </c>
      <c r="L6148" s="444">
        <f t="shared" ca="1" si="204"/>
        <v>-2.8381612276214924E+16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-2.8381612276214924E+16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-118256717817562.19</v>
      </c>
      <c r="L6149" s="444">
        <f t="shared" ca="1" si="204"/>
        <v>-2.8499868994032488E+16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-2.8499868994032488E+16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-118749454141802.05</v>
      </c>
      <c r="L6150" s="444">
        <f t="shared" ca="1" si="204"/>
        <v>-2.8618618448174292E+16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-2.8618618448174292E+16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-119244243534059.55</v>
      </c>
      <c r="L6151" s="444">
        <f t="shared" ca="1" si="204"/>
        <v>-2.8737862691708352E+16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-2.8737862691708352E+16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-119741094548784.8</v>
      </c>
      <c r="L6152" s="444">
        <f t="shared" ca="1" si="204"/>
        <v>-2.8857603786257136E+16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-2.8857603786257136E+16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-120240015776071.39</v>
      </c>
      <c r="L6153" s="444">
        <f t="shared" ca="1" si="204"/>
        <v>-2.8977843802033208E+16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-2.8977843802033208E+16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-120741015841805.05</v>
      </c>
      <c r="L6154" s="444">
        <f t="shared" ca="1" si="204"/>
        <v>-2.9098584817875012E+16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-2.9098584817875012E+16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-121244103407812.55</v>
      </c>
      <c r="L6155" s="444">
        <f t="shared" ca="1" si="204"/>
        <v>-2.9219828921282824E+16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-2.9219828921282824E+16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-121749287172011.75</v>
      </c>
      <c r="L6156" s="444">
        <f t="shared" ca="1" si="204"/>
        <v>-2.9341578208454836E+16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-2.9341578208454836E+16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-122256575868561.81</v>
      </c>
      <c r="L6157" s="444">
        <f t="shared" ca="1" si="204"/>
        <v>-2.9463834784323396E+16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-2.9463834784323396E+16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-122765978268014.14</v>
      </c>
      <c r="L6158" s="444">
        <f t="shared" ca="1" si="204"/>
        <v>-2.9586600762591412E+16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-2.9586600762591412E+16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-123277503177464.22</v>
      </c>
      <c r="L6159" s="444">
        <f t="shared" ca="1" si="204"/>
        <v>-2.9709878265768876E+16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-2.9709878265768876E+16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-123791159440703.64</v>
      </c>
      <c r="L6160" s="444">
        <f t="shared" ca="1" si="204"/>
        <v>-2.983366942520958E+16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-2.983366942520958E+16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-124306955938373.25</v>
      </c>
      <c r="L6161" s="444">
        <f t="shared" ca="1" si="204"/>
        <v>-2.9957976381147952E+16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-2.9957976381147952E+16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-124824901588116.47</v>
      </c>
      <c r="L6162" s="444">
        <f t="shared" ca="1" si="204"/>
        <v>-3.0082801282736068E+16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-3.0082801282736068E+16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-125345005344733.61</v>
      </c>
      <c r="L6163" s="444">
        <f t="shared" ca="1" si="204"/>
        <v>-3.02081462880808E+16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-3.02081462880808E+16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-125867276200336.69</v>
      </c>
      <c r="L6164" s="444">
        <f t="shared" ca="1" si="204"/>
        <v>-3.0334013564281136E+16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-3.0334013564281136E+16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-126391723184504.72</v>
      </c>
      <c r="L6165" s="444">
        <f t="shared" ca="1" si="204"/>
        <v>-3.046040528746564E+16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-3.046040528746564E+16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-126918355364440.17</v>
      </c>
      <c r="L6166" s="444">
        <f t="shared" ca="1" si="204"/>
        <v>-3.058732364283008E+16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-3.058732364283008E+16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-127447181845125.31</v>
      </c>
      <c r="L6167" s="444">
        <f t="shared" ca="1" si="204"/>
        <v>-3.0714770824675204E+16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-3.0714770824675204E+16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-127978211769480.03</v>
      </c>
      <c r="L6168" s="444">
        <f t="shared" ca="1" si="204"/>
        <v>-3.0842749036444684E+16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-3.0842749036444684E+16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-128511454318519.52</v>
      </c>
      <c r="L6169" s="444">
        <f t="shared" ca="1" si="204"/>
        <v>-3.0971260490763204E+16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-3.0971260490763204E+16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-129046918711513.34</v>
      </c>
      <c r="L6170" s="444">
        <f t="shared" ca="1" si="204"/>
        <v>-3.1100307409474716E+16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-3.1100307409474716E+16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-129584614206144.64</v>
      </c>
      <c r="L6171" s="444">
        <f t="shared" ca="1" si="204"/>
        <v>-3.122989202368086E+16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-3.122989202368086E+16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-130124550098670.23</v>
      </c>
      <c r="L6172" s="444">
        <f t="shared" ca="1" si="204"/>
        <v>-3.1360016573779532E+16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-3.1360016573779532E+16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-130666735724081.38</v>
      </c>
      <c r="L6173" s="444">
        <f t="shared" ca="1" si="204"/>
        <v>-3.1490683309503612E+16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-3.1490683309503612E+16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-131211180456265.05</v>
      </c>
      <c r="L6174" s="444">
        <f t="shared" ca="1" si="204"/>
        <v>-3.1621894489959876E+16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-3.1621894489959876E+16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-131757893708166.17</v>
      </c>
      <c r="L6175" s="444">
        <f t="shared" ca="1" si="204"/>
        <v>-3.1753652383668044E+16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-3.1753652383668044E+16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-132306884931950.2</v>
      </c>
      <c r="L6176" s="444">
        <f t="shared" ca="1" si="204"/>
        <v>-3.1885959268599996E+16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-3.1885959268599996E+16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-132858163619166.64</v>
      </c>
      <c r="L6177" s="444">
        <f t="shared" ca="1" si="204"/>
        <v>-3.2018817432219164E+16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-3.2018817432219164E+16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-133411739300913.17</v>
      </c>
      <c r="L6178" s="444">
        <f t="shared" ca="1" si="204"/>
        <v>-3.2152229171520076E+16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-3.2152229171520076E+16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-133967621548000.31</v>
      </c>
      <c r="L6179" s="444">
        <f t="shared" ca="1" si="204"/>
        <v>-3.2286196793068076E+16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-3.2286196793068076E+16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-134525819971116.98</v>
      </c>
      <c r="L6180" s="444">
        <f t="shared" ca="1" si="204"/>
        <v>-3.2420722613039192E+16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-3.2420722613039192E+16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-135086344220996.63</v>
      </c>
      <c r="L6181" s="444">
        <f t="shared" ca="1" si="204"/>
        <v>-3.2555808957260188E+16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-3.2555808957260188E+16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-135649203988584.11</v>
      </c>
      <c r="L6182" s="444">
        <f t="shared" ca="1" si="204"/>
        <v>-3.2691458161248772E+16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-3.2691458161248772E+16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-136214409005203.22</v>
      </c>
      <c r="L6183" s="444">
        <f t="shared" ca="1" si="204"/>
        <v>-3.2827672570253976E+16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-3.2827672570253976E+16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-136781969042724.89</v>
      </c>
      <c r="L6184" s="444">
        <f t="shared" ca="1" si="204"/>
        <v>-3.29644545392967E+16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-3.29644545392967E+16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-137351893913736.23</v>
      </c>
      <c r="L6185" s="444">
        <f t="shared" ca="1" si="204"/>
        <v>-3.3101806433210436E+16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-3.3101806433210436E+16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-137924193471710.17</v>
      </c>
      <c r="L6186" s="444">
        <f t="shared" ca="1" si="204"/>
        <v>-3.3239730626682148E+16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-3.3239730626682148E+16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-138498877611175.63</v>
      </c>
      <c r="L6187" s="444">
        <f t="shared" ca="1" si="204"/>
        <v>-3.3378229504293324E+16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-3.3378229504293324E+16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-139075956267888.86</v>
      </c>
      <c r="L6188" s="444">
        <f t="shared" ca="1" si="204"/>
        <v>-3.3517305460561212E+16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-3.3517305460561212E+16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-139655439419005.05</v>
      </c>
      <c r="L6189" s="444">
        <f t="shared" ca="1" si="204"/>
        <v>-3.3656960899980216E+16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-3.3656960899980216E+16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-140237337083250.88</v>
      </c>
      <c r="L6190" s="444">
        <f t="shared" ca="1" si="204"/>
        <v>-3.3797198237063468E+16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-3.3797198237063468E+16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-140821659321097.75</v>
      </c>
      <c r="L6191" s="444">
        <f t="shared" ca="1" si="204"/>
        <v>-3.3938019896384564E+16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-3.3938019896384564E+16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-141408416234935.69</v>
      </c>
      <c r="L6192" s="444">
        <f t="shared" ca="1" si="204"/>
        <v>-3.40794283126195E+16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-3.40794283126195E+16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-141997617969247.91</v>
      </c>
      <c r="L6193" s="444">
        <f t="shared" ca="1" si="204"/>
        <v>-3.4221425930588748E+16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-3.4221425930588748E+16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-142589274710786.44</v>
      </c>
      <c r="L6194" s="444">
        <f t="shared" ca="1" si="204"/>
        <v>-3.4364015205299536E+16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-3.4364015205299536E+16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-143183396688748.06</v>
      </c>
      <c r="L6195" s="444">
        <f t="shared" ca="1" si="204"/>
        <v>-3.4507198601988284E+16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-3.4507198601988284E+16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-143779994174951.19</v>
      </c>
      <c r="L6196" s="444">
        <f t="shared" ca="1" si="204"/>
        <v>-3.4650978596163236E+16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-3.4650978596163236E+16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-144379077484013.47</v>
      </c>
      <c r="L6197" s="444">
        <f t="shared" ca="1" si="204"/>
        <v>-3.4795357673647248E+16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-3.4795357673647248E+16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-144980656973530.19</v>
      </c>
      <c r="L6198" s="444">
        <f t="shared" ca="1" si="204"/>
        <v>-3.494033833062078E+16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-3.494033833062078E+16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-145584743044253.25</v>
      </c>
      <c r="L6199" s="444">
        <f t="shared" ca="1" si="204"/>
        <v>-3.5085923073665032E+16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-3.5085923073665032E+16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-146191346140270.97</v>
      </c>
      <c r="L6200" s="444">
        <f t="shared" ca="1" si="204"/>
        <v>-3.5232114419805304E+16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-3.5232114419805304E+16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-146800476749188.75</v>
      </c>
      <c r="L6201" s="444">
        <f t="shared" ca="1" si="204"/>
        <v>-3.5378914896554492E+16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-3.5378914896554492E+16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-147412145402310.41</v>
      </c>
      <c r="L6202" s="444">
        <f t="shared" ca="1" si="204"/>
        <v>-3.5526327041956804E+16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-3.5526327041956804E+16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-148026362674820</v>
      </c>
      <c r="L6203" s="444">
        <f t="shared" ca="1" si="204"/>
        <v>-3.5674353404631624E+16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-3.5674353404631624E+16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-148643139185965.09</v>
      </c>
      <c r="L6204" s="444">
        <f t="shared" ca="1" si="204"/>
        <v>-3.5822996543817588E+16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-3.5822996543817588E+16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-149262485599239.94</v>
      </c>
      <c r="L6205" s="444">
        <f t="shared" ca="1" si="204"/>
        <v>-3.5972259029416828E+16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-3.5972259029416828E+16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-149884412622570.13</v>
      </c>
      <c r="L6206" s="444">
        <f t="shared" ca="1" si="204"/>
        <v>-3.61221434420394E+16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-3.61221434420394E+16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-150508931008497.5</v>
      </c>
      <c r="L6207" s="444">
        <f t="shared" ca="1" si="204"/>
        <v>-3.6272652373047896E+16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-3.6272652373047896E+16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-151136051554366.22</v>
      </c>
      <c r="L6208" s="444">
        <f t="shared" ca="1" si="204"/>
        <v>-3.6423788424602264E+16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-3.6423788424602264E+16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-151765785102509.44</v>
      </c>
      <c r="L6209" s="444">
        <f t="shared" ca="1" si="204"/>
        <v>-3.6575554209704776E+16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-3.6575554209704776E+16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-152398142540436.56</v>
      </c>
      <c r="L6210" s="444">
        <f t="shared" ca="1" si="204"/>
        <v>-3.6727952352245216E+16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-3.6727952352245216E+16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-153033134801021.72</v>
      </c>
      <c r="L6211" s="444">
        <f t="shared" ca="1" si="204"/>
        <v>-3.688098548704624E+16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-3.688098548704624E+16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-153670772862692.66</v>
      </c>
      <c r="L6212" s="444">
        <f t="shared" ca="1" si="204"/>
        <v>-3.7034656259908936E+16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-3.7034656259908936E+16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-154311067749620.56</v>
      </c>
      <c r="L6213" s="444">
        <f t="shared" ca="1" si="204"/>
        <v>-3.718896732765856E+16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-3.718896732765856E+16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-154954030531910.66</v>
      </c>
      <c r="L6214" s="444">
        <f t="shared" ca="1" si="204"/>
        <v>-3.7343921358190472E+16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-3.7343921358190472E+16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-155599672325793.63</v>
      </c>
      <c r="L6215" s="444">
        <f t="shared" ca="1" si="204"/>
        <v>-3.7499521030516264E+16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-3.7499521030516264E+16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-156248004293817.75</v>
      </c>
      <c r="L6216" s="444">
        <f t="shared" ca="1" si="204"/>
        <v>-3.765576903481008E+16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-3.765576903481008E+16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-156899037645042</v>
      </c>
      <c r="L6217" s="444">
        <f t="shared" ca="1" si="204"/>
        <v>-3.781266807245512E+16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-3.781266807245512E+16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-157552783635229.66</v>
      </c>
      <c r="L6218" s="444">
        <f t="shared" ca="1" si="204"/>
        <v>-3.7970220856090352E+16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-3.7970220856090352E+16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-158209253567043.13</v>
      </c>
      <c r="L6219" s="444">
        <f t="shared" ca="1" si="204"/>
        <v>-3.8128430109657392E+16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-3.8128430109657392E+16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-158868458790239.13</v>
      </c>
      <c r="L6220" s="444">
        <f t="shared" ca="1" si="204"/>
        <v>-3.8287298568447632E+16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-3.8287298568447632E+16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-159530410701865.13</v>
      </c>
      <c r="L6221" s="444">
        <f t="shared" ca="1" si="204"/>
        <v>-3.8446828979149496E+16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-3.8446828979149496E+16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-160195120746456.22</v>
      </c>
      <c r="L6222" s="444">
        <f t="shared" ca="1" si="204"/>
        <v>-3.8607024099895952E+16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-3.8607024099895952E+16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-160862600416233.13</v>
      </c>
      <c r="L6223" s="444">
        <f t="shared" ca="1" si="204"/>
        <v>-3.8767886700312184E+16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-3.8767886700312184E+16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-161532861251300.75</v>
      </c>
      <c r="L6224" s="444">
        <f t="shared" ca="1" si="204"/>
        <v>-3.8929419561563488E+16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-3.8929419561563488E+16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-162205914839847.88</v>
      </c>
      <c r="L6225" s="444">
        <f t="shared" ca="1" si="204"/>
        <v>-3.9091625476403336E+16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-3.9091625476403336E+16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-162881772818347.22</v>
      </c>
      <c r="L6226" s="444">
        <f t="shared" ca="1" si="204"/>
        <v>-3.925450724922168E+16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-3.925450724922168E+16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-163560446871757</v>
      </c>
      <c r="L6227" s="444">
        <f t="shared" ca="1" si="204"/>
        <v>-3.941806769609344E+16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-3.941806769609344E+16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-164241948733722.66</v>
      </c>
      <c r="L6228" s="444">
        <f t="shared" ca="1" si="204"/>
        <v>-3.958230964482716E+16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-3.958230964482716E+16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-164926290186779.84</v>
      </c>
      <c r="L6229" s="444">
        <f t="shared" ca="1" si="204"/>
        <v>-3.9747235935013936E+16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-3.9747235935013936E+16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-165613483062558.06</v>
      </c>
      <c r="L6230" s="444">
        <f t="shared" ca="1" si="204"/>
        <v>-3.9912849418076496E+16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-3.9912849418076496E+16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-166303539241985.41</v>
      </c>
      <c r="L6231" s="444">
        <f t="shared" ca="1" si="204"/>
        <v>-4.007915295731848E+16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-4.007915295731848E+16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-166996470655493.66</v>
      </c>
      <c r="L6232" s="444">
        <f t="shared" ca="1" si="204"/>
        <v>-4.0246149427973976E+16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-4.0246149427973976E+16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-167692289283224.91</v>
      </c>
      <c r="L6233" s="444">
        <f t="shared" ca="1" si="204"/>
        <v>-4.04138417172572E+16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-4.04138417172572E+16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-168391007155238.34</v>
      </c>
      <c r="L6234" s="444">
        <f t="shared" ca="1" si="204"/>
        <v>-4.058223272441244E+16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-4.058223272441244E+16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-169092636351718.5</v>
      </c>
      <c r="L6235" s="444">
        <f t="shared" ca="1" si="204"/>
        <v>-4.075132536076416E+16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-4.075132536076416E+16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-169797189003184</v>
      </c>
      <c r="L6236" s="444">
        <f t="shared" ca="1" si="204"/>
        <v>-4.0921122549767344E+16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-4.0921122549767344E+16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-170504677290697.25</v>
      </c>
      <c r="L6237" s="444">
        <f t="shared" ca="1" si="204"/>
        <v>-4.109162722705804E+16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-4.109162722705804E+16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-171215113446075.16</v>
      </c>
      <c r="L6238" s="444">
        <f t="shared" ca="1" si="204"/>
        <v>-4.1262842340504112E+16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-4.1262842340504112E+16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-171928509752100.47</v>
      </c>
      <c r="L6239" s="444">
        <f t="shared" ca="1" si="204"/>
        <v>-4.1434770850256216E+16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-4.1434770850256216E+16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-172644878542734.22</v>
      </c>
      <c r="L6240" s="444">
        <f t="shared" ca="1" si="204"/>
        <v>-4.1607415728798952E+16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-4.1607415728798952E+16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-173364232203328.97</v>
      </c>
      <c r="L6241" s="444">
        <f t="shared" ca="1" si="204"/>
        <v>-4.178077996100228E+16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-4.178077996100228E+16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-174086583170842.84</v>
      </c>
      <c r="L6242" s="444">
        <f t="shared" ca="1" si="204"/>
        <v>-4.195486654417312E+16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-4.195486654417312E+16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-174811943934054.66</v>
      </c>
      <c r="L6243" s="444">
        <f t="shared" ca="1" si="204"/>
        <v>-4.2129678488107176E+16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-4.2129678488107176E+16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-175540327033779.91</v>
      </c>
      <c r="L6244" s="444">
        <f t="shared" ca="1" si="204"/>
        <v>-4.2305218815140952E+16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-4.2305218815140952E+16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-176271745063087.31</v>
      </c>
      <c r="L6245" s="444">
        <f t="shared" ca="1" si="204"/>
        <v>-4.248149056020404E+16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-4.248149056020404E+16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-177006210667516.84</v>
      </c>
      <c r="L6246" s="444">
        <f t="shared" ca="1" si="204"/>
        <v>-4.265849677087156E+16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-4.265849677087156E+16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-177743736545298.16</v>
      </c>
      <c r="L6247" s="444">
        <f t="shared" ca="1" si="204"/>
        <v>-4.2836240507416856E+16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-4.2836240507416856E+16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-178484335447570.22</v>
      </c>
      <c r="L6248" s="444">
        <f t="shared" ca="1" si="204"/>
        <v>-4.3014724842864424E+16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-4.3014724842864424E+16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-179228020178601.75</v>
      </c>
      <c r="L6249" s="444">
        <f t="shared" ca="1" si="204"/>
        <v>-4.3193952863043024E+16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-4.3193952863043024E+16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-179974803596012.59</v>
      </c>
      <c r="L6250" s="444">
        <f t="shared" ca="1" si="204"/>
        <v>-4.337392766663904E+16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2026-07-08T21:19:30Z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