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2F3FD357-C88F-4599-B37A-84C41EEC81D2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Log'!$A$1:$G$1359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J34" i="5" l="1"/>
  <c r="E34" i="5"/>
  <c r="O16" i="5"/>
  <c r="J16" i="5"/>
  <c r="E16" i="5"/>
  <c r="G9" i="7"/>
  <c r="G10" i="7"/>
  <c r="B8" i="8"/>
  <c r="B9" i="8"/>
  <c r="B7" i="8"/>
  <c r="B11" i="8"/>
  <c r="B12" i="8"/>
  <c r="B16" i="8"/>
  <c r="B20" i="8"/>
  <c r="B10" i="8"/>
  <c r="B13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4" i="8"/>
  <c r="B19" i="8"/>
  <c r="B17" i="8"/>
  <c r="B21" i="8"/>
  <c r="B15" i="8"/>
  <c r="B18" i="8"/>
  <c r="B27" i="8"/>
  <c r="B23" i="8"/>
  <c r="B24" i="8"/>
  <c r="B22" i="8"/>
  <c r="B25" i="8"/>
  <c r="B26" i="8"/>
  <c r="B28" i="8"/>
  <c r="B29" i="8"/>
  <c r="B30" i="8"/>
  <c r="B31" i="8"/>
  <c r="B39" i="8"/>
  <c r="B38" i="8"/>
  <c r="B37" i="8"/>
  <c r="B36" i="8"/>
  <c r="B35" i="8"/>
  <c r="B34" i="8"/>
  <c r="B33" i="8"/>
  <c r="B32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2" i="8"/>
  <c r="B41" i="8"/>
  <c r="B43" i="8"/>
  <c r="B44" i="8"/>
  <c r="B45" i="8"/>
  <c r="B46" i="8"/>
  <c r="B47" i="8"/>
  <c r="B40" i="8"/>
  <c r="B48" i="8"/>
  <c r="B49" i="8"/>
  <c r="B50" i="8"/>
  <c r="B5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4" i="8"/>
  <c r="B53" i="8"/>
  <c r="B56" i="8"/>
  <c r="B55" i="8"/>
  <c r="B59" i="8"/>
  <c r="B58" i="8"/>
  <c r="B52" i="8"/>
  <c r="F14" i="2"/>
  <c r="F2" i="2" s="1"/>
  <c r="B5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58" i="7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F16" i="5" s="1"/>
  <c r="L2" i="2"/>
  <c r="O30" i="2"/>
  <c r="O38" i="2" s="1"/>
  <c r="F30" i="2"/>
  <c r="Q2" i="8"/>
  <c r="A3" i="8"/>
  <c r="B6" i="2" s="1"/>
  <c r="K7" i="2" s="1"/>
  <c r="K8" i="2" s="1"/>
  <c r="G603" i="7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F23" i="5"/>
  <c r="AF40" i="6"/>
  <c r="K54" i="6"/>
  <c r="F4" i="5"/>
  <c r="F2" i="5"/>
  <c r="F5" i="5"/>
  <c r="S54" i="6"/>
  <c r="F6" i="5"/>
  <c r="F8" i="5"/>
  <c r="P5" i="5"/>
  <c r="P9" i="5"/>
  <c r="P16" i="5" s="1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4" i="5" s="1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G27" i="5" l="1"/>
  <c r="G34" i="5" s="1"/>
  <c r="F34" i="5"/>
  <c r="H34" i="5" s="1"/>
  <c r="O10" i="11"/>
  <c r="F9" i="11"/>
  <c r="G10" i="11" s="1"/>
  <c r="M34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75" i="7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L34" i="5" s="1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K16" i="5" s="1"/>
  <c r="L25" i="5"/>
  <c r="M68" i="4"/>
  <c r="N68" i="4"/>
  <c r="O11" i="11" l="1"/>
  <c r="F10" i="11"/>
  <c r="G11" i="11" s="1"/>
  <c r="P11" i="11"/>
  <c r="M16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63" i="7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L16" i="5" s="1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K2" i="3"/>
  <c r="G529" i="7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72" i="7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22" i="7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51" i="7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92" i="7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56" i="7"/>
  <c r="G155" i="7" s="1"/>
  <c r="G154" i="7" s="1"/>
  <c r="G153" i="7" s="1"/>
  <c r="G15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Q16" i="5" s="1"/>
  <c r="G9" i="5"/>
  <c r="G16" i="5" s="1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R16" i="5" l="1"/>
  <c r="O18" i="11"/>
  <c r="P18" i="11"/>
  <c r="F17" i="11"/>
  <c r="G18" i="11" s="1"/>
  <c r="G151" i="7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G75" i="7" l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8" i="7" s="1"/>
  <c r="G7" i="7" s="1"/>
  <c r="G6" i="7" s="1"/>
  <c r="G5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" i="7"/>
  <c r="B5" i="2" l="1"/>
  <c r="B7" i="2" s="1"/>
  <c r="F25" i="2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16" i="2" l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<sst xmlns="http://schemas.openxmlformats.org/spreadsheetml/2006/main" count="3969" uniqueCount="1010">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</sst>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9" sqref="C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463.79755899999998</v>
      </c>
    </row>
    <row r="6" spans="1:3" x14ac:dyDescent="0.3">
      <c r="A6" t="s">
        <v>810</v>
      </c>
      <c r="B6" t="s">
        <v>808</v>
      </c>
      <c r="C6" s="524">
        <v>737.16964399999995</v>
      </c>
    </row>
    <row r="7" spans="1:3" x14ac:dyDescent="0.3">
      <c r="A7" t="s">
        <v>812</v>
      </c>
      <c r="B7" t="s">
        <v>811</v>
      </c>
      <c r="C7" s="524">
        <v>205.947</v>
      </c>
    </row>
    <row r="8" spans="1:3" x14ac:dyDescent="0.3">
      <c r="A8" t="s">
        <v>812</v>
      </c>
      <c r="B8" t="s">
        <v>813</v>
      </c>
      <c r="C8" s="524">
        <v>1233.4000000000001</v>
      </c>
    </row>
    <row r="9" spans="1:3" x14ac:dyDescent="0.3">
      <c r="A9" t="s">
        <v>812</v>
      </c>
      <c r="B9" t="s">
        <v>814</v>
      </c>
      <c r="C9" s="524">
        <v>140.16399999999999</v>
      </c>
    </row>
    <row r="10" spans="1:3" x14ac:dyDescent="0.3">
      <c r="A10" t="s">
        <v>815</v>
      </c>
      <c r="B10" t="s">
        <v>813</v>
      </c>
      <c r="C10" s="524">
        <v>690.65700000000004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1.73498</v>
      </c>
    </row>
    <row r="18" spans="1:3" x14ac:dyDescent="0.3">
      <c r="A18" t="s">
        <v>59</v>
      </c>
      <c r="B18" t="s">
        <v>823</v>
      </c>
      <c r="C18" s="524">
        <v>24.61533</v>
      </c>
    </row>
    <row r="19" spans="1:3" x14ac:dyDescent="0.3">
      <c r="A19" t="s">
        <v>59</v>
      </c>
      <c r="B19" t="s">
        <v>824</v>
      </c>
      <c r="C19" s="524">
        <v>6.1445819999999998</v>
      </c>
    </row>
    <row r="20" spans="1:3" x14ac:dyDescent="0.3">
      <c r="A20" t="s">
        <v>59</v>
      </c>
      <c r="B20" t="s">
        <v>825</v>
      </c>
      <c r="C20" s="524">
        <v>19.961099999999998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8.64527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30.513110000000001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20.401879999999998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H38" sqref="H3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1749737.5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46237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0.84742539573082476</v>
      </c>
      <c r="N2" s="21" t="s">
        <v>42</v>
      </c>
      <c r="O2" s="22">
        <f>B12-O1</f>
        <v>-11534</v>
      </c>
      <c r="P2" s="11"/>
      <c r="Q2" s="23" t="s">
        <v>43</v>
      </c>
      <c r="R2" s="23">
        <f ca="1">E20*(1+$Q$1)</f>
        <v>1807815.0994999998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46237</v>
      </c>
      <c r="E3" s="21" t="s">
        <v>45</v>
      </c>
      <c r="F3" s="22">
        <f ca="1">F1-F2</f>
        <v>1572013.13</v>
      </c>
      <c r="H3" s="17"/>
      <c r="J3" s="18" t="s">
        <v>46</v>
      </c>
      <c r="K3" s="19">
        <v>0.25</v>
      </c>
      <c r="L3" s="20">
        <f>K6/(K5+K6)</f>
        <v>0.15257460426917521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2078987.3644249996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46237</v>
      </c>
      <c r="F4" s="7"/>
      <c r="H4" s="17"/>
      <c r="J4" s="24"/>
      <c r="K4" s="25"/>
      <c r="L4" s="26"/>
      <c r="N4" s="27" t="s">
        <v>50</v>
      </c>
      <c r="O4" s="28">
        <f>B10-O3</f>
        <v>26361.979999999996</v>
      </c>
      <c r="P4" s="11"/>
      <c r="Q4" s="23" t="s">
        <v>51</v>
      </c>
      <c r="R4" s="23">
        <f t="shared" ca="1" si="1"/>
        <v>2390835.4690887495</v>
      </c>
    </row>
    <row r="5" spans="1:18" ht="14.4" x14ac:dyDescent="0.3">
      <c r="A5" s="13" t="s">
        <v>52</v>
      </c>
      <c r="B5" s="14">
        <f ca="1">'Checking Transaction Log'!G1</f>
        <v>2630.5699999999915</v>
      </c>
      <c r="C5" s="15">
        <f t="shared" ca="1" si="0"/>
        <v>46237</v>
      </c>
      <c r="E5" s="550" t="s">
        <v>53</v>
      </c>
      <c r="F5" s="548"/>
      <c r="G5" s="549"/>
      <c r="H5" s="17"/>
      <c r="J5" s="29" t="s">
        <v>54</v>
      </c>
      <c r="K5" s="30">
        <f>B10</f>
        <v>94232.06</v>
      </c>
      <c r="L5" s="20">
        <f ca="1">K5/F3</f>
        <v>5.9943557850563246E-2</v>
      </c>
      <c r="N5" s="5" t="s">
        <v>55</v>
      </c>
      <c r="O5" s="6"/>
      <c r="P5" s="11"/>
      <c r="Q5" s="23" t="s">
        <v>56</v>
      </c>
      <c r="R5" s="23">
        <f t="shared" ca="1" si="1"/>
        <v>2749460.7894520615</v>
      </c>
    </row>
    <row r="6" spans="1:18" ht="14.4" x14ac:dyDescent="0.3">
      <c r="A6" s="13" t="s">
        <v>57</v>
      </c>
      <c r="B6" s="14">
        <f>'Savings Transaction Log'!A3</f>
        <v>14113.04</v>
      </c>
      <c r="C6" s="15">
        <f t="shared" ca="1" si="0"/>
        <v>46237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16966</v>
      </c>
      <c r="L6" s="20">
        <f ca="1">K6/F3</f>
        <v>1.0792530721419611E-2</v>
      </c>
      <c r="N6" s="21" t="s">
        <v>60</v>
      </c>
      <c r="O6" s="22"/>
      <c r="P6" s="11"/>
      <c r="Q6" s="23" t="s">
        <v>61</v>
      </c>
      <c r="R6" s="23">
        <f t="shared" ca="1" si="1"/>
        <v>3161879.9078698703</v>
      </c>
    </row>
    <row r="7" spans="1:18" ht="14.4" x14ac:dyDescent="0.3">
      <c r="A7" s="21" t="s">
        <v>62</v>
      </c>
      <c r="B7" s="33">
        <f ca="1">SUM(B2:B6)</f>
        <v>16843.609999999993</v>
      </c>
      <c r="C7" s="34">
        <f ca="1">B7/F3</f>
        <v>1.071467513760524E-2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4113.0400000000009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3636161.8940503504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115311.1</v>
      </c>
      <c r="L8" s="20">
        <f ca="1">K8/F3</f>
        <v>7.3352504377619296E-2</v>
      </c>
      <c r="N8" s="21" t="s">
        <v>69</v>
      </c>
      <c r="O8" s="22">
        <f t="shared" si="2"/>
        <v>14827.979999999996</v>
      </c>
      <c r="P8" s="11"/>
      <c r="Q8" s="23" t="s">
        <v>70</v>
      </c>
      <c r="R8" s="23">
        <f t="shared" ca="1" si="1"/>
        <v>4181586.1781579028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4808824.1048815874</v>
      </c>
    </row>
    <row r="10" spans="1:18" ht="14.4" x14ac:dyDescent="0.3">
      <c r="A10" s="31" t="s">
        <v>74</v>
      </c>
      <c r="B10" s="14">
        <v>94232.06</v>
      </c>
      <c r="C10" s="15">
        <v>46235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-7748.734999999986</v>
      </c>
      <c r="L10" s="40">
        <f t="shared" ref="L10:L11" si="3">K10+K5</f>
        <v>86483.325000000012</v>
      </c>
      <c r="P10" s="11"/>
      <c r="Q10" s="23" t="s">
        <v>75</v>
      </c>
      <c r="R10" s="23">
        <f t="shared" ca="1" si="1"/>
        <v>5530147.7206138251</v>
      </c>
    </row>
    <row r="11" spans="1:18" ht="14.4" x14ac:dyDescent="0.3">
      <c r="A11" s="31" t="s">
        <v>76</v>
      </c>
      <c r="B11" s="14">
        <v>12930.84</v>
      </c>
      <c r="C11" s="15">
        <v>46235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11861.775000000001</v>
      </c>
      <c r="L11" s="45">
        <f t="shared" si="3"/>
        <v>28827.775000000001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6359669.8787058983</v>
      </c>
    </row>
    <row r="12" spans="1:18" ht="14.4" x14ac:dyDescent="0.3">
      <c r="A12" s="47" t="s">
        <v>81</v>
      </c>
      <c r="B12" s="48">
        <v>16966</v>
      </c>
      <c r="C12" s="15">
        <v>46235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1.8338126094404824E-2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107162.9</v>
      </c>
      <c r="L15" s="59">
        <f ca="1">K15/F3</f>
        <v>6.816921433728737E-2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128041.66999999998</v>
      </c>
      <c r="I16" s="7"/>
      <c r="J16" s="18" t="s">
        <v>46</v>
      </c>
      <c r="K16" s="63">
        <f>B12</f>
        <v>16966</v>
      </c>
      <c r="L16" s="20">
        <f ca="1">K16/F3</f>
        <v>1.0792530721419611E-2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1510824.65</v>
      </c>
      <c r="P18" s="11"/>
    </row>
    <row r="19" spans="1:17" ht="14.4" x14ac:dyDescent="0.3">
      <c r="A19" s="68" t="s">
        <v>92</v>
      </c>
      <c r="B19" s="33">
        <f>SUM(B10:B18)</f>
        <v>124128.9</v>
      </c>
      <c r="C19" s="34">
        <f ca="1">B19/F3</f>
        <v>7.8961745058706984E-2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287812.33999999997</v>
      </c>
      <c r="P19" s="73">
        <f t="shared" ref="P19:P32" si="4">O19/$O$18</f>
        <v>0.19050016161703476</v>
      </c>
      <c r="Q19" s="74" t="s">
        <v>97</v>
      </c>
    </row>
    <row r="20" spans="1:17" ht="14.4" x14ac:dyDescent="0.3">
      <c r="B20" s="7"/>
      <c r="C20" s="37"/>
      <c r="E20" s="56">
        <f ca="1">F3</f>
        <v>1572013.13</v>
      </c>
      <c r="F20" s="44">
        <f ca="1">E20-E22</f>
        <v>157010.69999999995</v>
      </c>
      <c r="G20" s="34">
        <f ca="1">(E20-E22)/E22</f>
        <v>0.11096143488601638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267820.15500000003</v>
      </c>
      <c r="P20" s="78">
        <f t="shared" si="4"/>
        <v>0.17726753068266396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0.21399343500000001</v>
      </c>
      <c r="L21" s="11"/>
      <c r="N21" s="27" t="s">
        <v>104</v>
      </c>
      <c r="O21" s="51">
        <f>($B$10+$B$11)*0.25</f>
        <v>26790.724999999999</v>
      </c>
      <c r="P21" s="82">
        <f t="shared" si="4"/>
        <v>1.7732517800791773E-2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435661.64999999997</v>
      </c>
      <c r="C22" s="15">
        <v>46221</v>
      </c>
      <c r="E22" s="56">
        <v>1415002.43</v>
      </c>
      <c r="F22" s="45">
        <f ca="1">((F20/(C2-E21))*365)+E22</f>
        <v>1682801.0538317757</v>
      </c>
      <c r="G22" s="34">
        <f ca="1">(F22-E22)/E22</f>
        <v>0.18925665295979438</v>
      </c>
      <c r="I22" s="7"/>
      <c r="J22" s="81">
        <v>3000000</v>
      </c>
      <c r="K22" s="50">
        <f ca="1">1-($E$20/J22)</f>
        <v>0.47599562333333334</v>
      </c>
      <c r="L22" s="11"/>
      <c r="N22" s="5" t="s">
        <v>108</v>
      </c>
      <c r="O22" s="72">
        <f>($B$22+$B$23)*0.3</f>
        <v>172687.40399999998</v>
      </c>
      <c r="P22" s="73">
        <f t="shared" si="4"/>
        <v>0.11430009697022087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139963.02999999997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0.60699671749999995</v>
      </c>
      <c r="L23" s="11"/>
      <c r="N23" s="13" t="s">
        <v>111</v>
      </c>
      <c r="O23" s="14">
        <f>($B$24+$B$25)*0.3</f>
        <v>160692.09300000002</v>
      </c>
      <c r="P23" s="78">
        <f t="shared" si="4"/>
        <v>0.10636051840959838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409940.73999999993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0.68559737400000009</v>
      </c>
      <c r="L24" s="11"/>
      <c r="N24" s="13" t="s">
        <v>113</v>
      </c>
      <c r="O24" s="14">
        <f t="shared" ref="O24:O25" si="5">($B$10+$B$11)*0.25</f>
        <v>26790.724999999999</v>
      </c>
      <c r="P24" s="78">
        <f t="shared" si="4"/>
        <v>1.7732517800791773E-2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125699.57000000007</v>
      </c>
      <c r="C25" s="15">
        <f>C22</f>
        <v>46221</v>
      </c>
      <c r="E25" s="75" t="s">
        <v>34</v>
      </c>
      <c r="F25" s="76">
        <f ca="1">B7</f>
        <v>16843.609999999993</v>
      </c>
      <c r="G25" s="77">
        <f t="shared" ref="G25:G31" ca="1" si="6">F25/SUM($F$25:$F$31)</f>
        <v>1.0553255117391512E-2</v>
      </c>
      <c r="I25" s="7"/>
      <c r="J25" s="84"/>
      <c r="K25" s="25"/>
      <c r="L25" s="11"/>
      <c r="N25" s="27" t="s">
        <v>116</v>
      </c>
      <c r="O25" s="51">
        <f t="shared" si="5"/>
        <v>26790.724999999999</v>
      </c>
      <c r="P25" s="82">
        <f t="shared" si="4"/>
        <v>1.7732517800791773E-2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1111264.99</v>
      </c>
      <c r="C26" s="34">
        <f ca="1">B26/F3</f>
        <v>0.70690566687569589</v>
      </c>
      <c r="E26" s="80" t="s">
        <v>103</v>
      </c>
      <c r="F26" s="30">
        <f>(B11)</f>
        <v>12930.84</v>
      </c>
      <c r="G26" s="20">
        <f t="shared" ca="1" si="6"/>
        <v>8.1017343314272253E-3</v>
      </c>
      <c r="I26" s="7"/>
      <c r="J26" s="49"/>
      <c r="K26" s="25"/>
      <c r="L26" s="11"/>
      <c r="N26" s="5" t="s">
        <v>119</v>
      </c>
      <c r="O26" s="72">
        <f>($B$22+$B$23)*0.2</f>
        <v>115124.93599999999</v>
      </c>
      <c r="P26" s="73">
        <f t="shared" si="4"/>
        <v>7.6200064646813906E-2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94232.06</v>
      </c>
      <c r="G27" s="20">
        <f t="shared" ca="1" si="6"/>
        <v>5.9040488910473733E-2</v>
      </c>
      <c r="I27" s="7"/>
      <c r="J27" s="49"/>
      <c r="K27" s="25"/>
      <c r="L27" s="11"/>
      <c r="N27" s="13" t="s">
        <v>120</v>
      </c>
      <c r="O27" s="14">
        <f>($B$24+$B$25)*0.2</f>
        <v>107128.06200000002</v>
      </c>
      <c r="P27" s="78">
        <f t="shared" si="4"/>
        <v>7.0907012273065589E-2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16966</v>
      </c>
      <c r="G28" s="20">
        <f t="shared" ca="1" si="6"/>
        <v>1.0629937781845131E-2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10716.29</v>
      </c>
      <c r="P28" s="78">
        <f t="shared" si="4"/>
        <v>7.0930071203167099E-3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1111264.99</v>
      </c>
      <c r="G29" s="20">
        <f t="shared" ca="1" si="6"/>
        <v>0.69625590609706189</v>
      </c>
      <c r="H29" s="86"/>
      <c r="I29" s="7"/>
      <c r="J29" s="49"/>
      <c r="K29" s="25"/>
      <c r="L29" s="11"/>
      <c r="N29" s="27" t="s">
        <v>123</v>
      </c>
      <c r="O29" s="51">
        <f t="shared" si="7"/>
        <v>10716.29</v>
      </c>
      <c r="P29" s="82">
        <f t="shared" si="4"/>
        <v>7.0930071203167099E-3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0.17256936472983136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0.18230491539835547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0.17520894370646894</v>
      </c>
      <c r="E31" s="85" t="s">
        <v>118</v>
      </c>
      <c r="F31" s="44">
        <f>B40-F8-F7</f>
        <v>68390</v>
      </c>
      <c r="G31" s="34">
        <f t="shared" ca="1" si="6"/>
        <v>4.2849313031969143E-2</v>
      </c>
      <c r="I31" s="7"/>
      <c r="J31" s="49"/>
      <c r="K31" s="25"/>
      <c r="L31" s="11"/>
      <c r="N31" s="27" t="s">
        <v>127</v>
      </c>
      <c r="O31" s="51">
        <f>($B$10+$B$11)*0.05</f>
        <v>5358.1450000000004</v>
      </c>
      <c r="P31" s="82">
        <f t="shared" si="4"/>
        <v>3.5465035601583549E-3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16966</v>
      </c>
      <c r="P32" s="88">
        <f t="shared" si="4"/>
        <v>1.1229628799080026E-2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582423.22</v>
      </c>
      <c r="P35" s="59">
        <f t="shared" ref="P35:P39" si="8">O35/$O$18</f>
        <v>0.38550021010049051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386960.94699999993</v>
      </c>
      <c r="P36" s="20">
        <f t="shared" si="8"/>
        <v>0.25612565098140272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243685.57800000004</v>
      </c>
      <c r="P37" s="20">
        <f t="shared" si="8"/>
        <v>0.16129309116051294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280788.90500000003</v>
      </c>
      <c r="P38" s="20">
        <f t="shared" si="8"/>
        <v>0.18585141895851384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16966</v>
      </c>
      <c r="P39" s="91">
        <f t="shared" si="8"/>
        <v>1.1229628799080026E-2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4.3504725688900577E-2</v>
      </c>
      <c r="E40" s="25"/>
      <c r="F40" s="25"/>
      <c r="G40" s="25"/>
      <c r="N40" s="93" t="s">
        <v>137</v>
      </c>
      <c r="O40" s="94">
        <f t="shared" ref="O40:P40" si="9">SUM(O35:O39)</f>
        <v>1510824.65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8" sqref="M28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120887.85999999999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56444.979999999989</v>
      </c>
      <c r="K2" s="102">
        <f>J2/D2</f>
        <v>0.46692016882423093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48345.36</v>
      </c>
      <c r="Q2" s="102">
        <f>P2/D2</f>
        <v>0.39991906548763462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16097.520000000011</v>
      </c>
      <c r="W2" s="102">
        <f>V2/D2</f>
        <v>0.13316076568813456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0.52481977925657719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6.9592016932055883E-2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7909.4500000000007</v>
      </c>
      <c r="Q4" s="545">
        <f t="shared" ref="Q4:Q12" si="3">P4/$D$2</f>
        <v>6.5427992521333425E-2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33279.74</v>
      </c>
      <c r="W4" s="102">
        <f t="shared" ref="W4:W7" si="5">V4/$D$2</f>
        <v>0.27529430994973358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0.34773698533500386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3.8136997379224018E-3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3.8136997379224018E-3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2.8952452297525992E-3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8.7737015114669095E-2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4498.0999999999995</v>
      </c>
      <c r="K6" s="545">
        <f>J6/$D$2</f>
        <v>3.7208864479857613E-2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4857.7099999999991</v>
      </c>
      <c r="Q6" s="545">
        <f t="shared" si="3"/>
        <v>4.0183604871489989E-2</v>
      </c>
      <c r="S6" s="98" t="s">
        <v>148</v>
      </c>
      <c r="T6" s="103"/>
      <c r="U6" s="100"/>
      <c r="V6" s="104">
        <f>'Budget Breakdown'!T16</f>
        <v>-205.94999999998981</v>
      </c>
      <c r="W6" s="102">
        <f t="shared" si="5"/>
        <v>-1.7036450144786238E-3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3.9706220293749935E-2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7.2969775459669817E-2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5590.55</v>
      </c>
      <c r="Q7" s="545">
        <f>P7/$D$2</f>
        <v>4.6245752054838267E-2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-17326.269999999997</v>
      </c>
      <c r="W7" s="116">
        <f t="shared" si="5"/>
        <v>-0.14332514447687303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1.0364977922514306E-3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1.7902211189775384E-2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1.7179227095260024E-2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5504.38</v>
      </c>
      <c r="Q9" s="545">
        <f t="shared" si="3"/>
        <v>4.5532942679273179E-2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5.9639983700596581E-3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5.9639983700596581E-3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8.5173978594707545E-3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1.004344025942721E-2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7.8908667917522921E-3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8.2721292278645688E-3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7.2770748030447406E-3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1.1580980919010397E-2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7.4231606052088273E-3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7.4449163050781123E-3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8.2721292278645688E-3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5.7220799507907592E-3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7.4449163050781123E-3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776.93999999999994</v>
      </c>
      <c r="Q16" s="545">
        <f t="shared" si="11"/>
        <v>6.426948082297098E-3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6.2541267584685534E-2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5.400740818805131E-2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6.2488491400211751E-3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7.1350961130422857E-2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5.767907546713128E-3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3.9959347448122592E-3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1.236881850667222E-2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1.7859527002959605E-2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1.60090516946863E-3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1.60090516946863E-3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2.3034571047911676E-3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7.1350961130422857E-2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4.1402006785462167E-3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2.0248352481382337E-2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2.3034571047911676E-3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W1" sqref="W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121093.81</v>
      </c>
      <c r="F3" s="268">
        <f t="shared" si="0"/>
        <v>2255.6810309599823</v>
      </c>
      <c r="G3" s="269">
        <f>1-((E3/SUM(E3:F3)))</f>
        <v>1.8286909918370231E-2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205.95000000000002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1195.879853271028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1124.3246214953274</v>
      </c>
      <c r="E6" s="289">
        <f t="shared" ref="E6:E12" si="16">Q6+S6+U6+W6+Y6+AA6+AC6+AE6+I6+K6+M6+O6</f>
        <v>7909.4500000000007</v>
      </c>
      <c r="F6" s="289">
        <f t="shared" si="2"/>
        <v>420.15000000000077</v>
      </c>
      <c r="G6" s="269">
        <f t="shared" si="3"/>
        <v>5.0440597387629849E-2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131.07039813084111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639.40281308411204</v>
      </c>
      <c r="E8" s="289">
        <f t="shared" si="16"/>
        <v>4498.0999999999995</v>
      </c>
      <c r="F8" s="289">
        <f t="shared" si="2"/>
        <v>-293.23000000000013</v>
      </c>
      <c r="G8" s="269">
        <f t="shared" si="3"/>
        <v>-6.9735806338840467E-2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690.52120654205601</v>
      </c>
      <c r="E9" s="289">
        <f t="shared" si="16"/>
        <v>4857.7099999999991</v>
      </c>
      <c r="F9" s="289">
        <f t="shared" si="2"/>
        <v>-34.81</v>
      </c>
      <c r="G9" s="269">
        <f t="shared" si="3"/>
        <v>-7.2176491322648584E-3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92.06</v>
      </c>
      <c r="X9" s="236">
        <f t="shared" si="11"/>
        <v>607.94000000000005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794.69407009345798</v>
      </c>
      <c r="E10" s="289">
        <f t="shared" si="16"/>
        <v>5590.55</v>
      </c>
      <c r="F10" s="289">
        <f t="shared" si="2"/>
        <v>593.5699999999996</v>
      </c>
      <c r="G10" s="269">
        <f t="shared" si="3"/>
        <v>9.5982936941715224E-2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76.540000000000006</v>
      </c>
      <c r="X10" s="236">
        <f t="shared" si="11"/>
        <v>823.46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307.63433271028038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782.44504485981315</v>
      </c>
      <c r="E12" s="289">
        <f t="shared" si="16"/>
        <v>5504.38</v>
      </c>
      <c r="F12" s="289">
        <f t="shared" si="2"/>
        <v>-347.42000000000007</v>
      </c>
      <c r="G12" s="269">
        <f t="shared" si="3"/>
        <v>-6.7369147714932742E-2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30.98</v>
      </c>
      <c r="X12" s="236">
        <f t="shared" si="11"/>
        <v>669.02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1253.9237719626169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17.811336448598134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295.21046355140192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204.97251869158882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146.36426635514019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135.59786074766359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125.05036542056075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127.56072616822429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172.58801214953274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284.29906542056079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199.00934579439254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255.86915887850466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98.329096261682267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110.44165794392524</v>
      </c>
      <c r="E27" s="289">
        <f t="shared" si="18"/>
        <v>776.93999999999994</v>
      </c>
      <c r="F27" s="289">
        <f t="shared" si="19"/>
        <v>-67.349999999999994</v>
      </c>
      <c r="G27" s="269">
        <f t="shared" si="20"/>
        <v>-9.4913964401978745E-2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6.37</v>
      </c>
      <c r="X27" s="236">
        <f t="shared" si="28"/>
        <v>93.63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1074.7186990654209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107.38117850467292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99.116604672897196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68.666753271028057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348.26635514018693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318.41495327102803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24.876168224299068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24.876168224299068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44.777102803738323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398.01869158878509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373.14252336448601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99.504672897196272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84.578971962616819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228.86074766355142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44.777102803738323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49.752336448598136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4730.6994897196264</v>
      </c>
      <c r="E46" s="289">
        <f t="shared" si="50"/>
        <v>33279.74</v>
      </c>
      <c r="F46" s="289">
        <f>J46+L46+N46+P46+R46+T46</f>
        <v>248.13103095998349</v>
      </c>
      <c r="G46" s="269">
        <f t="shared" si="51"/>
        <v>7.4007392455923693E-3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9018.5832841121501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5975.5654934579434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1507.6862747663552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682.31775700934577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120887.85999999999</v>
      </c>
      <c r="F54" s="297">
        <f>F49+F50+E52</f>
        <v>7218.9828863800067</v>
      </c>
      <c r="G54" s="246">
        <f>(E54/(E54-F54))-1</f>
        <v>6.3508878328798257E-2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43" sqref="G4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205.95000000000002</v>
      </c>
      <c r="L9" s="211">
        <f t="shared" si="3"/>
        <v>12794.05</v>
      </c>
      <c r="M9" s="212">
        <f t="shared" si="4"/>
        <v>-0.98415769230769223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-205.95000000000002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120887.86</v>
      </c>
      <c r="G16" s="205">
        <f>SUM(G2:G9)</f>
        <v>-15633.013539613326</v>
      </c>
      <c r="H16" s="208">
        <f>((SUM(F16))-SUM(E16))/SUM(E16)</f>
        <v>-0.11451006087415071</v>
      </c>
      <c r="I16" s="198"/>
      <c r="J16" s="209">
        <f>SUM(J2:J9)</f>
        <v>104000</v>
      </c>
      <c r="K16" s="209">
        <f>SUM(K2:K9)</f>
        <v>87464.069999999992</v>
      </c>
      <c r="L16" s="209">
        <f>SUM(L2:L9)</f>
        <v>16535.93</v>
      </c>
      <c r="M16" s="212">
        <f>((K16-SUM(J16))/SUM(J16))</f>
        <v>-0.158999326923077</v>
      </c>
      <c r="N16" s="198"/>
      <c r="O16" s="213">
        <f>SUM(O2:O9)</f>
        <v>32520.873539613327</v>
      </c>
      <c r="P16" s="213">
        <f>SUM(P2:P9)</f>
        <v>33629.74</v>
      </c>
      <c r="Q16" s="213">
        <f>SUM(Q2:Q9)</f>
        <v>1108.8664603866728</v>
      </c>
      <c r="R16" s="218">
        <f>((P16-SUM(O16))/SUM(O16))</f>
        <v>3.4097068734515158E-2</v>
      </c>
      <c r="S16" s="198"/>
      <c r="T16" s="198">
        <f>F16-K16-P16</f>
        <v>-205.94999999998981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6.37</v>
      </c>
      <c r="G27" s="232">
        <f t="shared" si="19"/>
        <v>5193.63</v>
      </c>
      <c r="H27" s="233">
        <f t="shared" si="20"/>
        <v>-0.99877499999999997</v>
      </c>
      <c r="I27" s="198"/>
      <c r="J27" s="234">
        <f>SUM('Proposed Budget'!$D$5:$D$12)</f>
        <v>5800</v>
      </c>
      <c r="K27" s="235">
        <f>SUM('Monthly Breakdown'!W5:W12)</f>
        <v>199.58</v>
      </c>
      <c r="L27" s="236">
        <f t="shared" si="21"/>
        <v>5600.42</v>
      </c>
      <c r="M27" s="237">
        <f t="shared" si="22"/>
        <v>-0.9655896551724138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33604.83</v>
      </c>
      <c r="G34" s="230">
        <f>SUM(G20:G27)</f>
        <v>7995.1699999999983</v>
      </c>
      <c r="H34" s="233">
        <f>((F34-SUM(E34)))/SUM(E34)</f>
        <v>-0.1921915865384615</v>
      </c>
      <c r="I34" s="198"/>
      <c r="J34" s="234">
        <f>SUM(J20:J27)</f>
        <v>46400</v>
      </c>
      <c r="K34" s="234">
        <f>SUM(K20:K27)</f>
        <v>39859.240000000005</v>
      </c>
      <c r="L34" s="234">
        <f>SUM(L20:L27)</f>
        <v>6540.7599999999993</v>
      </c>
      <c r="M34" s="237">
        <f>((K34-SUM(J34))/SUM(J34))</f>
        <v>-0.14096465517241369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57"/>
  <sheetViews>
    <sheetView workbookViewId="0">
      <pane ySplit="4" topLeftCell="A5" activePane="bottomLeft" state="frozen"/>
      <selection pane="bottomLeft" activeCell="A11" sqref="A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(SUM(INDIRECT("g5:g5")))+J2+L2+N2+P2-R2+T2-G1360</f>
        <v>2630.5699999999915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100</v>
      </c>
      <c r="H2" s="301"/>
      <c r="I2" s="314" t="s">
        <v>275</v>
      </c>
      <c r="J2" s="303">
        <f>SUMIFS(E:E,I:I,"1")</f>
        <v>283.13</v>
      </c>
      <c r="K2" s="304" t="s">
        <v>276</v>
      </c>
      <c r="L2" s="305">
        <f>(SUMIFS(E:E,I:I,"2"))</f>
        <v>62.120000000000005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46236</v>
      </c>
      <c r="D5" s="299" t="s">
        <v>300</v>
      </c>
      <c r="E5" s="522">
        <v>24.48</v>
      </c>
      <c r="F5" s="522"/>
      <c r="G5" s="333">
        <f t="shared" ref="G5:G13" si="0">G6-E5+F5</f>
        <v>2385.3199999999915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8</v>
      </c>
      <c r="C6" s="298">
        <v>46235</v>
      </c>
      <c r="D6" s="299" t="s">
        <v>1008</v>
      </c>
      <c r="E6" s="522">
        <v>22.12</v>
      </c>
      <c r="F6" s="522"/>
      <c r="G6" s="333">
        <f t="shared" si="0"/>
        <v>2409.7999999999915</v>
      </c>
      <c r="H6" s="334"/>
      <c r="I6" s="335">
        <v>2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5</v>
      </c>
      <c r="C7" s="298">
        <v>46235</v>
      </c>
      <c r="D7" s="299" t="s">
        <v>1009</v>
      </c>
      <c r="E7" s="522">
        <v>40</v>
      </c>
      <c r="F7" s="522"/>
      <c r="G7" s="333">
        <f t="shared" si="0"/>
        <v>2431.9199999999914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8</v>
      </c>
      <c r="C8" s="298">
        <v>46235</v>
      </c>
      <c r="D8" s="299" t="s">
        <v>319</v>
      </c>
      <c r="E8" s="522">
        <v>8.86</v>
      </c>
      <c r="F8" s="522"/>
      <c r="G8" s="333">
        <f t="shared" si="0"/>
        <v>2471.9199999999914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46235</v>
      </c>
      <c r="D9" s="299" t="s">
        <v>484</v>
      </c>
      <c r="E9" s="522">
        <v>52.06</v>
      </c>
      <c r="F9" s="522"/>
      <c r="G9" s="333">
        <f t="shared" si="0"/>
        <v>2480.7799999999916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46235</v>
      </c>
      <c r="D10" s="299" t="s">
        <v>484</v>
      </c>
      <c r="E10" s="522">
        <v>52.06</v>
      </c>
      <c r="F10" s="522"/>
      <c r="G10" s="333">
        <f t="shared" si="0"/>
        <v>2532.8399999999915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46235</v>
      </c>
      <c r="D11" s="299" t="s">
        <v>375</v>
      </c>
      <c r="E11" s="522">
        <v>6.37</v>
      </c>
      <c r="F11" s="522"/>
      <c r="G11" s="333">
        <f t="shared" si="0"/>
        <v>2584.8999999999915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46235</v>
      </c>
      <c r="D12" s="299" t="s">
        <v>1007</v>
      </c>
      <c r="E12" s="522">
        <v>121.4</v>
      </c>
      <c r="F12" s="522"/>
      <c r="G12" s="333">
        <f t="shared" si="0"/>
        <v>2591.2699999999913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/>
      <c r="B13" s="330"/>
      <c r="C13" s="298">
        <v>46235</v>
      </c>
      <c r="D13" s="299" t="s">
        <v>986</v>
      </c>
      <c r="E13" s="522">
        <v>174.61</v>
      </c>
      <c r="F13" s="522"/>
      <c r="G13" s="333">
        <f t="shared" si="0"/>
        <v>2712.6699999999914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284</v>
      </c>
      <c r="B14" s="330">
        <v>37</v>
      </c>
      <c r="C14" s="298">
        <v>46234</v>
      </c>
      <c r="D14" s="299" t="s">
        <v>1004</v>
      </c>
      <c r="E14" s="522">
        <v>8746.27</v>
      </c>
      <c r="F14" s="522"/>
      <c r="G14" s="333">
        <f t="shared" ref="G14:G42" si="1">G15-E14+F14</f>
        <v>2887.2799999999916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25</v>
      </c>
      <c r="C15" s="298">
        <v>46234</v>
      </c>
      <c r="D15" s="298" t="s">
        <v>204</v>
      </c>
      <c r="E15" s="331">
        <v>350</v>
      </c>
      <c r="F15" s="522"/>
      <c r="G15" s="333">
        <f t="shared" si="1"/>
        <v>11633.549999999992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26</v>
      </c>
      <c r="C16" s="298">
        <v>46234</v>
      </c>
      <c r="D16" s="298" t="s">
        <v>205</v>
      </c>
      <c r="E16" s="331">
        <v>320</v>
      </c>
      <c r="F16" s="522"/>
      <c r="G16" s="333">
        <f t="shared" si="1"/>
        <v>11983.549999999992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27</v>
      </c>
      <c r="C17" s="298">
        <v>46234</v>
      </c>
      <c r="D17" s="298" t="s">
        <v>206</v>
      </c>
      <c r="E17" s="331">
        <v>25</v>
      </c>
      <c r="F17" s="522"/>
      <c r="G17" s="333">
        <f t="shared" si="1"/>
        <v>12303.549999999992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28</v>
      </c>
      <c r="C18" s="298">
        <v>46234</v>
      </c>
      <c r="D18" s="298" t="s">
        <v>207</v>
      </c>
      <c r="E18" s="331">
        <v>25</v>
      </c>
      <c r="F18" s="522"/>
      <c r="G18" s="333">
        <f t="shared" si="1"/>
        <v>12328.549999999992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29</v>
      </c>
      <c r="C19" s="298">
        <v>46234</v>
      </c>
      <c r="D19" s="298" t="s">
        <v>208</v>
      </c>
      <c r="E19" s="331">
        <v>45</v>
      </c>
      <c r="F19" s="522"/>
      <c r="G19" s="333">
        <f t="shared" si="1"/>
        <v>12353.549999999992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30</v>
      </c>
      <c r="C20" s="298">
        <v>46234</v>
      </c>
      <c r="D20" s="298" t="s">
        <v>209</v>
      </c>
      <c r="E20" s="331">
        <v>400</v>
      </c>
      <c r="F20" s="522"/>
      <c r="G20" s="333">
        <f t="shared" si="1"/>
        <v>12398.549999999992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31</v>
      </c>
      <c r="C21" s="298">
        <v>46234</v>
      </c>
      <c r="D21" s="298" t="s">
        <v>210</v>
      </c>
      <c r="E21" s="331">
        <v>375</v>
      </c>
      <c r="F21" s="522"/>
      <c r="G21" s="333">
        <f t="shared" si="1"/>
        <v>12798.549999999992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32</v>
      </c>
      <c r="C22" s="298">
        <v>46234</v>
      </c>
      <c r="D22" s="298" t="s">
        <v>211</v>
      </c>
      <c r="E22" s="331">
        <v>100</v>
      </c>
      <c r="F22" s="522"/>
      <c r="G22" s="333">
        <f t="shared" si="1"/>
        <v>13173.549999999992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33</v>
      </c>
      <c r="C23" s="298">
        <v>46234</v>
      </c>
      <c r="D23" s="298" t="s">
        <v>212</v>
      </c>
      <c r="E23" s="331">
        <v>85</v>
      </c>
      <c r="F23" s="522"/>
      <c r="G23" s="333">
        <f t="shared" si="1"/>
        <v>13273.549999999992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34</v>
      </c>
      <c r="C24" s="298">
        <v>46234</v>
      </c>
      <c r="D24" s="298" t="s">
        <v>213</v>
      </c>
      <c r="E24" s="331">
        <v>230</v>
      </c>
      <c r="F24" s="522"/>
      <c r="G24" s="333">
        <f t="shared" si="1"/>
        <v>13358.549999999992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35</v>
      </c>
      <c r="C25" s="298">
        <v>46234</v>
      </c>
      <c r="D25" s="298" t="s">
        <v>214</v>
      </c>
      <c r="E25" s="331">
        <v>45</v>
      </c>
      <c r="F25" s="522"/>
      <c r="G25" s="333">
        <f t="shared" si="1"/>
        <v>13588.549999999992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291</v>
      </c>
      <c r="B26" s="330">
        <v>38</v>
      </c>
      <c r="C26" s="298">
        <v>46234</v>
      </c>
      <c r="D26" s="299" t="s">
        <v>293</v>
      </c>
      <c r="E26" s="522"/>
      <c r="F26" s="522">
        <v>4720.8599999999997</v>
      </c>
      <c r="G26" s="333">
        <f t="shared" si="1"/>
        <v>13633.549999999992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10</v>
      </c>
      <c r="C27" s="298">
        <v>46234</v>
      </c>
      <c r="D27" s="299" t="s">
        <v>176</v>
      </c>
      <c r="E27" s="522">
        <v>17.899999999999999</v>
      </c>
      <c r="F27" s="522"/>
      <c r="G27" s="333">
        <f t="shared" si="1"/>
        <v>8912.6899999999932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46233</v>
      </c>
      <c r="D28" s="299" t="s">
        <v>484</v>
      </c>
      <c r="E28" s="522">
        <v>20.59</v>
      </c>
      <c r="F28" s="522"/>
      <c r="G28" s="333">
        <f t="shared" si="1"/>
        <v>8930.5899999999929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46233</v>
      </c>
      <c r="D29" s="299" t="s">
        <v>386</v>
      </c>
      <c r="E29" s="522">
        <v>23.87</v>
      </c>
      <c r="F29" s="522"/>
      <c r="G29" s="333">
        <f t="shared" si="1"/>
        <v>8951.179999999993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46233</v>
      </c>
      <c r="D30" s="299" t="s">
        <v>1003</v>
      </c>
      <c r="E30" s="522">
        <v>-100</v>
      </c>
      <c r="F30" s="522"/>
      <c r="G30" s="333">
        <f t="shared" si="1"/>
        <v>8975.0499999999938</v>
      </c>
      <c r="H30" s="334" t="s">
        <v>298</v>
      </c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46233</v>
      </c>
      <c r="D31" s="299" t="s">
        <v>1000</v>
      </c>
      <c r="E31" s="522">
        <v>-100</v>
      </c>
      <c r="F31" s="522"/>
      <c r="G31" s="333">
        <f t="shared" si="1"/>
        <v>8875.0499999999938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46233</v>
      </c>
      <c r="D32" s="299" t="s">
        <v>1006</v>
      </c>
      <c r="E32" s="522">
        <v>16</v>
      </c>
      <c r="F32" s="522"/>
      <c r="G32" s="333">
        <f t="shared" si="1"/>
        <v>8775.0499999999938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46232</v>
      </c>
      <c r="D33" s="299" t="s">
        <v>308</v>
      </c>
      <c r="E33" s="522">
        <v>60.77</v>
      </c>
      <c r="F33" s="522"/>
      <c r="G33" s="333">
        <f t="shared" si="1"/>
        <v>8791.0499999999938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21</v>
      </c>
      <c r="C34" s="298">
        <v>46232</v>
      </c>
      <c r="D34" s="299" t="s">
        <v>194</v>
      </c>
      <c r="E34" s="522">
        <v>31.47</v>
      </c>
      <c r="F34" s="522"/>
      <c r="G34" s="333">
        <f t="shared" si="1"/>
        <v>8851.8199999999943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21</v>
      </c>
      <c r="C35" s="298">
        <v>46232</v>
      </c>
      <c r="D35" s="299" t="s">
        <v>194</v>
      </c>
      <c r="E35" s="522">
        <v>16.2</v>
      </c>
      <c r="F35" s="522"/>
      <c r="G35" s="333">
        <f t="shared" si="1"/>
        <v>8883.2899999999936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46232</v>
      </c>
      <c r="D36" s="299" t="s">
        <v>346</v>
      </c>
      <c r="E36" s="522">
        <v>11.43</v>
      </c>
      <c r="F36" s="522"/>
      <c r="G36" s="333">
        <f t="shared" si="1"/>
        <v>8899.4899999999943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46232</v>
      </c>
      <c r="D37" s="299" t="s">
        <v>358</v>
      </c>
      <c r="E37" s="522">
        <v>9.9700000000000006</v>
      </c>
      <c r="F37" s="522"/>
      <c r="G37" s="333">
        <f t="shared" si="1"/>
        <v>8910.9199999999946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5</v>
      </c>
      <c r="C38" s="298">
        <v>46232</v>
      </c>
      <c r="D38" s="299" t="s">
        <v>484</v>
      </c>
      <c r="E38" s="522">
        <v>82.36</v>
      </c>
      <c r="F38" s="522"/>
      <c r="G38" s="333">
        <f t="shared" si="1"/>
        <v>8920.889999999994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24</v>
      </c>
      <c r="C39" s="298">
        <v>46232</v>
      </c>
      <c r="D39" s="299" t="s">
        <v>860</v>
      </c>
      <c r="E39" s="522">
        <v>92.25</v>
      </c>
      <c r="F39" s="522"/>
      <c r="G39" s="333">
        <f t="shared" si="1"/>
        <v>9003.2499999999945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46232</v>
      </c>
      <c r="D40" s="299" t="s">
        <v>296</v>
      </c>
      <c r="E40" s="522">
        <v>39.5</v>
      </c>
      <c r="F40" s="522"/>
      <c r="G40" s="333">
        <f t="shared" si="1"/>
        <v>9095.4999999999945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46232</v>
      </c>
      <c r="D41" s="299" t="s">
        <v>296</v>
      </c>
      <c r="E41" s="522">
        <v>15.1</v>
      </c>
      <c r="F41" s="522"/>
      <c r="G41" s="333">
        <f t="shared" si="1"/>
        <v>9134.9999999999945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46232</v>
      </c>
      <c r="D42" s="299" t="s">
        <v>334</v>
      </c>
      <c r="E42" s="522">
        <v>17.68</v>
      </c>
      <c r="F42" s="522"/>
      <c r="G42" s="333">
        <f t="shared" si="1"/>
        <v>9150.0999999999949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46232</v>
      </c>
      <c r="D43" s="299" t="s">
        <v>988</v>
      </c>
      <c r="E43" s="522">
        <v>-205</v>
      </c>
      <c r="F43" s="522"/>
      <c r="G43" s="333">
        <f t="shared" ref="G43:G105" si="2">G44-E43+F43</f>
        <v>9167.7799999999952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20</v>
      </c>
      <c r="C44" s="298">
        <v>46232</v>
      </c>
      <c r="D44" s="299" t="s">
        <v>193</v>
      </c>
      <c r="E44" s="522">
        <v>600</v>
      </c>
      <c r="F44" s="522"/>
      <c r="G44" s="333">
        <f t="shared" si="2"/>
        <v>8962.7799999999952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287</v>
      </c>
      <c r="B45" s="330" t="s">
        <v>287</v>
      </c>
      <c r="C45" s="298">
        <v>46231</v>
      </c>
      <c r="D45" s="299" t="s">
        <v>525</v>
      </c>
      <c r="E45" s="522">
        <v>1171.3800000000001</v>
      </c>
      <c r="F45" s="522">
        <v>1171.3800000000001</v>
      </c>
      <c r="G45" s="333">
        <f t="shared" si="2"/>
        <v>9562.7799999999952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46231</v>
      </c>
      <c r="D46" s="299" t="s">
        <v>334</v>
      </c>
      <c r="E46" s="522">
        <v>11.58</v>
      </c>
      <c r="F46" s="522"/>
      <c r="G46" s="333">
        <f t="shared" si="2"/>
        <v>9562.7799999999934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42</v>
      </c>
      <c r="C47" s="298">
        <v>46231</v>
      </c>
      <c r="D47" s="299" t="s">
        <v>200</v>
      </c>
      <c r="E47" s="522">
        <v>59</v>
      </c>
      <c r="F47" s="522"/>
      <c r="G47" s="333">
        <f t="shared" si="2"/>
        <v>9574.3599999999933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43</v>
      </c>
      <c r="C48" s="298">
        <v>46231</v>
      </c>
      <c r="D48" s="299" t="s">
        <v>201</v>
      </c>
      <c r="E48" s="522">
        <v>50.92</v>
      </c>
      <c r="F48" s="522"/>
      <c r="G48" s="333">
        <f t="shared" si="2"/>
        <v>9633.3599999999933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46231</v>
      </c>
      <c r="D49" s="299" t="s">
        <v>308</v>
      </c>
      <c r="E49" s="522">
        <v>71.75</v>
      </c>
      <c r="F49" s="522"/>
      <c r="G49" s="333">
        <f t="shared" si="2"/>
        <v>9684.2799999999934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46230</v>
      </c>
      <c r="D50" s="299" t="s">
        <v>999</v>
      </c>
      <c r="E50" s="522">
        <v>49.2</v>
      </c>
      <c r="F50" s="522"/>
      <c r="G50" s="333">
        <f t="shared" si="2"/>
        <v>9756.0299999999934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46230</v>
      </c>
      <c r="D51" s="299" t="s">
        <v>353</v>
      </c>
      <c r="E51" s="522">
        <v>20.98</v>
      </c>
      <c r="F51" s="522"/>
      <c r="G51" s="333">
        <f t="shared" si="2"/>
        <v>9805.2299999999941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46230</v>
      </c>
      <c r="D52" s="299" t="s">
        <v>300</v>
      </c>
      <c r="E52" s="522">
        <v>19.16</v>
      </c>
      <c r="F52" s="522"/>
      <c r="G52" s="333">
        <f t="shared" si="2"/>
        <v>9826.2099999999937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46230</v>
      </c>
      <c r="D53" s="299" t="s">
        <v>994</v>
      </c>
      <c r="E53" s="522">
        <v>15.89</v>
      </c>
      <c r="F53" s="522"/>
      <c r="G53" s="333">
        <f t="shared" si="2"/>
        <v>9845.3699999999935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22</v>
      </c>
      <c r="C54" s="298">
        <v>46230</v>
      </c>
      <c r="D54" s="299" t="s">
        <v>998</v>
      </c>
      <c r="E54" s="522">
        <v>15.96</v>
      </c>
      <c r="F54" s="522"/>
      <c r="G54" s="333">
        <f t="shared" si="2"/>
        <v>9861.2599999999929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1</v>
      </c>
      <c r="C55" s="298">
        <v>46230</v>
      </c>
      <c r="D55" s="299" t="s">
        <v>306</v>
      </c>
      <c r="E55" s="522">
        <v>183.73</v>
      </c>
      <c r="F55" s="522"/>
      <c r="G55" s="333">
        <f t="shared" si="2"/>
        <v>9877.2199999999921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4</v>
      </c>
      <c r="C56" s="298">
        <v>46230</v>
      </c>
      <c r="D56" s="299" t="s">
        <v>296</v>
      </c>
      <c r="E56" s="522">
        <v>86.71</v>
      </c>
      <c r="F56" s="522"/>
      <c r="G56" s="333">
        <f t="shared" si="2"/>
        <v>10060.949999999992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46230</v>
      </c>
      <c r="D57" s="299" t="s">
        <v>296</v>
      </c>
      <c r="E57" s="522">
        <v>8.7200000000000006</v>
      </c>
      <c r="F57" s="522"/>
      <c r="G57" s="333">
        <f t="shared" si="2"/>
        <v>10147.659999999991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46230</v>
      </c>
      <c r="D58" s="299" t="s">
        <v>301</v>
      </c>
      <c r="E58" s="522">
        <v>23.5</v>
      </c>
      <c r="F58" s="522"/>
      <c r="G58" s="333">
        <f t="shared" si="2"/>
        <v>10156.37999999999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46230</v>
      </c>
      <c r="D59" s="299" t="s">
        <v>983</v>
      </c>
      <c r="E59" s="522">
        <v>7.18</v>
      </c>
      <c r="F59" s="522"/>
      <c r="G59" s="333">
        <f t="shared" si="2"/>
        <v>10179.87999999999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46229</v>
      </c>
      <c r="D60" s="299" t="s">
        <v>996</v>
      </c>
      <c r="E60" s="522">
        <v>18.350000000000001</v>
      </c>
      <c r="F60" s="522"/>
      <c r="G60" s="333">
        <f t="shared" si="2"/>
        <v>10187.05999999999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46229</v>
      </c>
      <c r="D61" s="299" t="s">
        <v>319</v>
      </c>
      <c r="E61" s="522">
        <v>64.400000000000006</v>
      </c>
      <c r="F61" s="522"/>
      <c r="G61" s="333">
        <f t="shared" si="2"/>
        <v>10205.409999999991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46229</v>
      </c>
      <c r="D62" s="299" t="s">
        <v>296</v>
      </c>
      <c r="E62" s="522">
        <v>42.19</v>
      </c>
      <c r="F62" s="522"/>
      <c r="G62" s="333">
        <f t="shared" si="2"/>
        <v>10269.80999999999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46229</v>
      </c>
      <c r="D63" s="299" t="s">
        <v>296</v>
      </c>
      <c r="E63" s="522">
        <v>60.67</v>
      </c>
      <c r="F63" s="522"/>
      <c r="G63" s="333">
        <f t="shared" si="2"/>
        <v>10311.999999999991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46228</v>
      </c>
      <c r="D64" s="299" t="s">
        <v>995</v>
      </c>
      <c r="E64" s="522">
        <v>40.32</v>
      </c>
      <c r="F64" s="522"/>
      <c r="G64" s="333">
        <f t="shared" si="2"/>
        <v>10372.669999999991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3</v>
      </c>
      <c r="C65" s="298">
        <v>46228</v>
      </c>
      <c r="D65" s="299" t="s">
        <v>455</v>
      </c>
      <c r="E65" s="522">
        <v>7.38</v>
      </c>
      <c r="F65" s="522"/>
      <c r="G65" s="333">
        <f t="shared" si="2"/>
        <v>10412.989999999991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46228</v>
      </c>
      <c r="D66" s="299" t="s">
        <v>455</v>
      </c>
      <c r="E66" s="522">
        <v>39.83</v>
      </c>
      <c r="F66" s="522"/>
      <c r="G66" s="333">
        <f t="shared" si="2"/>
        <v>10420.36999999999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5</v>
      </c>
      <c r="C67" s="298">
        <v>46228</v>
      </c>
      <c r="D67" s="299" t="s">
        <v>475</v>
      </c>
      <c r="E67" s="522">
        <v>20</v>
      </c>
      <c r="F67" s="522"/>
      <c r="G67" s="333">
        <f t="shared" si="2"/>
        <v>10460.19999999999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12</v>
      </c>
      <c r="C68" s="298">
        <v>46228</v>
      </c>
      <c r="D68" s="299" t="s">
        <v>314</v>
      </c>
      <c r="E68" s="522">
        <v>204.48</v>
      </c>
      <c r="F68" s="522"/>
      <c r="G68" s="333">
        <f t="shared" si="2"/>
        <v>10480.19999999999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46228</v>
      </c>
      <c r="D69" s="299" t="s">
        <v>991</v>
      </c>
      <c r="E69" s="522">
        <v>11.33</v>
      </c>
      <c r="F69" s="522"/>
      <c r="G69" s="333">
        <f t="shared" si="2"/>
        <v>10684.679999999989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46228</v>
      </c>
      <c r="D70" s="299" t="s">
        <v>997</v>
      </c>
      <c r="E70" s="522">
        <v>120.77</v>
      </c>
      <c r="F70" s="522"/>
      <c r="G70" s="333">
        <f t="shared" si="2"/>
        <v>10696.009999999989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46227</v>
      </c>
      <c r="D71" s="299" t="s">
        <v>990</v>
      </c>
      <c r="E71" s="522">
        <v>46.21</v>
      </c>
      <c r="F71" s="522"/>
      <c r="G71" s="333">
        <f t="shared" si="2"/>
        <v>10816.77999999999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5</v>
      </c>
      <c r="C72" s="298">
        <v>46227</v>
      </c>
      <c r="D72" s="299" t="s">
        <v>340</v>
      </c>
      <c r="E72" s="522">
        <v>95.85</v>
      </c>
      <c r="F72" s="522"/>
      <c r="G72" s="333">
        <f t="shared" si="2"/>
        <v>10862.989999999989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46227</v>
      </c>
      <c r="D73" s="299" t="s">
        <v>324</v>
      </c>
      <c r="E73" s="522">
        <v>9.06</v>
      </c>
      <c r="F73" s="522"/>
      <c r="G73" s="333">
        <f t="shared" si="2"/>
        <v>10958.839999999989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46227</v>
      </c>
      <c r="D74" s="299" t="s">
        <v>358</v>
      </c>
      <c r="E74" s="522">
        <v>26.47</v>
      </c>
      <c r="F74" s="522"/>
      <c r="G74" s="333">
        <f t="shared" si="2"/>
        <v>10967.899999999989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46227</v>
      </c>
      <c r="D75" s="299" t="s">
        <v>1003</v>
      </c>
      <c r="E75" s="522">
        <v>90</v>
      </c>
      <c r="F75" s="522"/>
      <c r="G75" s="333">
        <f t="shared" si="2"/>
        <v>10994.369999999988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46226</v>
      </c>
      <c r="D76" s="299" t="s">
        <v>455</v>
      </c>
      <c r="E76" s="522">
        <v>29.72</v>
      </c>
      <c r="F76" s="522"/>
      <c r="G76" s="333">
        <f t="shared" si="2"/>
        <v>11084.369999999988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46226</v>
      </c>
      <c r="D77" s="299" t="s">
        <v>315</v>
      </c>
      <c r="E77" s="522">
        <v>133.13999999999999</v>
      </c>
      <c r="F77" s="522">
        <v>133.13999999999999</v>
      </c>
      <c r="G77" s="333">
        <f t="shared" si="2"/>
        <v>11114.089999999987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291</v>
      </c>
      <c r="B78" s="330">
        <v>39</v>
      </c>
      <c r="C78" s="298">
        <v>46226</v>
      </c>
      <c r="D78" s="299" t="s">
        <v>292</v>
      </c>
      <c r="E78" s="522"/>
      <c r="F78" s="522">
        <v>2763.78</v>
      </c>
      <c r="G78" s="333">
        <f t="shared" si="2"/>
        <v>11114.089999999987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8</v>
      </c>
      <c r="C79" s="298">
        <v>46226</v>
      </c>
      <c r="D79" s="299" t="s">
        <v>992</v>
      </c>
      <c r="E79" s="522">
        <v>92.36</v>
      </c>
      <c r="F79" s="522"/>
      <c r="G79" s="333">
        <f t="shared" si="2"/>
        <v>8350.3099999999868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3</v>
      </c>
      <c r="C80" s="298">
        <v>46226</v>
      </c>
      <c r="D80" s="299" t="s">
        <v>983</v>
      </c>
      <c r="E80" s="522">
        <v>25</v>
      </c>
      <c r="F80" s="522"/>
      <c r="G80" s="333">
        <f t="shared" si="2"/>
        <v>8442.6699999999873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46226</v>
      </c>
      <c r="D81" s="299" t="s">
        <v>296</v>
      </c>
      <c r="E81" s="522">
        <v>49.15</v>
      </c>
      <c r="F81" s="522"/>
      <c r="G81" s="333">
        <f t="shared" si="2"/>
        <v>8467.6699999999873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46226</v>
      </c>
      <c r="D82" s="299" t="s">
        <v>993</v>
      </c>
      <c r="E82" s="522">
        <v>21.6</v>
      </c>
      <c r="F82" s="522"/>
      <c r="G82" s="333">
        <f t="shared" si="2"/>
        <v>8516.819999999987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46225</v>
      </c>
      <c r="D83" s="299" t="s">
        <v>319</v>
      </c>
      <c r="E83" s="522">
        <v>21.28</v>
      </c>
      <c r="F83" s="522"/>
      <c r="G83" s="333">
        <f t="shared" si="2"/>
        <v>8538.4199999999873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46225</v>
      </c>
      <c r="D84" s="299" t="s">
        <v>358</v>
      </c>
      <c r="E84" s="522">
        <v>17.260000000000002</v>
      </c>
      <c r="F84" s="522"/>
      <c r="G84" s="333">
        <f t="shared" si="2"/>
        <v>8559.699999999988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291</v>
      </c>
      <c r="B85" s="330">
        <v>40</v>
      </c>
      <c r="C85" s="298">
        <v>46225</v>
      </c>
      <c r="D85" s="299" t="s">
        <v>316</v>
      </c>
      <c r="E85" s="522"/>
      <c r="F85" s="522">
        <v>4292.68</v>
      </c>
      <c r="G85" s="333">
        <f t="shared" si="2"/>
        <v>8576.9599999999882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1</v>
      </c>
      <c r="C86" s="298">
        <v>46223</v>
      </c>
      <c r="D86" s="299" t="s">
        <v>306</v>
      </c>
      <c r="E86" s="522">
        <v>148.97999999999999</v>
      </c>
      <c r="F86" s="522"/>
      <c r="G86" s="333">
        <f t="shared" si="2"/>
        <v>4284.279999999987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22</v>
      </c>
      <c r="C87" s="298">
        <v>46223</v>
      </c>
      <c r="D87" s="299" t="s">
        <v>323</v>
      </c>
      <c r="E87" s="522">
        <v>20.22</v>
      </c>
      <c r="F87" s="522"/>
      <c r="G87" s="333">
        <f t="shared" si="2"/>
        <v>4433.2599999999866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46223</v>
      </c>
      <c r="D88" s="299" t="s">
        <v>988</v>
      </c>
      <c r="E88" s="522">
        <v>-313</v>
      </c>
      <c r="F88" s="522"/>
      <c r="G88" s="333">
        <f t="shared" si="2"/>
        <v>4453.4799999999868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46222</v>
      </c>
      <c r="D89" s="299" t="s">
        <v>310</v>
      </c>
      <c r="E89" s="522">
        <v>43.41</v>
      </c>
      <c r="F89" s="522"/>
      <c r="G89" s="333">
        <f t="shared" si="2"/>
        <v>4140.4799999999868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46222</v>
      </c>
      <c r="D90" s="299" t="s">
        <v>329</v>
      </c>
      <c r="E90" s="522">
        <v>70.98</v>
      </c>
      <c r="F90" s="522"/>
      <c r="G90" s="333">
        <f t="shared" si="2"/>
        <v>4183.8899999999867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1</v>
      </c>
      <c r="C91" s="298">
        <v>46222</v>
      </c>
      <c r="D91" s="299" t="s">
        <v>306</v>
      </c>
      <c r="E91" s="522">
        <v>0.42</v>
      </c>
      <c r="F91" s="522"/>
      <c r="G91" s="333">
        <f t="shared" si="2"/>
        <v>4254.8699999999862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46222</v>
      </c>
      <c r="D92" s="299" t="s">
        <v>923</v>
      </c>
      <c r="E92" s="522">
        <v>7.46</v>
      </c>
      <c r="F92" s="522"/>
      <c r="G92" s="333">
        <f t="shared" si="2"/>
        <v>4255.2899999999863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46222</v>
      </c>
      <c r="D93" s="299" t="s">
        <v>987</v>
      </c>
      <c r="E93" s="522">
        <v>60</v>
      </c>
      <c r="F93" s="522"/>
      <c r="G93" s="333">
        <f t="shared" si="2"/>
        <v>4262.7499999999864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46221</v>
      </c>
      <c r="D94" s="299" t="s">
        <v>346</v>
      </c>
      <c r="E94" s="522">
        <v>11.77</v>
      </c>
      <c r="F94" s="522"/>
      <c r="G94" s="333">
        <f t="shared" si="2"/>
        <v>4322.7499999999864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46221</v>
      </c>
      <c r="D95" s="299" t="s">
        <v>308</v>
      </c>
      <c r="E95" s="522">
        <v>123.68</v>
      </c>
      <c r="F95" s="522"/>
      <c r="G95" s="333">
        <f t="shared" si="2"/>
        <v>4334.5199999999868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46221</v>
      </c>
      <c r="D96" s="299" t="s">
        <v>989</v>
      </c>
      <c r="E96" s="522">
        <v>27.37</v>
      </c>
      <c r="F96" s="522"/>
      <c r="G96" s="333">
        <f t="shared" si="2"/>
        <v>4458.1999999999871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46221</v>
      </c>
      <c r="D97" s="299" t="s">
        <v>989</v>
      </c>
      <c r="E97" s="522">
        <v>25.2</v>
      </c>
      <c r="F97" s="522"/>
      <c r="G97" s="333">
        <f t="shared" si="2"/>
        <v>4485.569999999987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22</v>
      </c>
      <c r="C98" s="298">
        <v>46221</v>
      </c>
      <c r="D98" s="299" t="s">
        <v>930</v>
      </c>
      <c r="E98" s="522">
        <v>13.84</v>
      </c>
      <c r="F98" s="522"/>
      <c r="G98" s="333">
        <f t="shared" si="2"/>
        <v>4510.7699999999868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21</v>
      </c>
      <c r="C99" s="298">
        <v>46220</v>
      </c>
      <c r="D99" s="299" t="s">
        <v>194</v>
      </c>
      <c r="E99" s="522">
        <v>81</v>
      </c>
      <c r="F99" s="522"/>
      <c r="G99" s="333">
        <f t="shared" si="2"/>
        <v>4524.6099999999869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43</v>
      </c>
      <c r="C100" s="298">
        <v>46220</v>
      </c>
      <c r="D100" s="299" t="s">
        <v>333</v>
      </c>
      <c r="E100" s="522">
        <v>22.35</v>
      </c>
      <c r="F100" s="522"/>
      <c r="G100" s="333">
        <f t="shared" si="2"/>
        <v>4605.6099999999869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42</v>
      </c>
      <c r="C101" s="298">
        <v>46220</v>
      </c>
      <c r="D101" s="299" t="s">
        <v>333</v>
      </c>
      <c r="E101" s="522">
        <v>29.8</v>
      </c>
      <c r="F101" s="522"/>
      <c r="G101" s="333">
        <f t="shared" si="2"/>
        <v>4627.9599999999873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17</v>
      </c>
      <c r="C102" s="298">
        <v>46220</v>
      </c>
      <c r="D102" s="299" t="s">
        <v>188</v>
      </c>
      <c r="E102" s="522">
        <v>42.65</v>
      </c>
      <c r="F102" s="522"/>
      <c r="G102" s="333">
        <f t="shared" si="2"/>
        <v>4657.7599999999875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23</v>
      </c>
      <c r="C103" s="298">
        <v>46220</v>
      </c>
      <c r="D103" s="299" t="s">
        <v>63</v>
      </c>
      <c r="E103" s="522">
        <v>529.46</v>
      </c>
      <c r="F103" s="522"/>
      <c r="G103" s="333">
        <f t="shared" si="2"/>
        <v>4700.4099999999871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11</v>
      </c>
      <c r="C104" s="298">
        <v>46219</v>
      </c>
      <c r="D104" s="299" t="s">
        <v>178</v>
      </c>
      <c r="E104" s="522">
        <v>256.64</v>
      </c>
      <c r="F104" s="522"/>
      <c r="G104" s="333">
        <f t="shared" si="2"/>
        <v>5229.8699999999872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5</v>
      </c>
      <c r="C105" s="298">
        <v>46219</v>
      </c>
      <c r="D105" s="299" t="s">
        <v>340</v>
      </c>
      <c r="E105" s="522">
        <v>21.3</v>
      </c>
      <c r="F105" s="522"/>
      <c r="G105" s="333">
        <f t="shared" si="2"/>
        <v>5486.5099999999875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291</v>
      </c>
      <c r="B106" s="330">
        <v>38</v>
      </c>
      <c r="C106" s="298">
        <v>46218</v>
      </c>
      <c r="D106" s="299" t="s">
        <v>293</v>
      </c>
      <c r="E106" s="522"/>
      <c r="F106" s="522">
        <v>4720.84</v>
      </c>
      <c r="G106" s="333">
        <f t="shared" ref="G106:G111" si="3">G107-E106+F106</f>
        <v>5507.8099999999877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5</v>
      </c>
      <c r="C107" s="298">
        <v>46218</v>
      </c>
      <c r="D107" s="299" t="s">
        <v>985</v>
      </c>
      <c r="E107" s="522">
        <v>429.82</v>
      </c>
      <c r="F107" s="522"/>
      <c r="G107" s="333">
        <f t="shared" si="3"/>
        <v>786.96999999998775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46218</v>
      </c>
      <c r="D108" s="299" t="s">
        <v>981</v>
      </c>
      <c r="E108" s="522">
        <v>80.319999999999993</v>
      </c>
      <c r="F108" s="522"/>
      <c r="G108" s="333">
        <f t="shared" si="3"/>
        <v>1216.7899999999877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46216</v>
      </c>
      <c r="D109" s="299" t="s">
        <v>312</v>
      </c>
      <c r="E109" s="522">
        <v>51.94</v>
      </c>
      <c r="F109" s="522"/>
      <c r="G109" s="333">
        <f t="shared" si="3"/>
        <v>1297.1099999999876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46216</v>
      </c>
      <c r="D110" s="299" t="s">
        <v>984</v>
      </c>
      <c r="E110" s="522">
        <v>43.13</v>
      </c>
      <c r="F110" s="522"/>
      <c r="G110" s="333">
        <f t="shared" si="3"/>
        <v>1349.0499999999877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19</v>
      </c>
      <c r="C111" s="298">
        <v>46216</v>
      </c>
      <c r="D111" s="299" t="s">
        <v>191</v>
      </c>
      <c r="E111" s="522">
        <v>200</v>
      </c>
      <c r="F111" s="522"/>
      <c r="G111" s="333">
        <f t="shared" si="3"/>
        <v>1392.1799999999878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15</v>
      </c>
      <c r="C112" s="298">
        <v>46216</v>
      </c>
      <c r="D112" s="299" t="s">
        <v>185</v>
      </c>
      <c r="E112" s="522">
        <v>64.05</v>
      </c>
      <c r="F112" s="522"/>
      <c r="G112" s="333">
        <f t="shared" ref="G112:G214" si="4">G113-E112+F112</f>
        <v>1592.1799999999878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335</v>
      </c>
      <c r="B113" s="330" t="s">
        <v>335</v>
      </c>
      <c r="C113" s="298">
        <v>46216</v>
      </c>
      <c r="D113" s="299" t="s">
        <v>336</v>
      </c>
      <c r="E113" s="522">
        <v>63.44</v>
      </c>
      <c r="F113" s="522"/>
      <c r="G113" s="333">
        <f t="shared" si="4"/>
        <v>1656.2299999999877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4</v>
      </c>
      <c r="C114" s="298">
        <v>46215</v>
      </c>
      <c r="D114" s="299" t="s">
        <v>310</v>
      </c>
      <c r="E114" s="522">
        <v>34.85</v>
      </c>
      <c r="F114" s="522"/>
      <c r="G114" s="333">
        <f t="shared" si="4"/>
        <v>1719.6699999999878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46215</v>
      </c>
      <c r="D115" s="299" t="s">
        <v>982</v>
      </c>
      <c r="E115" s="522">
        <v>29.2</v>
      </c>
      <c r="F115" s="522"/>
      <c r="G115" s="333">
        <f t="shared" si="4"/>
        <v>1754.5199999999877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46215</v>
      </c>
      <c r="D116" s="299" t="s">
        <v>980</v>
      </c>
      <c r="E116" s="522">
        <v>81.75</v>
      </c>
      <c r="F116" s="522"/>
      <c r="G116" s="333">
        <f t="shared" si="4"/>
        <v>1783.7199999999877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5</v>
      </c>
      <c r="C117" s="298">
        <v>46215</v>
      </c>
      <c r="D117" s="299" t="s">
        <v>980</v>
      </c>
      <c r="E117" s="522">
        <v>81.75</v>
      </c>
      <c r="F117" s="522"/>
      <c r="G117" s="333">
        <f t="shared" si="4"/>
        <v>1865.4699999999877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46214</v>
      </c>
      <c r="D118" s="299" t="s">
        <v>983</v>
      </c>
      <c r="E118" s="522">
        <v>25</v>
      </c>
      <c r="F118" s="522"/>
      <c r="G118" s="333">
        <f t="shared" si="4"/>
        <v>1947.2199999999877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46214</v>
      </c>
      <c r="D119" s="299" t="s">
        <v>352</v>
      </c>
      <c r="E119" s="522">
        <v>21.29</v>
      </c>
      <c r="F119" s="522"/>
      <c r="G119" s="333">
        <f t="shared" si="4"/>
        <v>1972.2199999999877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46214</v>
      </c>
      <c r="D120" s="299" t="s">
        <v>308</v>
      </c>
      <c r="E120" s="522">
        <v>54.48</v>
      </c>
      <c r="F120" s="522"/>
      <c r="G120" s="333">
        <f t="shared" si="4"/>
        <v>1993.5099999999877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46214</v>
      </c>
      <c r="D121" s="299" t="s">
        <v>308</v>
      </c>
      <c r="E121" s="522">
        <v>54.49</v>
      </c>
      <c r="F121" s="522"/>
      <c r="G121" s="333">
        <f t="shared" si="4"/>
        <v>2047.9899999999877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1</v>
      </c>
      <c r="C122" s="298">
        <v>46214</v>
      </c>
      <c r="D122" s="299" t="s">
        <v>311</v>
      </c>
      <c r="E122" s="522">
        <v>167.26</v>
      </c>
      <c r="F122" s="522"/>
      <c r="G122" s="333">
        <f t="shared" si="4"/>
        <v>2102.4799999999877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1</v>
      </c>
      <c r="C123" s="298">
        <v>46214</v>
      </c>
      <c r="D123" s="299" t="s">
        <v>329</v>
      </c>
      <c r="E123" s="522">
        <v>81.73</v>
      </c>
      <c r="F123" s="522"/>
      <c r="G123" s="333">
        <f t="shared" si="4"/>
        <v>2269.7399999999875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6</v>
      </c>
      <c r="C124" s="298">
        <v>46213</v>
      </c>
      <c r="D124" s="299" t="s">
        <v>885</v>
      </c>
      <c r="E124" s="522">
        <v>120</v>
      </c>
      <c r="F124" s="522"/>
      <c r="G124" s="333">
        <f t="shared" si="4"/>
        <v>2351.4699999999875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46213</v>
      </c>
      <c r="D125" s="299" t="s">
        <v>907</v>
      </c>
      <c r="E125" s="522">
        <v>-0.06</v>
      </c>
      <c r="F125" s="522"/>
      <c r="G125" s="333">
        <f t="shared" si="4"/>
        <v>2471.4699999999875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22</v>
      </c>
      <c r="C126" s="298">
        <v>46213</v>
      </c>
      <c r="D126" s="299" t="s">
        <v>979</v>
      </c>
      <c r="E126" s="522">
        <v>5.31</v>
      </c>
      <c r="F126" s="522"/>
      <c r="G126" s="333">
        <f t="shared" si="4"/>
        <v>2471.4099999999876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46213</v>
      </c>
      <c r="D127" s="299" t="s">
        <v>300</v>
      </c>
      <c r="E127" s="522">
        <v>25.52</v>
      </c>
      <c r="F127" s="522"/>
      <c r="G127" s="333">
        <f t="shared" si="4"/>
        <v>2476.7199999999875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46213</v>
      </c>
      <c r="D128" s="299" t="s">
        <v>831</v>
      </c>
      <c r="E128" s="522">
        <v>13.03</v>
      </c>
      <c r="F128" s="522"/>
      <c r="G128" s="333">
        <f t="shared" si="4"/>
        <v>2502.2399999999875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46213</v>
      </c>
      <c r="D129" s="299" t="s">
        <v>371</v>
      </c>
      <c r="E129" s="522">
        <v>9.4600000000000009</v>
      </c>
      <c r="F129" s="522"/>
      <c r="G129" s="333">
        <f t="shared" si="4"/>
        <v>2515.2699999999877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46212</v>
      </c>
      <c r="D130" s="299" t="s">
        <v>981</v>
      </c>
      <c r="E130" s="522">
        <v>50.73</v>
      </c>
      <c r="F130" s="522"/>
      <c r="G130" s="333">
        <f t="shared" si="4"/>
        <v>2524.7299999999877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5</v>
      </c>
      <c r="C131" s="298">
        <v>46212</v>
      </c>
      <c r="D131" s="299" t="s">
        <v>854</v>
      </c>
      <c r="E131" s="522">
        <v>10.68</v>
      </c>
      <c r="F131" s="522"/>
      <c r="G131" s="333">
        <f t="shared" si="4"/>
        <v>2575.4599999999878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46212</v>
      </c>
      <c r="D132" s="299" t="s">
        <v>977</v>
      </c>
      <c r="E132" s="522">
        <v>33.29</v>
      </c>
      <c r="F132" s="522"/>
      <c r="G132" s="333">
        <f t="shared" si="4"/>
        <v>2586.1399999999876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46212</v>
      </c>
      <c r="D133" s="299" t="s">
        <v>978</v>
      </c>
      <c r="E133" s="522">
        <v>41.79</v>
      </c>
      <c r="F133" s="522"/>
      <c r="G133" s="333">
        <f t="shared" si="4"/>
        <v>2619.4299999999876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335</v>
      </c>
      <c r="B134" s="330" t="s">
        <v>335</v>
      </c>
      <c r="C134" s="298">
        <v>46212</v>
      </c>
      <c r="D134" s="299" t="s">
        <v>460</v>
      </c>
      <c r="E134" s="522"/>
      <c r="F134" s="522">
        <v>620</v>
      </c>
      <c r="G134" s="333">
        <f t="shared" si="4"/>
        <v>2661.2199999999875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291</v>
      </c>
      <c r="B135" s="330">
        <v>41</v>
      </c>
      <c r="C135" s="298">
        <v>46212</v>
      </c>
      <c r="D135" s="299" t="s">
        <v>974</v>
      </c>
      <c r="E135" s="522"/>
      <c r="F135" s="522">
        <v>800</v>
      </c>
      <c r="G135" s="333">
        <f t="shared" si="4"/>
        <v>2041.2199999999875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291</v>
      </c>
      <c r="B136" s="330">
        <v>39</v>
      </c>
      <c r="C136" s="298">
        <v>46212</v>
      </c>
      <c r="D136" s="299" t="s">
        <v>292</v>
      </c>
      <c r="E136" s="522"/>
      <c r="F136" s="522">
        <v>2763.78</v>
      </c>
      <c r="G136" s="333">
        <f t="shared" si="4"/>
        <v>1241.2199999999875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46211</v>
      </c>
      <c r="D137" s="299" t="s">
        <v>390</v>
      </c>
      <c r="E137" s="522">
        <v>7.73</v>
      </c>
      <c r="F137" s="522"/>
      <c r="G137" s="333">
        <f t="shared" si="4"/>
        <v>-1522.5600000000127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3</v>
      </c>
      <c r="C138" s="298">
        <v>46211</v>
      </c>
      <c r="D138" s="299" t="s">
        <v>904</v>
      </c>
      <c r="E138" s="522">
        <v>3.5</v>
      </c>
      <c r="F138" s="522"/>
      <c r="G138" s="333">
        <f t="shared" si="4"/>
        <v>-1514.8300000000127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46211</v>
      </c>
      <c r="D139" s="299" t="s">
        <v>904</v>
      </c>
      <c r="E139" s="522">
        <v>75.75</v>
      </c>
      <c r="F139" s="522"/>
      <c r="G139" s="333">
        <f t="shared" si="4"/>
        <v>-1511.3300000000127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3</v>
      </c>
      <c r="C140" s="298">
        <v>46211</v>
      </c>
      <c r="D140" s="299" t="s">
        <v>309</v>
      </c>
      <c r="E140" s="522">
        <v>4.1900000000000004</v>
      </c>
      <c r="F140" s="522"/>
      <c r="G140" s="333">
        <f t="shared" si="4"/>
        <v>-1435.5800000000127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1</v>
      </c>
      <c r="C141" s="298">
        <v>46211</v>
      </c>
      <c r="D141" s="299" t="s">
        <v>306</v>
      </c>
      <c r="E141" s="522">
        <v>145.94999999999999</v>
      </c>
      <c r="F141" s="522"/>
      <c r="G141" s="333">
        <f t="shared" si="4"/>
        <v>-1431.3900000000126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4</v>
      </c>
      <c r="C142" s="298">
        <v>46211</v>
      </c>
      <c r="D142" s="299" t="s">
        <v>296</v>
      </c>
      <c r="E142" s="522">
        <v>63.09</v>
      </c>
      <c r="F142" s="522"/>
      <c r="G142" s="333">
        <f t="shared" si="4"/>
        <v>-1285.4400000000126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8</v>
      </c>
      <c r="C143" s="298">
        <v>46211</v>
      </c>
      <c r="D143" s="299" t="s">
        <v>296</v>
      </c>
      <c r="E143" s="522">
        <v>17.739999999999998</v>
      </c>
      <c r="F143" s="522"/>
      <c r="G143" s="333">
        <f t="shared" si="4"/>
        <v>-1222.3500000000126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46211</v>
      </c>
      <c r="D144" s="299" t="s">
        <v>306</v>
      </c>
      <c r="E144" s="522">
        <v>155.91999999999999</v>
      </c>
      <c r="F144" s="522"/>
      <c r="G144" s="333">
        <f t="shared" si="4"/>
        <v>-1204.6100000000126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1</v>
      </c>
      <c r="C145" s="298">
        <v>46211</v>
      </c>
      <c r="D145" s="299" t="s">
        <v>976</v>
      </c>
      <c r="E145" s="522">
        <v>31.58</v>
      </c>
      <c r="F145" s="522"/>
      <c r="G145" s="333">
        <f t="shared" si="4"/>
        <v>-1048.6900000000126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46211</v>
      </c>
      <c r="D146" s="299" t="s">
        <v>455</v>
      </c>
      <c r="E146" s="522">
        <v>23.31</v>
      </c>
      <c r="F146" s="522"/>
      <c r="G146" s="333">
        <f t="shared" si="4"/>
        <v>-1017.1100000000125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46211</v>
      </c>
      <c r="D147" s="299" t="s">
        <v>442</v>
      </c>
      <c r="E147" s="522">
        <v>16</v>
      </c>
      <c r="F147" s="522"/>
      <c r="G147" s="333">
        <f t="shared" si="4"/>
        <v>-993.80000000001257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4</v>
      </c>
      <c r="C148" s="298">
        <v>46210</v>
      </c>
      <c r="D148" s="299" t="s">
        <v>310</v>
      </c>
      <c r="E148" s="522">
        <v>39.11</v>
      </c>
      <c r="F148" s="522"/>
      <c r="G148" s="333">
        <f t="shared" si="4"/>
        <v>-977.80000000001257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9</v>
      </c>
      <c r="C149" s="298">
        <v>46210</v>
      </c>
      <c r="D149" s="299" t="s">
        <v>58</v>
      </c>
      <c r="E149" s="522">
        <v>1231.68</v>
      </c>
      <c r="F149" s="522"/>
      <c r="G149" s="333">
        <f t="shared" si="4"/>
        <v>-938.69000000001256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335</v>
      </c>
      <c r="B150" s="330" t="s">
        <v>335</v>
      </c>
      <c r="C150" s="298">
        <v>46210</v>
      </c>
      <c r="D150" s="299" t="s">
        <v>447</v>
      </c>
      <c r="E150" s="522">
        <v>53.37</v>
      </c>
      <c r="F150" s="522"/>
      <c r="G150" s="333">
        <f t="shared" si="4"/>
        <v>292.9899999999875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13</v>
      </c>
      <c r="C151" s="298">
        <v>46209</v>
      </c>
      <c r="D151" s="299" t="s">
        <v>902</v>
      </c>
      <c r="E151" s="522">
        <v>218.33</v>
      </c>
      <c r="F151" s="522"/>
      <c r="G151" s="333">
        <f t="shared" si="4"/>
        <v>346.35999999998751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46209</v>
      </c>
      <c r="D152" s="299" t="s">
        <v>959</v>
      </c>
      <c r="E152" s="522">
        <v>1182.68</v>
      </c>
      <c r="F152" s="522">
        <v>1182.68</v>
      </c>
      <c r="G152" s="333">
        <f t="shared" si="4"/>
        <v>564.68999999998755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3</v>
      </c>
      <c r="C153" s="298">
        <v>46209</v>
      </c>
      <c r="D153" s="299" t="s">
        <v>309</v>
      </c>
      <c r="E153" s="522">
        <v>6.19</v>
      </c>
      <c r="F153" s="522"/>
      <c r="G153" s="333">
        <f t="shared" si="4"/>
        <v>564.68999999998755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46209</v>
      </c>
      <c r="D154" s="299" t="s">
        <v>969</v>
      </c>
      <c r="E154" s="522">
        <v>9.7200000000000006</v>
      </c>
      <c r="F154" s="522"/>
      <c r="G154" s="333">
        <f t="shared" si="4"/>
        <v>570.8799999999876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46209</v>
      </c>
      <c r="D155" s="299" t="s">
        <v>353</v>
      </c>
      <c r="E155" s="522">
        <v>21.99</v>
      </c>
      <c r="F155" s="522"/>
      <c r="G155" s="333">
        <f t="shared" si="4"/>
        <v>580.59999999998763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46209</v>
      </c>
      <c r="D156" s="299" t="s">
        <v>296</v>
      </c>
      <c r="E156" s="522">
        <v>10.02</v>
      </c>
      <c r="F156" s="522"/>
      <c r="G156" s="333">
        <f t="shared" si="4"/>
        <v>602.58999999998764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4</v>
      </c>
      <c r="C157" s="298">
        <v>46209</v>
      </c>
      <c r="D157" s="299" t="s">
        <v>296</v>
      </c>
      <c r="E157" s="522">
        <v>55.19</v>
      </c>
      <c r="F157" s="522"/>
      <c r="G157" s="333">
        <f t="shared" si="4"/>
        <v>612.60999999998762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14</v>
      </c>
      <c r="C158" s="298">
        <v>46209</v>
      </c>
      <c r="D158" s="299" t="s">
        <v>958</v>
      </c>
      <c r="E158" s="522">
        <v>66.67</v>
      </c>
      <c r="F158" s="522"/>
      <c r="G158" s="333">
        <f t="shared" si="4"/>
        <v>667.79999999998756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14</v>
      </c>
      <c r="C159" s="298">
        <v>46209</v>
      </c>
      <c r="D159" s="299" t="s">
        <v>367</v>
      </c>
      <c r="E159" s="522">
        <v>70.25</v>
      </c>
      <c r="F159" s="522"/>
      <c r="G159" s="333">
        <f t="shared" si="4"/>
        <v>734.46999999998752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46209</v>
      </c>
      <c r="D160" s="299" t="s">
        <v>334</v>
      </c>
      <c r="E160" s="522">
        <v>36.090000000000003</v>
      </c>
      <c r="F160" s="522"/>
      <c r="G160" s="333">
        <f t="shared" si="4"/>
        <v>804.71999999998752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46209</v>
      </c>
      <c r="D161" s="299" t="s">
        <v>301</v>
      </c>
      <c r="E161" s="522">
        <v>16.05</v>
      </c>
      <c r="F161" s="522"/>
      <c r="G161" s="333">
        <f t="shared" si="4"/>
        <v>840.80999999998755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46208</v>
      </c>
      <c r="D162" s="299" t="s">
        <v>960</v>
      </c>
      <c r="E162" s="522">
        <v>23.03</v>
      </c>
      <c r="F162" s="522"/>
      <c r="G162" s="333">
        <f t="shared" si="4"/>
        <v>856.85999999998751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46208</v>
      </c>
      <c r="D163" s="299" t="s">
        <v>371</v>
      </c>
      <c r="E163" s="522">
        <v>15.11</v>
      </c>
      <c r="F163" s="522"/>
      <c r="G163" s="333">
        <f t="shared" si="4"/>
        <v>879.88999999998748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46207</v>
      </c>
      <c r="D164" s="299" t="s">
        <v>950</v>
      </c>
      <c r="E164" s="522">
        <v>47.95</v>
      </c>
      <c r="F164" s="522"/>
      <c r="G164" s="333">
        <f t="shared" si="4"/>
        <v>894.99999999998749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3</v>
      </c>
      <c r="C165" s="298">
        <v>46207</v>
      </c>
      <c r="D165" s="299" t="s">
        <v>951</v>
      </c>
      <c r="E165" s="522">
        <v>8.75</v>
      </c>
      <c r="F165" s="522"/>
      <c r="G165" s="333">
        <f t="shared" si="4"/>
        <v>942.94999999998754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17</v>
      </c>
      <c r="C166" s="298">
        <v>46207</v>
      </c>
      <c r="D166" s="299" t="s">
        <v>370</v>
      </c>
      <c r="E166" s="522">
        <v>99</v>
      </c>
      <c r="F166" s="522"/>
      <c r="G166" s="333">
        <f t="shared" si="4"/>
        <v>951.69999999998754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46206</v>
      </c>
      <c r="D167" s="299" t="s">
        <v>950</v>
      </c>
      <c r="E167" s="522">
        <v>85.56</v>
      </c>
      <c r="F167" s="522"/>
      <c r="G167" s="333">
        <f t="shared" si="4"/>
        <v>1050.6999999999875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3</v>
      </c>
      <c r="C168" s="298">
        <v>46206</v>
      </c>
      <c r="D168" s="299" t="s">
        <v>952</v>
      </c>
      <c r="E168" s="522">
        <v>25.07</v>
      </c>
      <c r="F168" s="522"/>
      <c r="G168" s="333">
        <f t="shared" si="4"/>
        <v>1136.2599999999875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22</v>
      </c>
      <c r="C169" s="298">
        <v>46206</v>
      </c>
      <c r="D169" s="299" t="s">
        <v>953</v>
      </c>
      <c r="E169" s="522">
        <v>12.77</v>
      </c>
      <c r="F169" s="522"/>
      <c r="G169" s="333">
        <f t="shared" si="4"/>
        <v>1161.3299999999874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46206</v>
      </c>
      <c r="D170" s="299" t="s">
        <v>963</v>
      </c>
      <c r="E170" s="522">
        <v>50</v>
      </c>
      <c r="F170" s="522"/>
      <c r="G170" s="333">
        <f t="shared" si="4"/>
        <v>1174.0999999999874</v>
      </c>
      <c r="H170" s="334" t="s">
        <v>298</v>
      </c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46206</v>
      </c>
      <c r="D171" s="299" t="s">
        <v>964</v>
      </c>
      <c r="E171" s="522">
        <v>70</v>
      </c>
      <c r="F171" s="522"/>
      <c r="G171" s="333">
        <f t="shared" si="4"/>
        <v>1224.0999999999874</v>
      </c>
      <c r="H171" s="334" t="s">
        <v>298</v>
      </c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46206</v>
      </c>
      <c r="D172" s="299" t="s">
        <v>965</v>
      </c>
      <c r="E172" s="522">
        <v>64</v>
      </c>
      <c r="F172" s="522"/>
      <c r="G172" s="333">
        <f t="shared" si="4"/>
        <v>1294.0999999999874</v>
      </c>
      <c r="H172" s="334" t="s">
        <v>298</v>
      </c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5</v>
      </c>
      <c r="C173" s="298">
        <v>46206</v>
      </c>
      <c r="D173" s="299" t="s">
        <v>962</v>
      </c>
      <c r="E173" s="522">
        <v>286.49</v>
      </c>
      <c r="F173" s="522"/>
      <c r="G173" s="333">
        <f t="shared" si="4"/>
        <v>1358.0999999999874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6</v>
      </c>
      <c r="C174" s="298">
        <v>46206</v>
      </c>
      <c r="D174" s="299" t="s">
        <v>954</v>
      </c>
      <c r="E174" s="522">
        <v>36</v>
      </c>
      <c r="F174" s="522"/>
      <c r="G174" s="333">
        <f t="shared" si="4"/>
        <v>1644.5899999999874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46205</v>
      </c>
      <c r="D175" s="299" t="s">
        <v>956</v>
      </c>
      <c r="E175" s="522">
        <v>-200</v>
      </c>
      <c r="F175" s="522"/>
      <c r="G175" s="333">
        <f t="shared" si="4"/>
        <v>1680.5899999999874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46205</v>
      </c>
      <c r="D176" s="299" t="s">
        <v>956</v>
      </c>
      <c r="E176" s="522">
        <v>-4</v>
      </c>
      <c r="F176" s="522"/>
      <c r="G176" s="333">
        <f t="shared" si="4"/>
        <v>1480.5899999999874</v>
      </c>
      <c r="H176" s="334" t="s">
        <v>298</v>
      </c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46205</v>
      </c>
      <c r="D177" s="299" t="s">
        <v>956</v>
      </c>
      <c r="E177" s="522">
        <v>204</v>
      </c>
      <c r="F177" s="522"/>
      <c r="G177" s="333">
        <f t="shared" si="4"/>
        <v>1476.5899999999874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46205</v>
      </c>
      <c r="D178" s="299" t="s">
        <v>966</v>
      </c>
      <c r="E178" s="522">
        <v>20</v>
      </c>
      <c r="F178" s="522"/>
      <c r="G178" s="333">
        <f t="shared" si="4"/>
        <v>1680.5899999999874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46205</v>
      </c>
      <c r="D179" s="299" t="s">
        <v>967</v>
      </c>
      <c r="E179" s="522">
        <v>70</v>
      </c>
      <c r="F179" s="522">
        <v>70</v>
      </c>
      <c r="G179" s="333">
        <f t="shared" si="4"/>
        <v>1700.5899999999874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46205</v>
      </c>
      <c r="D180" s="299" t="s">
        <v>968</v>
      </c>
      <c r="E180" s="522">
        <v>783</v>
      </c>
      <c r="F180" s="522">
        <v>783</v>
      </c>
      <c r="G180" s="333">
        <f t="shared" si="4"/>
        <v>1700.5899999999874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22</v>
      </c>
      <c r="C181" s="298">
        <v>46205</v>
      </c>
      <c r="D181" s="299" t="s">
        <v>375</v>
      </c>
      <c r="E181" s="522">
        <v>6.37</v>
      </c>
      <c r="F181" s="522"/>
      <c r="G181" s="333">
        <f t="shared" si="4"/>
        <v>1700.5899999999874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46205</v>
      </c>
      <c r="D182" s="299" t="s">
        <v>961</v>
      </c>
      <c r="E182" s="522">
        <v>21</v>
      </c>
      <c r="F182" s="522"/>
      <c r="G182" s="333">
        <f t="shared" si="4"/>
        <v>1706.9599999999873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284</v>
      </c>
      <c r="B183" s="330">
        <v>36</v>
      </c>
      <c r="C183" s="298">
        <v>46205</v>
      </c>
      <c r="D183" s="299" t="s">
        <v>374</v>
      </c>
      <c r="E183" s="522">
        <v>50</v>
      </c>
      <c r="F183" s="522"/>
      <c r="G183" s="333">
        <f t="shared" si="4"/>
        <v>1727.9599999999873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46205</v>
      </c>
      <c r="D184" s="299" t="s">
        <v>319</v>
      </c>
      <c r="E184" s="522">
        <v>53.8</v>
      </c>
      <c r="F184" s="522"/>
      <c r="G184" s="333">
        <f t="shared" si="4"/>
        <v>1777.9599999999873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3</v>
      </c>
      <c r="C185" s="298">
        <v>46204</v>
      </c>
      <c r="D185" s="299" t="s">
        <v>309</v>
      </c>
      <c r="E185" s="522">
        <v>4.1900000000000004</v>
      </c>
      <c r="F185" s="522"/>
      <c r="G185" s="333">
        <f t="shared" si="4"/>
        <v>1831.7599999999873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1</v>
      </c>
      <c r="C186" s="298">
        <v>46204</v>
      </c>
      <c r="D186" s="299" t="s">
        <v>311</v>
      </c>
      <c r="E186" s="522">
        <v>169.54</v>
      </c>
      <c r="F186" s="522"/>
      <c r="G186" s="333">
        <f t="shared" si="4"/>
        <v>1835.9499999999873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46204</v>
      </c>
      <c r="D187" s="299" t="s">
        <v>955</v>
      </c>
      <c r="E187" s="522">
        <v>64.2</v>
      </c>
      <c r="F187" s="522"/>
      <c r="G187" s="333">
        <f t="shared" si="4"/>
        <v>2005.4899999999873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46204</v>
      </c>
      <c r="D188" s="299" t="s">
        <v>319</v>
      </c>
      <c r="E188" s="522">
        <v>150.86000000000001</v>
      </c>
      <c r="F188" s="522"/>
      <c r="G188" s="333">
        <f t="shared" si="4"/>
        <v>2069.6899999999873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46204</v>
      </c>
      <c r="D189" s="299" t="s">
        <v>455</v>
      </c>
      <c r="E189" s="522">
        <v>10.41</v>
      </c>
      <c r="F189" s="522"/>
      <c r="G189" s="333">
        <f t="shared" si="4"/>
        <v>2220.5499999999874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1</v>
      </c>
      <c r="C190" s="298">
        <v>46204</v>
      </c>
      <c r="D190" s="299" t="s">
        <v>306</v>
      </c>
      <c r="E190" s="522">
        <v>98.37</v>
      </c>
      <c r="F190" s="522"/>
      <c r="G190" s="333">
        <f t="shared" si="4"/>
        <v>2230.9599999999873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46204</v>
      </c>
      <c r="D191" s="299" t="s">
        <v>397</v>
      </c>
      <c r="E191" s="522">
        <v>54.76</v>
      </c>
      <c r="F191" s="522"/>
      <c r="G191" s="333">
        <f t="shared" si="4"/>
        <v>2329.3299999999872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284</v>
      </c>
      <c r="B192" s="330">
        <v>37</v>
      </c>
      <c r="C192" s="298">
        <v>46203</v>
      </c>
      <c r="D192" s="299" t="s">
        <v>970</v>
      </c>
      <c r="E192" s="522">
        <v>6487.16</v>
      </c>
      <c r="F192" s="522"/>
      <c r="G192" s="333">
        <f t="shared" si="4"/>
        <v>2384.0899999999874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286</v>
      </c>
      <c r="B193" s="330">
        <v>25</v>
      </c>
      <c r="C193" s="298">
        <v>46203</v>
      </c>
      <c r="D193" s="298" t="s">
        <v>204</v>
      </c>
      <c r="E193" s="331">
        <v>350</v>
      </c>
      <c r="F193" s="522"/>
      <c r="G193" s="333">
        <f t="shared" si="4"/>
        <v>8871.2499999999873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286</v>
      </c>
      <c r="B194" s="330">
        <v>26</v>
      </c>
      <c r="C194" s="298">
        <v>46203</v>
      </c>
      <c r="D194" s="298" t="s">
        <v>205</v>
      </c>
      <c r="E194" s="331">
        <v>320</v>
      </c>
      <c r="F194" s="522"/>
      <c r="G194" s="333">
        <f t="shared" si="4"/>
        <v>9221.2499999999873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286</v>
      </c>
      <c r="B195" s="330">
        <v>27</v>
      </c>
      <c r="C195" s="298">
        <v>46203</v>
      </c>
      <c r="D195" s="298" t="s">
        <v>206</v>
      </c>
      <c r="E195" s="331">
        <v>25</v>
      </c>
      <c r="F195" s="522"/>
      <c r="G195" s="333">
        <f t="shared" si="4"/>
        <v>9541.2499999999873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286</v>
      </c>
      <c r="B196" s="330">
        <v>28</v>
      </c>
      <c r="C196" s="298">
        <v>46203</v>
      </c>
      <c r="D196" s="298" t="s">
        <v>207</v>
      </c>
      <c r="E196" s="331">
        <v>25</v>
      </c>
      <c r="F196" s="522"/>
      <c r="G196" s="333">
        <f t="shared" si="4"/>
        <v>9566.2499999999873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286</v>
      </c>
      <c r="B197" s="330">
        <v>29</v>
      </c>
      <c r="C197" s="298">
        <v>46203</v>
      </c>
      <c r="D197" s="298" t="s">
        <v>208</v>
      </c>
      <c r="E197" s="331">
        <v>45</v>
      </c>
      <c r="F197" s="522"/>
      <c r="G197" s="333">
        <f t="shared" si="4"/>
        <v>9591.2499999999873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286</v>
      </c>
      <c r="B198" s="330">
        <v>30</v>
      </c>
      <c r="C198" s="298">
        <v>46203</v>
      </c>
      <c r="D198" s="298" t="s">
        <v>209</v>
      </c>
      <c r="E198" s="331">
        <v>400</v>
      </c>
      <c r="F198" s="522"/>
      <c r="G198" s="333">
        <f t="shared" si="4"/>
        <v>9636.2499999999873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286</v>
      </c>
      <c r="B199" s="330">
        <v>31</v>
      </c>
      <c r="C199" s="298">
        <v>46203</v>
      </c>
      <c r="D199" s="298" t="s">
        <v>210</v>
      </c>
      <c r="E199" s="331">
        <v>375</v>
      </c>
      <c r="F199" s="522"/>
      <c r="G199" s="333">
        <f t="shared" si="4"/>
        <v>10036.249999999987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286</v>
      </c>
      <c r="B200" s="330">
        <v>32</v>
      </c>
      <c r="C200" s="298">
        <v>46203</v>
      </c>
      <c r="D200" s="298" t="s">
        <v>211</v>
      </c>
      <c r="E200" s="331">
        <v>100</v>
      </c>
      <c r="F200" s="522"/>
      <c r="G200" s="333">
        <f t="shared" si="4"/>
        <v>10411.249999999987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33</v>
      </c>
      <c r="C201" s="298">
        <v>46203</v>
      </c>
      <c r="D201" s="298" t="s">
        <v>212</v>
      </c>
      <c r="E201" s="331">
        <v>85</v>
      </c>
      <c r="F201" s="522"/>
      <c r="G201" s="333">
        <f t="shared" si="4"/>
        <v>10511.249999999987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286</v>
      </c>
      <c r="B202" s="330">
        <v>34</v>
      </c>
      <c r="C202" s="298">
        <v>46203</v>
      </c>
      <c r="D202" s="298" t="s">
        <v>213</v>
      </c>
      <c r="E202" s="331">
        <v>230</v>
      </c>
      <c r="F202" s="522"/>
      <c r="G202" s="333">
        <f t="shared" si="4"/>
        <v>10596.249999999987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286</v>
      </c>
      <c r="B203" s="330">
        <v>35</v>
      </c>
      <c r="C203" s="298">
        <v>46203</v>
      </c>
      <c r="D203" s="298" t="s">
        <v>214</v>
      </c>
      <c r="E203" s="331">
        <v>45</v>
      </c>
      <c r="F203" s="522"/>
      <c r="G203" s="333">
        <f t="shared" si="4"/>
        <v>10826.249999999987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10</v>
      </c>
      <c r="C204" s="298">
        <v>46203</v>
      </c>
      <c r="D204" s="298" t="s">
        <v>176</v>
      </c>
      <c r="E204" s="522">
        <v>17.899999999999999</v>
      </c>
      <c r="F204" s="522"/>
      <c r="G204" s="333">
        <f t="shared" si="4"/>
        <v>10871.249999999987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46203</v>
      </c>
      <c r="D205" s="299" t="s">
        <v>423</v>
      </c>
      <c r="E205" s="522">
        <v>185.64</v>
      </c>
      <c r="F205" s="522">
        <v>185.64</v>
      </c>
      <c r="G205" s="333">
        <f t="shared" si="4"/>
        <v>10889.149999999987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46203</v>
      </c>
      <c r="D206" s="299" t="s">
        <v>947</v>
      </c>
      <c r="E206" s="522">
        <v>-20</v>
      </c>
      <c r="F206" s="522"/>
      <c r="G206" s="333">
        <f t="shared" si="4"/>
        <v>10889.149999999987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46202</v>
      </c>
      <c r="D207" s="299" t="s">
        <v>948</v>
      </c>
      <c r="E207" s="522">
        <v>580</v>
      </c>
      <c r="F207" s="522">
        <v>580</v>
      </c>
      <c r="G207" s="333">
        <f t="shared" si="4"/>
        <v>10869.149999999987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291</v>
      </c>
      <c r="B208" s="330">
        <v>38</v>
      </c>
      <c r="C208" s="298">
        <v>46202</v>
      </c>
      <c r="D208" s="299" t="s">
        <v>293</v>
      </c>
      <c r="E208" s="522"/>
      <c r="F208" s="522">
        <v>4720.8599999999997</v>
      </c>
      <c r="G208" s="333">
        <f t="shared" si="4"/>
        <v>10869.149999999987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46202</v>
      </c>
      <c r="D209" s="299" t="s">
        <v>942</v>
      </c>
      <c r="E209" s="522">
        <v>180</v>
      </c>
      <c r="F209" s="522">
        <v>180</v>
      </c>
      <c r="G209" s="333">
        <f t="shared" si="4"/>
        <v>6148.2899999999863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20</v>
      </c>
      <c r="C210" s="298">
        <v>46202</v>
      </c>
      <c r="D210" s="299" t="s">
        <v>193</v>
      </c>
      <c r="E210" s="522">
        <v>600</v>
      </c>
      <c r="F210" s="522"/>
      <c r="G210" s="333">
        <f t="shared" si="4"/>
        <v>6148.2899999999863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46202</v>
      </c>
      <c r="D211" s="299" t="s">
        <v>306</v>
      </c>
      <c r="E211" s="522">
        <v>102.13</v>
      </c>
      <c r="F211" s="522"/>
      <c r="G211" s="333">
        <f t="shared" si="4"/>
        <v>6748.2899999999863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46202</v>
      </c>
      <c r="D212" s="299" t="s">
        <v>310</v>
      </c>
      <c r="E212" s="522">
        <v>40.56</v>
      </c>
      <c r="F212" s="522"/>
      <c r="G212" s="333">
        <f t="shared" si="4"/>
        <v>6850.4199999999864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3</v>
      </c>
      <c r="C213" s="298">
        <v>46202</v>
      </c>
      <c r="D213" s="299" t="s">
        <v>310</v>
      </c>
      <c r="E213" s="522">
        <v>6.84</v>
      </c>
      <c r="F213" s="522"/>
      <c r="G213" s="333">
        <f t="shared" si="4"/>
        <v>6890.9799999999868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3</v>
      </c>
      <c r="C214" s="298">
        <v>46202</v>
      </c>
      <c r="D214" s="299" t="s">
        <v>880</v>
      </c>
      <c r="E214" s="522">
        <v>11.98</v>
      </c>
      <c r="F214" s="522"/>
      <c r="G214" s="333">
        <f t="shared" si="4"/>
        <v>6897.819999999987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46201</v>
      </c>
      <c r="D215" s="299" t="s">
        <v>353</v>
      </c>
      <c r="E215" s="522">
        <v>14.99</v>
      </c>
      <c r="F215" s="522"/>
      <c r="G215" s="333">
        <f t="shared" ref="G215:G228" si="5">G216-E215+F215</f>
        <v>6909.7999999999865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46201</v>
      </c>
      <c r="D216" s="299" t="s">
        <v>358</v>
      </c>
      <c r="E216" s="522">
        <v>11.29</v>
      </c>
      <c r="F216" s="522"/>
      <c r="G216" s="333">
        <f t="shared" si="5"/>
        <v>6924.7899999999863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46201</v>
      </c>
      <c r="D217" s="299" t="s">
        <v>319</v>
      </c>
      <c r="E217" s="522">
        <v>158.96</v>
      </c>
      <c r="F217" s="522"/>
      <c r="G217" s="333">
        <f t="shared" si="5"/>
        <v>6936.0799999999863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6</v>
      </c>
      <c r="C218" s="298">
        <v>46201</v>
      </c>
      <c r="D218" s="299" t="s">
        <v>397</v>
      </c>
      <c r="E218" s="522">
        <v>53.24</v>
      </c>
      <c r="F218" s="522"/>
      <c r="G218" s="333">
        <f t="shared" si="5"/>
        <v>7095.0399999999863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46200</v>
      </c>
      <c r="D219" s="299" t="s">
        <v>917</v>
      </c>
      <c r="E219" s="522">
        <v>122.77</v>
      </c>
      <c r="F219" s="522"/>
      <c r="G219" s="333">
        <f t="shared" si="5"/>
        <v>7148.2799999999861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1</v>
      </c>
      <c r="C220" s="298">
        <v>46200</v>
      </c>
      <c r="D220" s="299" t="s">
        <v>831</v>
      </c>
      <c r="E220" s="522">
        <v>77.67</v>
      </c>
      <c r="F220" s="522"/>
      <c r="G220" s="333">
        <f t="shared" si="5"/>
        <v>7271.0499999999865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46200</v>
      </c>
      <c r="D221" s="299" t="s">
        <v>943</v>
      </c>
      <c r="E221" s="522">
        <v>32.99</v>
      </c>
      <c r="F221" s="522"/>
      <c r="G221" s="333">
        <f t="shared" si="5"/>
        <v>7348.7199999999866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46200</v>
      </c>
      <c r="D222" s="299" t="s">
        <v>945</v>
      </c>
      <c r="E222" s="522">
        <v>207.96</v>
      </c>
      <c r="F222" s="522">
        <v>207.96</v>
      </c>
      <c r="G222" s="333">
        <f t="shared" si="5"/>
        <v>7381.7099999999864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46199</v>
      </c>
      <c r="D223" s="299" t="s">
        <v>868</v>
      </c>
      <c r="E223" s="522">
        <v>51.84</v>
      </c>
      <c r="F223" s="522"/>
      <c r="G223" s="333">
        <f t="shared" si="5"/>
        <v>7381.7099999999864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46199</v>
      </c>
      <c r="D224" s="299" t="s">
        <v>296</v>
      </c>
      <c r="E224" s="522">
        <v>10.31</v>
      </c>
      <c r="F224" s="522"/>
      <c r="G224" s="333">
        <f t="shared" si="5"/>
        <v>7433.5499999999865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46199</v>
      </c>
      <c r="D225" s="299" t="s">
        <v>296</v>
      </c>
      <c r="E225" s="522">
        <v>87.14</v>
      </c>
      <c r="F225" s="522"/>
      <c r="G225" s="333">
        <f t="shared" si="5"/>
        <v>7443.8599999999869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5</v>
      </c>
      <c r="C226" s="298">
        <v>46199</v>
      </c>
      <c r="D226" s="299" t="s">
        <v>940</v>
      </c>
      <c r="E226" s="522">
        <v>20</v>
      </c>
      <c r="F226" s="522"/>
      <c r="G226" s="333">
        <f t="shared" si="5"/>
        <v>7530.9999999999873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12</v>
      </c>
      <c r="C227" s="298">
        <v>46198</v>
      </c>
      <c r="D227" s="299" t="s">
        <v>314</v>
      </c>
      <c r="E227" s="522">
        <v>204.48</v>
      </c>
      <c r="F227" s="522"/>
      <c r="G227" s="333">
        <f t="shared" si="5"/>
        <v>7550.9999999999873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291</v>
      </c>
      <c r="B228" s="330">
        <v>39</v>
      </c>
      <c r="C228" s="298">
        <v>46198</v>
      </c>
      <c r="D228" s="299" t="s">
        <v>292</v>
      </c>
      <c r="E228" s="522"/>
      <c r="F228" s="522">
        <v>2763.77</v>
      </c>
      <c r="G228" s="333">
        <f t="shared" si="5"/>
        <v>7755.4799999999868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46198</v>
      </c>
      <c r="D229" s="299" t="s">
        <v>846</v>
      </c>
      <c r="E229" s="522">
        <v>11.2</v>
      </c>
      <c r="F229" s="522"/>
      <c r="G229" s="333">
        <f t="shared" ref="G229:G249" si="6">G230-E229+F229</f>
        <v>4991.7099999999864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46197</v>
      </c>
      <c r="D230" s="299" t="s">
        <v>941</v>
      </c>
      <c r="E230" s="522">
        <v>15.99</v>
      </c>
      <c r="F230" s="522"/>
      <c r="G230" s="333">
        <f t="shared" si="6"/>
        <v>5002.9099999999862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5</v>
      </c>
      <c r="C231" s="298">
        <v>46197</v>
      </c>
      <c r="D231" s="299" t="s">
        <v>340</v>
      </c>
      <c r="E231" s="522">
        <v>47.93</v>
      </c>
      <c r="F231" s="522"/>
      <c r="G231" s="333">
        <f t="shared" si="6"/>
        <v>5018.899999999986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43</v>
      </c>
      <c r="C232" s="298">
        <v>46197</v>
      </c>
      <c r="D232" s="299" t="s">
        <v>201</v>
      </c>
      <c r="E232" s="522">
        <v>42.84</v>
      </c>
      <c r="F232" s="522"/>
      <c r="G232" s="333">
        <f t="shared" si="6"/>
        <v>5066.8299999999863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42</v>
      </c>
      <c r="C233" s="298">
        <v>46197</v>
      </c>
      <c r="D233" s="299" t="s">
        <v>200</v>
      </c>
      <c r="E233" s="522">
        <v>99.4</v>
      </c>
      <c r="F233" s="522"/>
      <c r="G233" s="333">
        <f t="shared" si="6"/>
        <v>5109.6699999999864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46196</v>
      </c>
      <c r="D234" s="299" t="s">
        <v>319</v>
      </c>
      <c r="E234" s="522">
        <v>5.68</v>
      </c>
      <c r="F234" s="522"/>
      <c r="G234" s="333">
        <f t="shared" si="6"/>
        <v>5209.0699999999861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1</v>
      </c>
      <c r="C235" s="298">
        <v>46196</v>
      </c>
      <c r="D235" s="299" t="s">
        <v>306</v>
      </c>
      <c r="E235" s="522">
        <v>167.73</v>
      </c>
      <c r="F235" s="522"/>
      <c r="G235" s="333">
        <f t="shared" si="6"/>
        <v>5214.7499999999864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4</v>
      </c>
      <c r="C236" s="298">
        <v>46196</v>
      </c>
      <c r="D236" s="299" t="s">
        <v>296</v>
      </c>
      <c r="E236" s="522">
        <v>40.81</v>
      </c>
      <c r="F236" s="522"/>
      <c r="G236" s="333">
        <f t="shared" si="6"/>
        <v>5382.4799999999859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46196</v>
      </c>
      <c r="D237" s="299" t="s">
        <v>334</v>
      </c>
      <c r="E237" s="522">
        <v>17.68</v>
      </c>
      <c r="F237" s="522"/>
      <c r="G237" s="333">
        <f t="shared" si="6"/>
        <v>5423.2899999999863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46196</v>
      </c>
      <c r="D238" s="299" t="s">
        <v>320</v>
      </c>
      <c r="E238" s="522">
        <v>5.19</v>
      </c>
      <c r="F238" s="522"/>
      <c r="G238" s="333">
        <f t="shared" si="6"/>
        <v>5440.9699999999866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46196</v>
      </c>
      <c r="D239" s="299" t="s">
        <v>308</v>
      </c>
      <c r="E239" s="522">
        <v>71.75</v>
      </c>
      <c r="F239" s="522"/>
      <c r="G239" s="333">
        <f t="shared" si="6"/>
        <v>5446.1599999999862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46196</v>
      </c>
      <c r="D240" s="299" t="s">
        <v>835</v>
      </c>
      <c r="E240" s="522">
        <v>15.96</v>
      </c>
      <c r="F240" s="522"/>
      <c r="G240" s="333">
        <f t="shared" si="6"/>
        <v>5517.9099999999862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46195</v>
      </c>
      <c r="D241" s="299" t="s">
        <v>334</v>
      </c>
      <c r="E241" s="522">
        <v>7.89</v>
      </c>
      <c r="F241" s="522"/>
      <c r="G241" s="333">
        <f t="shared" si="6"/>
        <v>5533.8699999999862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46195</v>
      </c>
      <c r="D242" s="299" t="s">
        <v>939</v>
      </c>
      <c r="E242" s="522">
        <v>86.07</v>
      </c>
      <c r="F242" s="522">
        <v>86.07</v>
      </c>
      <c r="G242" s="333">
        <f t="shared" si="6"/>
        <v>5541.7599999999866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46195</v>
      </c>
      <c r="D243" s="299" t="s">
        <v>922</v>
      </c>
      <c r="E243" s="522">
        <v>14.98</v>
      </c>
      <c r="F243" s="522">
        <v>14.98</v>
      </c>
      <c r="G243" s="333">
        <f t="shared" si="6"/>
        <v>5541.7599999999866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46195</v>
      </c>
      <c r="D244" s="299" t="s">
        <v>936</v>
      </c>
      <c r="E244" s="522">
        <v>83.52</v>
      </c>
      <c r="F244" s="522">
        <v>83.52</v>
      </c>
      <c r="G244" s="333">
        <f t="shared" si="6"/>
        <v>5541.7599999999866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46195</v>
      </c>
      <c r="D245" s="299" t="s">
        <v>937</v>
      </c>
      <c r="E245" s="522">
        <v>62.19</v>
      </c>
      <c r="F245" s="522">
        <v>62.19</v>
      </c>
      <c r="G245" s="333">
        <f t="shared" si="6"/>
        <v>5541.7599999999866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3</v>
      </c>
      <c r="C246" s="298">
        <v>46195</v>
      </c>
      <c r="D246" s="299" t="s">
        <v>310</v>
      </c>
      <c r="E246" s="522">
        <v>6.99</v>
      </c>
      <c r="F246" s="522"/>
      <c r="G246" s="333">
        <f t="shared" si="6"/>
        <v>5541.7599999999866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46195</v>
      </c>
      <c r="D247" s="299" t="s">
        <v>938</v>
      </c>
      <c r="E247" s="522">
        <v>60.47</v>
      </c>
      <c r="F247" s="522">
        <v>60.47</v>
      </c>
      <c r="G247" s="333">
        <f t="shared" si="6"/>
        <v>5548.7499999999864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46195</v>
      </c>
      <c r="D248" s="299" t="s">
        <v>323</v>
      </c>
      <c r="E248" s="522">
        <v>20.22</v>
      </c>
      <c r="F248" s="522"/>
      <c r="G248" s="333">
        <f t="shared" si="6"/>
        <v>5548.7499999999864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46195</v>
      </c>
      <c r="D249" s="299" t="s">
        <v>919</v>
      </c>
      <c r="E249" s="522">
        <v>200</v>
      </c>
      <c r="F249" s="522"/>
      <c r="G249" s="333">
        <f t="shared" si="6"/>
        <v>5568.9699999999866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5</v>
      </c>
      <c r="C250" s="298">
        <v>46194</v>
      </c>
      <c r="D250" s="299" t="s">
        <v>340</v>
      </c>
      <c r="E250" s="522">
        <v>47.93</v>
      </c>
      <c r="F250" s="522"/>
      <c r="G250" s="333">
        <f t="shared" ref="G250:G270" si="7">G251-E250+F250</f>
        <v>5768.9699999999866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46194</v>
      </c>
      <c r="D251" s="299" t="s">
        <v>935</v>
      </c>
      <c r="E251" s="522"/>
      <c r="F251" s="522">
        <v>50</v>
      </c>
      <c r="G251" s="333">
        <f t="shared" si="7"/>
        <v>5816.8999999999869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46194</v>
      </c>
      <c r="D252" s="299" t="s">
        <v>935</v>
      </c>
      <c r="E252" s="522">
        <v>50</v>
      </c>
      <c r="F252" s="522"/>
      <c r="G252" s="333">
        <f t="shared" si="7"/>
        <v>5766.8999999999869</v>
      </c>
      <c r="H252" s="334" t="s">
        <v>298</v>
      </c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46194</v>
      </c>
      <c r="D253" s="299" t="s">
        <v>922</v>
      </c>
      <c r="E253" s="522">
        <v>28.38</v>
      </c>
      <c r="F253" s="522">
        <v>28.38</v>
      </c>
      <c r="G253" s="333">
        <f t="shared" si="7"/>
        <v>5816.8999999999869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46194</v>
      </c>
      <c r="D254" s="299" t="s">
        <v>920</v>
      </c>
      <c r="E254" s="522">
        <v>35.020000000000003</v>
      </c>
      <c r="F254" s="522">
        <v>35.020000000000003</v>
      </c>
      <c r="G254" s="333">
        <f t="shared" si="7"/>
        <v>5816.8999999999869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46194</v>
      </c>
      <c r="D255" s="299" t="s">
        <v>927</v>
      </c>
      <c r="E255" s="522">
        <v>83.81</v>
      </c>
      <c r="F255" s="522">
        <v>83.81</v>
      </c>
      <c r="G255" s="333">
        <f t="shared" si="7"/>
        <v>5816.8999999999869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46194</v>
      </c>
      <c r="D256" s="299" t="s">
        <v>928</v>
      </c>
      <c r="E256" s="522">
        <v>27.43</v>
      </c>
      <c r="F256" s="522">
        <v>27.43</v>
      </c>
      <c r="G256" s="333">
        <f t="shared" si="7"/>
        <v>5816.8999999999869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46193</v>
      </c>
      <c r="D257" s="299" t="s">
        <v>932</v>
      </c>
      <c r="E257" s="522">
        <v>30.86</v>
      </c>
      <c r="F257" s="522">
        <v>30.86</v>
      </c>
      <c r="G257" s="333">
        <f t="shared" si="7"/>
        <v>5816.8999999999869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46193</v>
      </c>
      <c r="D258" s="299" t="s">
        <v>922</v>
      </c>
      <c r="E258" s="522">
        <v>13.95</v>
      </c>
      <c r="F258" s="522">
        <v>13.95</v>
      </c>
      <c r="G258" s="333">
        <f t="shared" si="7"/>
        <v>5816.8999999999869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46192</v>
      </c>
      <c r="D259" s="299" t="s">
        <v>934</v>
      </c>
      <c r="E259" s="522">
        <v>148.54</v>
      </c>
      <c r="F259" s="522">
        <v>148.54</v>
      </c>
      <c r="G259" s="333">
        <f t="shared" si="7"/>
        <v>5816.8999999999869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46192</v>
      </c>
      <c r="D260" s="299" t="s">
        <v>921</v>
      </c>
      <c r="E260" s="522">
        <v>80</v>
      </c>
      <c r="F260" s="522">
        <v>80</v>
      </c>
      <c r="G260" s="333">
        <f t="shared" si="7"/>
        <v>5816.8999999999869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46192</v>
      </c>
      <c r="D261" s="299" t="s">
        <v>922</v>
      </c>
      <c r="E261" s="522">
        <v>27.98</v>
      </c>
      <c r="F261" s="522">
        <v>27.98</v>
      </c>
      <c r="G261" s="333">
        <f t="shared" si="7"/>
        <v>5816.8999999999869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46192</v>
      </c>
      <c r="D262" s="299" t="s">
        <v>933</v>
      </c>
      <c r="E262" s="522">
        <v>30.63</v>
      </c>
      <c r="F262" s="522">
        <v>30.63</v>
      </c>
      <c r="G262" s="333">
        <f t="shared" si="7"/>
        <v>5816.8999999999869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46192</v>
      </c>
      <c r="D263" s="299" t="s">
        <v>923</v>
      </c>
      <c r="E263" s="522">
        <v>7.46</v>
      </c>
      <c r="F263" s="522"/>
      <c r="G263" s="333">
        <f t="shared" si="7"/>
        <v>5816.8999999999869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46192</v>
      </c>
      <c r="D264" s="299" t="s">
        <v>924</v>
      </c>
      <c r="E264" s="522">
        <v>22.07</v>
      </c>
      <c r="F264" s="522">
        <v>22.07</v>
      </c>
      <c r="G264" s="333">
        <f t="shared" si="7"/>
        <v>5824.3599999999869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46192</v>
      </c>
      <c r="D265" s="299" t="s">
        <v>924</v>
      </c>
      <c r="E265" s="522">
        <v>51.04</v>
      </c>
      <c r="F265" s="522">
        <v>51.04</v>
      </c>
      <c r="G265" s="333">
        <f t="shared" si="7"/>
        <v>5824.3599999999869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46192</v>
      </c>
      <c r="D266" s="299" t="s">
        <v>924</v>
      </c>
      <c r="E266" s="522">
        <v>90.59</v>
      </c>
      <c r="F266" s="522">
        <v>90.59</v>
      </c>
      <c r="G266" s="333">
        <f t="shared" si="7"/>
        <v>5824.3599999999869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46192</v>
      </c>
      <c r="D267" s="299" t="s">
        <v>925</v>
      </c>
      <c r="E267" s="522">
        <v>26.02</v>
      </c>
      <c r="F267" s="522">
        <v>26.02</v>
      </c>
      <c r="G267" s="333">
        <f t="shared" si="7"/>
        <v>5824.3599999999869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46192</v>
      </c>
      <c r="D268" s="299" t="s">
        <v>925</v>
      </c>
      <c r="E268" s="522">
        <v>26.02</v>
      </c>
      <c r="F268" s="522">
        <v>26.02</v>
      </c>
      <c r="G268" s="333">
        <f t="shared" si="7"/>
        <v>5824.3599999999869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287</v>
      </c>
      <c r="B269" s="330" t="s">
        <v>287</v>
      </c>
      <c r="C269" s="298">
        <v>46192</v>
      </c>
      <c r="D269" s="299" t="s">
        <v>925</v>
      </c>
      <c r="E269" s="522">
        <v>38.03</v>
      </c>
      <c r="F269" s="522">
        <v>38.03</v>
      </c>
      <c r="G269" s="333">
        <f t="shared" si="7"/>
        <v>5824.3599999999869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46192</v>
      </c>
      <c r="D270" s="299" t="s">
        <v>925</v>
      </c>
      <c r="E270" s="522">
        <v>26.03</v>
      </c>
      <c r="F270" s="522">
        <v>26.03</v>
      </c>
      <c r="G270" s="333">
        <f t="shared" si="7"/>
        <v>5824.3599999999869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287</v>
      </c>
      <c r="B271" s="330" t="s">
        <v>287</v>
      </c>
      <c r="C271" s="298">
        <v>46192</v>
      </c>
      <c r="D271" s="299" t="s">
        <v>922</v>
      </c>
      <c r="E271" s="522">
        <v>21.98</v>
      </c>
      <c r="F271" s="522">
        <v>21.98</v>
      </c>
      <c r="G271" s="333">
        <f t="shared" ref="G271:G328" si="8">G272-E271+F271</f>
        <v>5824.3599999999869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287</v>
      </c>
      <c r="B272" s="330" t="s">
        <v>287</v>
      </c>
      <c r="C272" s="298">
        <v>46192</v>
      </c>
      <c r="D272" s="299" t="s">
        <v>922</v>
      </c>
      <c r="E272" s="522">
        <v>27.99</v>
      </c>
      <c r="F272" s="522">
        <v>27.99</v>
      </c>
      <c r="G272" s="333">
        <f t="shared" si="8"/>
        <v>5824.3599999999869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46191</v>
      </c>
      <c r="D273" s="299" t="s">
        <v>926</v>
      </c>
      <c r="E273" s="522">
        <v>22.69</v>
      </c>
      <c r="F273" s="522">
        <v>22.69</v>
      </c>
      <c r="G273" s="333">
        <f t="shared" si="8"/>
        <v>5824.3599999999869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46191</v>
      </c>
      <c r="D274" s="299" t="s">
        <v>927</v>
      </c>
      <c r="E274" s="522">
        <v>42.32</v>
      </c>
      <c r="F274" s="522">
        <v>42.32</v>
      </c>
      <c r="G274" s="333">
        <f t="shared" si="8"/>
        <v>5824.3599999999869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46191</v>
      </c>
      <c r="D275" s="299" t="s">
        <v>928</v>
      </c>
      <c r="E275" s="522">
        <v>72.86</v>
      </c>
      <c r="F275" s="522">
        <v>72.86</v>
      </c>
      <c r="G275" s="333">
        <f t="shared" si="8"/>
        <v>5824.3599999999869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287</v>
      </c>
      <c r="B276" s="330" t="s">
        <v>287</v>
      </c>
      <c r="C276" s="298">
        <v>46191</v>
      </c>
      <c r="D276" s="299" t="s">
        <v>929</v>
      </c>
      <c r="E276" s="522">
        <v>106.89</v>
      </c>
      <c r="F276" s="522">
        <v>106.89</v>
      </c>
      <c r="G276" s="333">
        <f t="shared" si="8"/>
        <v>5824.3599999999869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46191</v>
      </c>
      <c r="D277" s="299" t="s">
        <v>931</v>
      </c>
      <c r="E277" s="522">
        <v>94.74</v>
      </c>
      <c r="F277" s="522">
        <v>94.74</v>
      </c>
      <c r="G277" s="333">
        <f t="shared" si="8"/>
        <v>5824.3599999999869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1</v>
      </c>
      <c r="C278" s="298">
        <v>46191</v>
      </c>
      <c r="D278" s="299" t="s">
        <v>306</v>
      </c>
      <c r="E278" s="522">
        <v>99.97</v>
      </c>
      <c r="F278" s="522"/>
      <c r="G278" s="333">
        <f t="shared" si="8"/>
        <v>5824.3599999999869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22</v>
      </c>
      <c r="C279" s="298">
        <v>46191</v>
      </c>
      <c r="D279" s="299" t="s">
        <v>930</v>
      </c>
      <c r="E279" s="522">
        <v>13.84</v>
      </c>
      <c r="F279" s="522"/>
      <c r="G279" s="333">
        <f t="shared" si="8"/>
        <v>5924.3299999999872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46190</v>
      </c>
      <c r="D280" s="299" t="s">
        <v>306</v>
      </c>
      <c r="E280" s="522">
        <v>87.19</v>
      </c>
      <c r="F280" s="522"/>
      <c r="G280" s="333">
        <f t="shared" si="8"/>
        <v>5938.1699999999873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21</v>
      </c>
      <c r="C281" s="298">
        <v>46190</v>
      </c>
      <c r="D281" s="299" t="s">
        <v>194</v>
      </c>
      <c r="E281" s="522">
        <v>81</v>
      </c>
      <c r="F281" s="522"/>
      <c r="G281" s="333">
        <f t="shared" si="8"/>
        <v>6025.3599999999869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43</v>
      </c>
      <c r="C282" s="298">
        <v>46190</v>
      </c>
      <c r="D282" s="299" t="s">
        <v>333</v>
      </c>
      <c r="E282" s="522">
        <v>29.8</v>
      </c>
      <c r="F282" s="522"/>
      <c r="G282" s="333">
        <f t="shared" si="8"/>
        <v>6106.3599999999869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42</v>
      </c>
      <c r="C283" s="298">
        <v>46190</v>
      </c>
      <c r="D283" s="299" t="s">
        <v>333</v>
      </c>
      <c r="E283" s="522">
        <v>74.5</v>
      </c>
      <c r="F283" s="522"/>
      <c r="G283" s="333">
        <f t="shared" si="8"/>
        <v>6136.1599999999871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46190</v>
      </c>
      <c r="D284" s="299" t="s">
        <v>334</v>
      </c>
      <c r="E284" s="522">
        <v>82.35</v>
      </c>
      <c r="F284" s="522"/>
      <c r="G284" s="333">
        <f t="shared" si="8"/>
        <v>6210.6599999999871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46190</v>
      </c>
      <c r="D285" s="299" t="s">
        <v>334</v>
      </c>
      <c r="E285" s="522">
        <v>17.68</v>
      </c>
      <c r="F285" s="522"/>
      <c r="G285" s="333">
        <f t="shared" si="8"/>
        <v>6293.0099999999875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46190</v>
      </c>
      <c r="D286" s="299" t="s">
        <v>300</v>
      </c>
      <c r="E286" s="522">
        <v>14.67</v>
      </c>
      <c r="F286" s="522"/>
      <c r="G286" s="333">
        <f t="shared" si="8"/>
        <v>6310.6899999999878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46190</v>
      </c>
      <c r="D287" s="299" t="s">
        <v>300</v>
      </c>
      <c r="E287" s="522">
        <v>56.42</v>
      </c>
      <c r="F287" s="522"/>
      <c r="G287" s="333">
        <f t="shared" si="8"/>
        <v>6325.3599999999878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46190</v>
      </c>
      <c r="D288" s="299" t="s">
        <v>300</v>
      </c>
      <c r="E288" s="522">
        <v>53.23</v>
      </c>
      <c r="F288" s="522"/>
      <c r="G288" s="333">
        <f t="shared" si="8"/>
        <v>6381.7799999999879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23</v>
      </c>
      <c r="C289" s="298">
        <v>46190</v>
      </c>
      <c r="D289" s="299" t="s">
        <v>63</v>
      </c>
      <c r="E289" s="522">
        <v>529.46</v>
      </c>
      <c r="F289" s="522"/>
      <c r="G289" s="333">
        <f t="shared" si="8"/>
        <v>6435.0099999999875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17</v>
      </c>
      <c r="C290" s="298">
        <v>46190</v>
      </c>
      <c r="D290" s="299" t="s">
        <v>188</v>
      </c>
      <c r="E290" s="522">
        <v>42.65</v>
      </c>
      <c r="F290" s="522"/>
      <c r="G290" s="333">
        <f t="shared" si="8"/>
        <v>6964.4699999999875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15</v>
      </c>
      <c r="C291" s="298">
        <v>46190</v>
      </c>
      <c r="D291" s="299" t="s">
        <v>185</v>
      </c>
      <c r="E291" s="522">
        <v>87.41</v>
      </c>
      <c r="F291" s="522"/>
      <c r="G291" s="333">
        <f t="shared" si="8"/>
        <v>7007.1199999999872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335</v>
      </c>
      <c r="B292" s="330" t="s">
        <v>335</v>
      </c>
      <c r="C292" s="298">
        <v>46190</v>
      </c>
      <c r="D292" s="299" t="s">
        <v>336</v>
      </c>
      <c r="E292" s="522">
        <v>86.48</v>
      </c>
      <c r="F292" s="522"/>
      <c r="G292" s="333">
        <f t="shared" si="8"/>
        <v>7094.529999999987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291</v>
      </c>
      <c r="B293" s="330">
        <v>40</v>
      </c>
      <c r="C293" s="298">
        <v>46190</v>
      </c>
      <c r="D293" s="299" t="s">
        <v>316</v>
      </c>
      <c r="E293" s="522"/>
      <c r="F293" s="522">
        <v>854.38</v>
      </c>
      <c r="G293" s="333">
        <f t="shared" si="8"/>
        <v>7181.0099999999866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5</v>
      </c>
      <c r="C294" s="298">
        <v>46189</v>
      </c>
      <c r="D294" s="299" t="s">
        <v>340</v>
      </c>
      <c r="E294" s="522">
        <v>21.3</v>
      </c>
      <c r="F294" s="522"/>
      <c r="G294" s="333">
        <f t="shared" si="8"/>
        <v>6326.6299999999865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11</v>
      </c>
      <c r="C295" s="298">
        <v>46189</v>
      </c>
      <c r="D295" s="299" t="s">
        <v>178</v>
      </c>
      <c r="E295" s="522">
        <v>267.75</v>
      </c>
      <c r="F295" s="522"/>
      <c r="G295" s="333">
        <f t="shared" si="8"/>
        <v>6347.9299999999866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46188</v>
      </c>
      <c r="D296" s="299" t="s">
        <v>885</v>
      </c>
      <c r="E296" s="522">
        <v>100</v>
      </c>
      <c r="F296" s="522"/>
      <c r="G296" s="333">
        <f t="shared" si="8"/>
        <v>6615.6799999999866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46188</v>
      </c>
      <c r="D297" s="299" t="s">
        <v>334</v>
      </c>
      <c r="E297" s="522">
        <v>11.29</v>
      </c>
      <c r="F297" s="522"/>
      <c r="G297" s="333">
        <f t="shared" si="8"/>
        <v>6715.6799999999866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46188</v>
      </c>
      <c r="D298" s="299" t="s">
        <v>334</v>
      </c>
      <c r="E298" s="522">
        <v>5.39</v>
      </c>
      <c r="F298" s="522"/>
      <c r="G298" s="333">
        <f t="shared" si="8"/>
        <v>6726.9699999999866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46188</v>
      </c>
      <c r="D299" s="299" t="s">
        <v>334</v>
      </c>
      <c r="E299" s="522">
        <v>31.99</v>
      </c>
      <c r="F299" s="522"/>
      <c r="G299" s="333">
        <f t="shared" si="8"/>
        <v>6732.3599999999869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46187</v>
      </c>
      <c r="D300" s="299" t="s">
        <v>917</v>
      </c>
      <c r="E300" s="522">
        <v>102.17</v>
      </c>
      <c r="F300" s="522"/>
      <c r="G300" s="333">
        <f t="shared" si="8"/>
        <v>6764.3499999999867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46187</v>
      </c>
      <c r="D301" s="299" t="s">
        <v>831</v>
      </c>
      <c r="E301" s="522">
        <v>21.86</v>
      </c>
      <c r="F301" s="522"/>
      <c r="G301" s="333">
        <f t="shared" si="8"/>
        <v>6866.5199999999868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46187</v>
      </c>
      <c r="D302" s="299" t="s">
        <v>311</v>
      </c>
      <c r="E302" s="522">
        <v>102.56</v>
      </c>
      <c r="F302" s="522"/>
      <c r="G302" s="333">
        <f t="shared" si="8"/>
        <v>6888.3799999999865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1</v>
      </c>
      <c r="C303" s="298">
        <v>46187</v>
      </c>
      <c r="D303" s="299" t="s">
        <v>329</v>
      </c>
      <c r="E303" s="522">
        <v>121.72</v>
      </c>
      <c r="F303" s="522"/>
      <c r="G303" s="333">
        <f t="shared" si="8"/>
        <v>6990.9399999999869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46186</v>
      </c>
      <c r="D304" s="299" t="s">
        <v>308</v>
      </c>
      <c r="E304" s="522">
        <v>143.91999999999999</v>
      </c>
      <c r="F304" s="522"/>
      <c r="G304" s="333">
        <f t="shared" si="8"/>
        <v>7112.6599999999871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46186</v>
      </c>
      <c r="D305" s="299" t="s">
        <v>346</v>
      </c>
      <c r="E305" s="522">
        <v>11.95</v>
      </c>
      <c r="F305" s="522"/>
      <c r="G305" s="333">
        <f t="shared" si="8"/>
        <v>7256.5799999999872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46186</v>
      </c>
      <c r="D306" s="299" t="s">
        <v>310</v>
      </c>
      <c r="E306" s="522">
        <v>47.29</v>
      </c>
      <c r="F306" s="522"/>
      <c r="G306" s="333">
        <f t="shared" si="8"/>
        <v>7268.529999999987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46186</v>
      </c>
      <c r="D307" s="299" t="s">
        <v>306</v>
      </c>
      <c r="E307" s="522">
        <v>52.7</v>
      </c>
      <c r="F307" s="522"/>
      <c r="G307" s="333">
        <f t="shared" si="8"/>
        <v>7315.819999999987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46186</v>
      </c>
      <c r="D308" s="299" t="s">
        <v>308</v>
      </c>
      <c r="E308" s="522">
        <v>22.26</v>
      </c>
      <c r="F308" s="522"/>
      <c r="G308" s="333">
        <f t="shared" si="8"/>
        <v>7368.5199999999868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46186</v>
      </c>
      <c r="D309" s="299" t="s">
        <v>308</v>
      </c>
      <c r="E309" s="522">
        <v>28.16</v>
      </c>
      <c r="F309" s="522"/>
      <c r="G309" s="333">
        <f t="shared" si="8"/>
        <v>7390.779999999987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46186</v>
      </c>
      <c r="D310" s="299" t="s">
        <v>301</v>
      </c>
      <c r="E310" s="522">
        <v>32.049999999999997</v>
      </c>
      <c r="F310" s="522"/>
      <c r="G310" s="333">
        <f t="shared" si="8"/>
        <v>7418.9399999999869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46186</v>
      </c>
      <c r="D311" s="299" t="s">
        <v>918</v>
      </c>
      <c r="E311" s="522">
        <v>24</v>
      </c>
      <c r="F311" s="522"/>
      <c r="G311" s="333">
        <f t="shared" si="8"/>
        <v>7450.989999999987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46186</v>
      </c>
      <c r="D312" s="299" t="s">
        <v>306</v>
      </c>
      <c r="E312" s="522">
        <v>19.98</v>
      </c>
      <c r="F312" s="522"/>
      <c r="G312" s="333">
        <f t="shared" si="8"/>
        <v>7474.989999999987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46186</v>
      </c>
      <c r="D313" s="299" t="s">
        <v>300</v>
      </c>
      <c r="E313" s="522">
        <v>60.07</v>
      </c>
      <c r="F313" s="522"/>
      <c r="G313" s="333">
        <f t="shared" si="8"/>
        <v>7494.9699999999866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46186</v>
      </c>
      <c r="D314" s="299" t="s">
        <v>915</v>
      </c>
      <c r="E314" s="522"/>
      <c r="F314" s="522">
        <v>319.49</v>
      </c>
      <c r="G314" s="333">
        <f t="shared" si="8"/>
        <v>7555.0399999999863</v>
      </c>
      <c r="H314" s="334" t="s">
        <v>298</v>
      </c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46186</v>
      </c>
      <c r="D315" s="299" t="s">
        <v>300</v>
      </c>
      <c r="E315" s="522">
        <v>319.49</v>
      </c>
      <c r="F315" s="522"/>
      <c r="G315" s="333">
        <f t="shared" si="8"/>
        <v>7235.5499999999865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46186</v>
      </c>
      <c r="D316" s="299" t="s">
        <v>914</v>
      </c>
      <c r="E316" s="522">
        <v>-0.51</v>
      </c>
      <c r="F316" s="522"/>
      <c r="G316" s="333">
        <f t="shared" si="8"/>
        <v>7555.0399999999863</v>
      </c>
      <c r="H316" s="334" t="s">
        <v>298</v>
      </c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6</v>
      </c>
      <c r="C317" s="298">
        <v>46186</v>
      </c>
      <c r="D317" s="299" t="s">
        <v>319</v>
      </c>
      <c r="E317" s="522">
        <v>13.58</v>
      </c>
      <c r="F317" s="522"/>
      <c r="G317" s="333">
        <f t="shared" si="8"/>
        <v>7554.5299999999861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24</v>
      </c>
      <c r="C318" s="298">
        <v>46186</v>
      </c>
      <c r="D318" s="299" t="s">
        <v>860</v>
      </c>
      <c r="E318" s="522">
        <v>109.5</v>
      </c>
      <c r="F318" s="522"/>
      <c r="G318" s="333">
        <f t="shared" si="8"/>
        <v>7568.109999999986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19</v>
      </c>
      <c r="C319" s="298">
        <v>46186</v>
      </c>
      <c r="D319" s="299" t="s">
        <v>191</v>
      </c>
      <c r="E319" s="522">
        <v>200</v>
      </c>
      <c r="F319" s="522"/>
      <c r="G319" s="333">
        <f t="shared" si="8"/>
        <v>7677.609999999986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291</v>
      </c>
      <c r="B320" s="330">
        <v>38</v>
      </c>
      <c r="C320" s="298">
        <v>46186</v>
      </c>
      <c r="D320" s="299" t="s">
        <v>293</v>
      </c>
      <c r="E320" s="522"/>
      <c r="F320" s="522">
        <v>4597.82</v>
      </c>
      <c r="G320" s="333">
        <f t="shared" si="8"/>
        <v>7877.609999999986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46185</v>
      </c>
      <c r="D321" s="299" t="s">
        <v>916</v>
      </c>
      <c r="E321" s="522">
        <v>90.54</v>
      </c>
      <c r="F321" s="522"/>
      <c r="G321" s="333">
        <f t="shared" si="8"/>
        <v>3279.7899999999863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46185</v>
      </c>
      <c r="D322" s="299" t="s">
        <v>916</v>
      </c>
      <c r="E322" s="522">
        <v>50</v>
      </c>
      <c r="F322" s="522"/>
      <c r="G322" s="333">
        <f t="shared" si="8"/>
        <v>3370.3299999999863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46185</v>
      </c>
      <c r="D323" s="299" t="s">
        <v>300</v>
      </c>
      <c r="E323" s="522">
        <v>79.849999999999994</v>
      </c>
      <c r="F323" s="522"/>
      <c r="G323" s="333">
        <f t="shared" si="8"/>
        <v>3420.3299999999863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46184</v>
      </c>
      <c r="D324" s="299" t="s">
        <v>360</v>
      </c>
      <c r="E324" s="522">
        <v>70</v>
      </c>
      <c r="F324" s="522"/>
      <c r="G324" s="333">
        <f t="shared" si="8"/>
        <v>3500.1799999999862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46184</v>
      </c>
      <c r="D325" s="299" t="s">
        <v>911</v>
      </c>
      <c r="E325" s="522">
        <v>2159</v>
      </c>
      <c r="F325" s="522">
        <v>2159</v>
      </c>
      <c r="G325" s="333">
        <f t="shared" si="8"/>
        <v>3570.1799999999862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22</v>
      </c>
      <c r="C326" s="298">
        <v>46184</v>
      </c>
      <c r="D326" s="299" t="s">
        <v>352</v>
      </c>
      <c r="E326" s="522">
        <v>21.29</v>
      </c>
      <c r="F326" s="522"/>
      <c r="G326" s="333">
        <f t="shared" si="8"/>
        <v>3570.1799999999862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4</v>
      </c>
      <c r="C327" s="298">
        <v>46184</v>
      </c>
      <c r="D327" s="299" t="s">
        <v>296</v>
      </c>
      <c r="E327" s="522">
        <v>40.67</v>
      </c>
      <c r="F327" s="522"/>
      <c r="G327" s="333">
        <f t="shared" si="8"/>
        <v>3591.4699999999862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8</v>
      </c>
      <c r="C328" s="298">
        <v>46184</v>
      </c>
      <c r="D328" s="299" t="s">
        <v>319</v>
      </c>
      <c r="E328" s="522">
        <v>15.53</v>
      </c>
      <c r="F328" s="522"/>
      <c r="G328" s="333">
        <f t="shared" si="8"/>
        <v>3632.1399999999862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46184</v>
      </c>
      <c r="D329" s="299" t="s">
        <v>473</v>
      </c>
      <c r="E329" s="522">
        <v>83.89</v>
      </c>
      <c r="F329" s="522"/>
      <c r="G329" s="333">
        <f t="shared" ref="G329:G346" si="9">G330-E329+F329</f>
        <v>3647.6699999999864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23</v>
      </c>
      <c r="C330" s="298">
        <v>46184</v>
      </c>
      <c r="D330" s="299" t="s">
        <v>67</v>
      </c>
      <c r="E330" s="522">
        <v>599.86</v>
      </c>
      <c r="F330" s="522"/>
      <c r="G330" s="333">
        <f t="shared" si="9"/>
        <v>3731.5599999999863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291</v>
      </c>
      <c r="B331" s="330">
        <v>41</v>
      </c>
      <c r="C331" s="298">
        <v>46184</v>
      </c>
      <c r="D331" s="299" t="s">
        <v>909</v>
      </c>
      <c r="E331" s="522"/>
      <c r="F331" s="522">
        <v>800</v>
      </c>
      <c r="G331" s="333">
        <f t="shared" si="9"/>
        <v>4331.4199999999864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291</v>
      </c>
      <c r="B332" s="330">
        <v>39</v>
      </c>
      <c r="C332" s="298">
        <v>46184</v>
      </c>
      <c r="D332" s="299" t="s">
        <v>292</v>
      </c>
      <c r="E332" s="522"/>
      <c r="F332" s="522">
        <v>2763.78</v>
      </c>
      <c r="G332" s="333">
        <f t="shared" si="9"/>
        <v>3531.4199999999864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287</v>
      </c>
      <c r="B333" s="330" t="s">
        <v>287</v>
      </c>
      <c r="C333" s="298">
        <v>46183</v>
      </c>
      <c r="D333" s="299" t="s">
        <v>910</v>
      </c>
      <c r="E333" s="522">
        <v>816.19</v>
      </c>
      <c r="F333" s="522">
        <v>816.19</v>
      </c>
      <c r="G333" s="333">
        <f t="shared" si="9"/>
        <v>767.639999999986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46183</v>
      </c>
      <c r="D334" s="299" t="s">
        <v>412</v>
      </c>
      <c r="E334" s="522">
        <v>-3.99</v>
      </c>
      <c r="F334" s="522"/>
      <c r="G334" s="333">
        <f t="shared" si="9"/>
        <v>767.639999999986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46183</v>
      </c>
      <c r="D335" s="299" t="s">
        <v>907</v>
      </c>
      <c r="E335" s="522">
        <v>-0.03</v>
      </c>
      <c r="F335" s="522"/>
      <c r="G335" s="333">
        <f t="shared" si="9"/>
        <v>763.64999999998599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291</v>
      </c>
      <c r="B336" s="330">
        <v>40</v>
      </c>
      <c r="C336" s="298">
        <v>46183</v>
      </c>
      <c r="D336" s="299" t="s">
        <v>316</v>
      </c>
      <c r="E336" s="522"/>
      <c r="F336" s="522">
        <v>1250.17</v>
      </c>
      <c r="G336" s="333">
        <f t="shared" si="9"/>
        <v>763.61999999998602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46182</v>
      </c>
      <c r="D337" s="299" t="s">
        <v>353</v>
      </c>
      <c r="E337" s="522">
        <v>25.98</v>
      </c>
      <c r="F337" s="522"/>
      <c r="G337" s="333">
        <f t="shared" si="9"/>
        <v>-486.55000000001405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46182</v>
      </c>
      <c r="D338" s="299" t="s">
        <v>854</v>
      </c>
      <c r="E338" s="522">
        <v>10.68</v>
      </c>
      <c r="F338" s="522"/>
      <c r="G338" s="333">
        <f t="shared" si="9"/>
        <v>-460.57000000001403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46182</v>
      </c>
      <c r="D339" s="299" t="s">
        <v>301</v>
      </c>
      <c r="E339" s="522">
        <v>29.95</v>
      </c>
      <c r="F339" s="522"/>
      <c r="G339" s="333">
        <f t="shared" si="9"/>
        <v>-449.89000000001403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22</v>
      </c>
      <c r="C340" s="298">
        <v>46182</v>
      </c>
      <c r="D340" s="299" t="s">
        <v>908</v>
      </c>
      <c r="E340" s="522">
        <v>5.31</v>
      </c>
      <c r="F340" s="522"/>
      <c r="G340" s="333">
        <f t="shared" si="9"/>
        <v>-419.94000000001404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46182</v>
      </c>
      <c r="D341" s="299" t="s">
        <v>435</v>
      </c>
      <c r="E341" s="522">
        <v>58.69</v>
      </c>
      <c r="F341" s="522"/>
      <c r="G341" s="333">
        <f t="shared" si="9"/>
        <v>-414.63000000001404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8</v>
      </c>
      <c r="C342" s="298">
        <v>46182</v>
      </c>
      <c r="D342" s="299" t="s">
        <v>435</v>
      </c>
      <c r="E342" s="522">
        <v>58.69</v>
      </c>
      <c r="F342" s="522"/>
      <c r="G342" s="333">
        <f t="shared" si="9"/>
        <v>-355.94000000001404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46181</v>
      </c>
      <c r="D343" s="299" t="s">
        <v>319</v>
      </c>
      <c r="E343" s="522">
        <v>8.86</v>
      </c>
      <c r="F343" s="522"/>
      <c r="G343" s="333">
        <f t="shared" si="9"/>
        <v>-297.25000000001404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46181</v>
      </c>
      <c r="D344" s="299" t="s">
        <v>397</v>
      </c>
      <c r="E344" s="522">
        <v>12.84</v>
      </c>
      <c r="F344" s="522"/>
      <c r="G344" s="333">
        <f t="shared" si="9"/>
        <v>-288.39000000001403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9</v>
      </c>
      <c r="C345" s="298">
        <v>46181</v>
      </c>
      <c r="D345" s="299" t="s">
        <v>58</v>
      </c>
      <c r="E345" s="522">
        <v>1231.68</v>
      </c>
      <c r="F345" s="522"/>
      <c r="G345" s="333">
        <f t="shared" si="9"/>
        <v>-275.55000000001405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4</v>
      </c>
      <c r="C346" s="298">
        <v>46180</v>
      </c>
      <c r="D346" s="299" t="s">
        <v>310</v>
      </c>
      <c r="E346" s="522">
        <v>47.6</v>
      </c>
      <c r="F346" s="522"/>
      <c r="G346" s="333">
        <f t="shared" si="9"/>
        <v>956.12999999998601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1</v>
      </c>
      <c r="C347" s="298">
        <v>46180</v>
      </c>
      <c r="D347" s="299" t="s">
        <v>368</v>
      </c>
      <c r="E347" s="522">
        <v>48.62</v>
      </c>
      <c r="F347" s="522"/>
      <c r="G347" s="333">
        <f t="shared" ref="G347:G357" si="10">G348-E347+F347</f>
        <v>1003.729999999986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46180</v>
      </c>
      <c r="D348" s="299" t="s">
        <v>363</v>
      </c>
      <c r="E348" s="522">
        <v>6.37</v>
      </c>
      <c r="F348" s="522"/>
      <c r="G348" s="333">
        <f t="shared" si="10"/>
        <v>1052.349999999986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287</v>
      </c>
      <c r="B349" s="330" t="s">
        <v>287</v>
      </c>
      <c r="C349" s="298">
        <v>46180</v>
      </c>
      <c r="D349" s="299" t="s">
        <v>890</v>
      </c>
      <c r="E349" s="522">
        <v>313.77999999999997</v>
      </c>
      <c r="F349" s="522">
        <v>313.77999999999997</v>
      </c>
      <c r="G349" s="333">
        <f t="shared" si="10"/>
        <v>1058.7199999999859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46180</v>
      </c>
      <c r="D350" s="299" t="s">
        <v>397</v>
      </c>
      <c r="E350" s="522">
        <v>10.86</v>
      </c>
      <c r="F350" s="522"/>
      <c r="G350" s="333">
        <f t="shared" si="10"/>
        <v>1058.7199999999859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14</v>
      </c>
      <c r="C351" s="298">
        <v>46179</v>
      </c>
      <c r="D351" s="299" t="s">
        <v>366</v>
      </c>
      <c r="E351" s="522">
        <v>66.67</v>
      </c>
      <c r="F351" s="522"/>
      <c r="G351" s="333">
        <f t="shared" si="10"/>
        <v>1069.5799999999858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5</v>
      </c>
      <c r="C352" s="298">
        <v>46179</v>
      </c>
      <c r="D352" s="299" t="s">
        <v>906</v>
      </c>
      <c r="E352" s="522">
        <v>20</v>
      </c>
      <c r="F352" s="522"/>
      <c r="G352" s="333">
        <f t="shared" si="10"/>
        <v>1136.2499999999859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46179</v>
      </c>
      <c r="D353" s="299" t="s">
        <v>831</v>
      </c>
      <c r="E353" s="522">
        <v>54.06</v>
      </c>
      <c r="F353" s="522"/>
      <c r="G353" s="333">
        <f t="shared" si="10"/>
        <v>1156.2499999999859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46179</v>
      </c>
      <c r="D354" s="299" t="s">
        <v>903</v>
      </c>
      <c r="E354" s="522">
        <v>19.98</v>
      </c>
      <c r="F354" s="522"/>
      <c r="G354" s="333">
        <f t="shared" si="10"/>
        <v>1210.3099999999858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46179</v>
      </c>
      <c r="D355" s="299" t="s">
        <v>885</v>
      </c>
      <c r="E355" s="522">
        <v>100</v>
      </c>
      <c r="F355" s="522"/>
      <c r="G355" s="333">
        <f t="shared" si="10"/>
        <v>1230.2899999999859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46178</v>
      </c>
      <c r="D356" s="299" t="s">
        <v>319</v>
      </c>
      <c r="E356" s="522">
        <v>179.72</v>
      </c>
      <c r="F356" s="522"/>
      <c r="G356" s="333">
        <f t="shared" si="10"/>
        <v>1330.2899999999859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46178</v>
      </c>
      <c r="D357" s="299" t="s">
        <v>904</v>
      </c>
      <c r="E357" s="522">
        <v>41.26</v>
      </c>
      <c r="F357" s="522"/>
      <c r="G357" s="333">
        <f t="shared" si="10"/>
        <v>1510.0099999999859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46178</v>
      </c>
      <c r="D358" s="299" t="s">
        <v>358</v>
      </c>
      <c r="E358" s="522">
        <v>10.07</v>
      </c>
      <c r="F358" s="522"/>
      <c r="G358" s="333">
        <f t="shared" ref="G358:G370" si="11">G359-E358+F358</f>
        <v>1551.2699999999859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46178</v>
      </c>
      <c r="D359" s="299" t="s">
        <v>905</v>
      </c>
      <c r="E359" s="522">
        <v>11.75</v>
      </c>
      <c r="F359" s="522"/>
      <c r="G359" s="333">
        <f t="shared" si="11"/>
        <v>1561.3399999999858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335</v>
      </c>
      <c r="B360" s="330" t="s">
        <v>335</v>
      </c>
      <c r="C360" s="298">
        <v>46178</v>
      </c>
      <c r="D360" s="299" t="s">
        <v>447</v>
      </c>
      <c r="E360" s="522">
        <v>39.659999999999997</v>
      </c>
      <c r="F360" s="522"/>
      <c r="G360" s="333">
        <f t="shared" si="11"/>
        <v>1573.0899999999858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6</v>
      </c>
      <c r="C361" s="298">
        <v>46178</v>
      </c>
      <c r="D361" s="299" t="s">
        <v>300</v>
      </c>
      <c r="E361" s="522">
        <v>9.57</v>
      </c>
      <c r="F361" s="522"/>
      <c r="G361" s="333">
        <f t="shared" si="11"/>
        <v>1612.7499999999859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46178</v>
      </c>
      <c r="D362" s="299" t="s">
        <v>376</v>
      </c>
      <c r="E362" s="522">
        <v>46.65</v>
      </c>
      <c r="F362" s="522"/>
      <c r="G362" s="333">
        <f t="shared" si="11"/>
        <v>1622.3199999999858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46177</v>
      </c>
      <c r="D363" s="299" t="s">
        <v>296</v>
      </c>
      <c r="E363" s="522">
        <v>43.69</v>
      </c>
      <c r="F363" s="522"/>
      <c r="G363" s="333">
        <f t="shared" si="11"/>
        <v>1668.9699999999859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3</v>
      </c>
      <c r="C364" s="298">
        <v>46177</v>
      </c>
      <c r="D364" s="299" t="s">
        <v>334</v>
      </c>
      <c r="E364" s="522">
        <v>8.52</v>
      </c>
      <c r="F364" s="522"/>
      <c r="G364" s="333">
        <f t="shared" si="11"/>
        <v>1712.659999999986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14</v>
      </c>
      <c r="C365" s="298">
        <v>46177</v>
      </c>
      <c r="D365" s="299" t="s">
        <v>367</v>
      </c>
      <c r="E365" s="522">
        <v>70.25</v>
      </c>
      <c r="F365" s="522"/>
      <c r="G365" s="333">
        <f t="shared" si="11"/>
        <v>1721.179999999986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46177</v>
      </c>
      <c r="D366" s="299" t="s">
        <v>386</v>
      </c>
      <c r="E366" s="522">
        <v>14.38</v>
      </c>
      <c r="F366" s="522"/>
      <c r="G366" s="333">
        <f t="shared" si="11"/>
        <v>1791.429999999986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13</v>
      </c>
      <c r="C367" s="298">
        <v>46177</v>
      </c>
      <c r="D367" s="299" t="s">
        <v>902</v>
      </c>
      <c r="E367" s="522">
        <v>122.46</v>
      </c>
      <c r="F367" s="522"/>
      <c r="G367" s="333">
        <f t="shared" si="11"/>
        <v>1805.8099999999861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17</v>
      </c>
      <c r="C368" s="298">
        <v>46177</v>
      </c>
      <c r="D368" s="299" t="s">
        <v>370</v>
      </c>
      <c r="E368" s="522">
        <v>99</v>
      </c>
      <c r="F368" s="522"/>
      <c r="G368" s="333">
        <f t="shared" si="11"/>
        <v>1928.2699999999861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22</v>
      </c>
      <c r="C369" s="298">
        <v>46176</v>
      </c>
      <c r="D369" s="299" t="s">
        <v>861</v>
      </c>
      <c r="E369" s="522">
        <v>12.77</v>
      </c>
      <c r="F369" s="522"/>
      <c r="G369" s="333">
        <f t="shared" si="11"/>
        <v>2027.2699999999861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46176</v>
      </c>
      <c r="D370" s="299" t="s">
        <v>319</v>
      </c>
      <c r="E370" s="522">
        <v>11.55</v>
      </c>
      <c r="F370" s="522"/>
      <c r="G370" s="333">
        <f t="shared" si="11"/>
        <v>2040.0399999999861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1</v>
      </c>
      <c r="C371" s="298">
        <v>46176</v>
      </c>
      <c r="D371" s="299" t="s">
        <v>306</v>
      </c>
      <c r="E371" s="522">
        <v>96.16</v>
      </c>
      <c r="F371" s="522"/>
      <c r="G371" s="333">
        <f t="shared" ref="G371:G429" si="12">G372-E371+F371</f>
        <v>2051.589999999986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46175</v>
      </c>
      <c r="D372" s="299" t="s">
        <v>899</v>
      </c>
      <c r="E372" s="522">
        <v>21.38</v>
      </c>
      <c r="F372" s="522"/>
      <c r="G372" s="333">
        <f t="shared" si="12"/>
        <v>2147.7499999999859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46175</v>
      </c>
      <c r="D373" s="299" t="s">
        <v>386</v>
      </c>
      <c r="E373" s="522">
        <v>14.38</v>
      </c>
      <c r="F373" s="522"/>
      <c r="G373" s="333">
        <f t="shared" si="12"/>
        <v>2169.129999999986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46175</v>
      </c>
      <c r="D374" s="299" t="s">
        <v>433</v>
      </c>
      <c r="E374" s="522">
        <v>-142</v>
      </c>
      <c r="F374" s="522"/>
      <c r="G374" s="333">
        <f t="shared" si="12"/>
        <v>2183.5099999999861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284</v>
      </c>
      <c r="B375" s="330">
        <v>36</v>
      </c>
      <c r="C375" s="298">
        <v>46175</v>
      </c>
      <c r="D375" s="299" t="s">
        <v>374</v>
      </c>
      <c r="E375" s="522">
        <v>50</v>
      </c>
      <c r="F375" s="522"/>
      <c r="G375" s="333">
        <f t="shared" si="12"/>
        <v>2041.5099999999861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22</v>
      </c>
      <c r="C376" s="298">
        <v>46175</v>
      </c>
      <c r="D376" s="299" t="s">
        <v>375</v>
      </c>
      <c r="E376" s="522">
        <v>6.37</v>
      </c>
      <c r="F376" s="522"/>
      <c r="G376" s="333">
        <f t="shared" si="12"/>
        <v>2091.5099999999861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1</v>
      </c>
      <c r="C377" s="298">
        <v>46174</v>
      </c>
      <c r="D377" s="299" t="s">
        <v>306</v>
      </c>
      <c r="E377" s="522">
        <v>84.03</v>
      </c>
      <c r="F377" s="522"/>
      <c r="G377" s="333">
        <f t="shared" si="12"/>
        <v>2097.879999999986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3</v>
      </c>
      <c r="C378" s="298">
        <v>46174</v>
      </c>
      <c r="D378" s="299" t="s">
        <v>296</v>
      </c>
      <c r="E378" s="522">
        <v>10.31</v>
      </c>
      <c r="F378" s="522"/>
      <c r="G378" s="333">
        <f t="shared" si="12"/>
        <v>2181.9099999999862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46174</v>
      </c>
      <c r="D379" s="299" t="s">
        <v>301</v>
      </c>
      <c r="E379" s="522">
        <v>16.05</v>
      </c>
      <c r="F379" s="522"/>
      <c r="G379" s="333">
        <f t="shared" si="12"/>
        <v>2192.2199999999862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1</v>
      </c>
      <c r="C380" s="298">
        <v>46174</v>
      </c>
      <c r="D380" s="299" t="s">
        <v>457</v>
      </c>
      <c r="E380" s="522">
        <v>50.44</v>
      </c>
      <c r="F380" s="522"/>
      <c r="G380" s="333">
        <f t="shared" si="12"/>
        <v>2208.2699999999863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46174</v>
      </c>
      <c r="D381" s="299" t="s">
        <v>898</v>
      </c>
      <c r="E381" s="522">
        <v>9.99</v>
      </c>
      <c r="F381" s="522"/>
      <c r="G381" s="333">
        <f t="shared" si="12"/>
        <v>2258.7099999999864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4</v>
      </c>
      <c r="C382" s="298">
        <v>46174</v>
      </c>
      <c r="D382" s="299" t="s">
        <v>310</v>
      </c>
      <c r="E382" s="522">
        <v>44.98</v>
      </c>
      <c r="F382" s="522"/>
      <c r="G382" s="333">
        <f t="shared" si="12"/>
        <v>2268.6999999999862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46174</v>
      </c>
      <c r="D383" s="299" t="s">
        <v>311</v>
      </c>
      <c r="E383" s="522">
        <v>106.14</v>
      </c>
      <c r="F383" s="522"/>
      <c r="G383" s="333">
        <f t="shared" si="12"/>
        <v>2313.6799999999862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16</v>
      </c>
      <c r="C384" s="298">
        <v>46174</v>
      </c>
      <c r="D384" s="299" t="s">
        <v>624</v>
      </c>
      <c r="E384" s="522">
        <v>62.31</v>
      </c>
      <c r="F384" s="522"/>
      <c r="G384" s="333">
        <f t="shared" si="12"/>
        <v>2419.8199999999861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46174</v>
      </c>
      <c r="D385" s="299" t="s">
        <v>351</v>
      </c>
      <c r="E385" s="522">
        <v>8.1</v>
      </c>
      <c r="F385" s="522"/>
      <c r="G385" s="333">
        <f t="shared" si="12"/>
        <v>2482.129999999986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287</v>
      </c>
      <c r="B386" s="330" t="s">
        <v>287</v>
      </c>
      <c r="C386" s="298">
        <v>46174</v>
      </c>
      <c r="D386" s="299" t="s">
        <v>888</v>
      </c>
      <c r="E386" s="522">
        <v>320</v>
      </c>
      <c r="F386" s="522">
        <v>320</v>
      </c>
      <c r="G386" s="333">
        <f t="shared" si="12"/>
        <v>2490.2299999999859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46174</v>
      </c>
      <c r="D387" s="299" t="s">
        <v>889</v>
      </c>
      <c r="E387" s="522">
        <v>20</v>
      </c>
      <c r="F387" s="522"/>
      <c r="G387" s="333">
        <f t="shared" si="12"/>
        <v>2490.2299999999859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284</v>
      </c>
      <c r="B388" s="330">
        <v>37</v>
      </c>
      <c r="C388" s="298">
        <v>46173</v>
      </c>
      <c r="D388" s="299" t="s">
        <v>895</v>
      </c>
      <c r="E388" s="522">
        <v>1160.3599999999999</v>
      </c>
      <c r="F388" s="522"/>
      <c r="G388" s="333">
        <f t="shared" si="12"/>
        <v>2510.2299999999859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25</v>
      </c>
      <c r="C389" s="298">
        <v>46173</v>
      </c>
      <c r="D389" s="298" t="s">
        <v>204</v>
      </c>
      <c r="E389" s="331">
        <v>350</v>
      </c>
      <c r="F389" s="522"/>
      <c r="G389" s="333">
        <f t="shared" si="12"/>
        <v>3670.5899999999856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286</v>
      </c>
      <c r="B390" s="330">
        <v>26</v>
      </c>
      <c r="C390" s="298">
        <v>46173</v>
      </c>
      <c r="D390" s="298" t="s">
        <v>205</v>
      </c>
      <c r="E390" s="331">
        <v>320</v>
      </c>
      <c r="F390" s="522"/>
      <c r="G390" s="333">
        <f t="shared" si="12"/>
        <v>4020.5899999999856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286</v>
      </c>
      <c r="B391" s="330">
        <v>27</v>
      </c>
      <c r="C391" s="298">
        <v>46173</v>
      </c>
      <c r="D391" s="298" t="s">
        <v>206</v>
      </c>
      <c r="E391" s="331">
        <v>25</v>
      </c>
      <c r="F391" s="522"/>
      <c r="G391" s="333">
        <f t="shared" si="12"/>
        <v>4340.5899999999856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286</v>
      </c>
      <c r="B392" s="330">
        <v>28</v>
      </c>
      <c r="C392" s="298">
        <v>46173</v>
      </c>
      <c r="D392" s="298" t="s">
        <v>207</v>
      </c>
      <c r="E392" s="331">
        <v>25</v>
      </c>
      <c r="F392" s="522"/>
      <c r="G392" s="333">
        <f t="shared" si="12"/>
        <v>4365.5899999999856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286</v>
      </c>
      <c r="B393" s="330">
        <v>29</v>
      </c>
      <c r="C393" s="298">
        <v>46173</v>
      </c>
      <c r="D393" s="298" t="s">
        <v>208</v>
      </c>
      <c r="E393" s="331">
        <v>45</v>
      </c>
      <c r="F393" s="522"/>
      <c r="G393" s="333">
        <f t="shared" si="12"/>
        <v>4390.5899999999856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286</v>
      </c>
      <c r="B394" s="330">
        <v>30</v>
      </c>
      <c r="C394" s="298">
        <v>46173</v>
      </c>
      <c r="D394" s="298" t="s">
        <v>209</v>
      </c>
      <c r="E394" s="331">
        <v>400</v>
      </c>
      <c r="F394" s="522"/>
      <c r="G394" s="333">
        <f t="shared" si="12"/>
        <v>4435.5899999999856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286</v>
      </c>
      <c r="B395" s="330">
        <v>31</v>
      </c>
      <c r="C395" s="298">
        <v>46173</v>
      </c>
      <c r="D395" s="298" t="s">
        <v>210</v>
      </c>
      <c r="E395" s="331">
        <v>375</v>
      </c>
      <c r="F395" s="522"/>
      <c r="G395" s="333">
        <f t="shared" si="12"/>
        <v>4835.5899999999856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286</v>
      </c>
      <c r="B396" s="330">
        <v>32</v>
      </c>
      <c r="C396" s="298">
        <v>46173</v>
      </c>
      <c r="D396" s="298" t="s">
        <v>211</v>
      </c>
      <c r="E396" s="331">
        <v>100</v>
      </c>
      <c r="F396" s="522"/>
      <c r="G396" s="333">
        <f t="shared" si="12"/>
        <v>5210.5899999999856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286</v>
      </c>
      <c r="B397" s="330">
        <v>33</v>
      </c>
      <c r="C397" s="298">
        <v>46173</v>
      </c>
      <c r="D397" s="298" t="s">
        <v>212</v>
      </c>
      <c r="E397" s="331">
        <v>85</v>
      </c>
      <c r="F397" s="522"/>
      <c r="G397" s="333">
        <f t="shared" si="12"/>
        <v>5310.5899999999856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286</v>
      </c>
      <c r="B398" s="330">
        <v>34</v>
      </c>
      <c r="C398" s="298">
        <v>46173</v>
      </c>
      <c r="D398" s="298" t="s">
        <v>213</v>
      </c>
      <c r="E398" s="331">
        <v>230</v>
      </c>
      <c r="F398" s="522"/>
      <c r="G398" s="333">
        <f t="shared" si="12"/>
        <v>5395.5899999999856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286</v>
      </c>
      <c r="B399" s="330">
        <v>35</v>
      </c>
      <c r="C399" s="298">
        <v>46173</v>
      </c>
      <c r="D399" s="298" t="s">
        <v>214</v>
      </c>
      <c r="E399" s="331">
        <v>45</v>
      </c>
      <c r="F399" s="522"/>
      <c r="G399" s="333">
        <f t="shared" si="12"/>
        <v>5625.5899999999856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46173</v>
      </c>
      <c r="D400" s="298" t="s">
        <v>885</v>
      </c>
      <c r="E400" s="522">
        <v>50</v>
      </c>
      <c r="F400" s="522"/>
      <c r="G400" s="333">
        <f t="shared" si="12"/>
        <v>5670.5899999999856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22</v>
      </c>
      <c r="C401" s="298">
        <v>46173</v>
      </c>
      <c r="D401" s="298" t="s">
        <v>835</v>
      </c>
      <c r="E401" s="522">
        <v>10.63</v>
      </c>
      <c r="F401" s="522"/>
      <c r="G401" s="333">
        <f t="shared" si="12"/>
        <v>5720.5899999999856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46173</v>
      </c>
      <c r="D402" s="298" t="s">
        <v>363</v>
      </c>
      <c r="E402" s="522">
        <v>108.69</v>
      </c>
      <c r="F402" s="522"/>
      <c r="G402" s="333">
        <f t="shared" si="12"/>
        <v>5731.2199999999857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10</v>
      </c>
      <c r="C403" s="298">
        <v>46173</v>
      </c>
      <c r="D403" s="298" t="s">
        <v>176</v>
      </c>
      <c r="E403" s="522">
        <v>17.899999999999999</v>
      </c>
      <c r="F403" s="522"/>
      <c r="G403" s="333">
        <f t="shared" si="12"/>
        <v>5839.9099999999853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1</v>
      </c>
      <c r="C404" s="298">
        <v>46173</v>
      </c>
      <c r="D404" s="298" t="s">
        <v>445</v>
      </c>
      <c r="E404" s="522">
        <v>9.57</v>
      </c>
      <c r="F404" s="522"/>
      <c r="G404" s="333">
        <f t="shared" si="12"/>
        <v>5857.8099999999849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46172</v>
      </c>
      <c r="D405" s="298" t="s">
        <v>319</v>
      </c>
      <c r="E405" s="522">
        <v>88.98</v>
      </c>
      <c r="F405" s="522"/>
      <c r="G405" s="333">
        <f t="shared" si="12"/>
        <v>5867.3799999999846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46172</v>
      </c>
      <c r="D406" s="298" t="s">
        <v>891</v>
      </c>
      <c r="E406" s="522">
        <v>219.38</v>
      </c>
      <c r="F406" s="522">
        <v>219.38</v>
      </c>
      <c r="G406" s="333">
        <f t="shared" si="12"/>
        <v>5956.3599999999842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46172</v>
      </c>
      <c r="D407" s="298" t="s">
        <v>890</v>
      </c>
      <c r="E407" s="522">
        <v>310.98</v>
      </c>
      <c r="F407" s="522">
        <v>310.98</v>
      </c>
      <c r="G407" s="333">
        <f t="shared" si="12"/>
        <v>5956.3599999999842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46172</v>
      </c>
      <c r="D408" s="298" t="s">
        <v>894</v>
      </c>
      <c r="E408" s="522">
        <v>130.68</v>
      </c>
      <c r="F408" s="522"/>
      <c r="G408" s="333">
        <f t="shared" si="12"/>
        <v>5956.3599999999842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46172</v>
      </c>
      <c r="D409" s="298" t="s">
        <v>356</v>
      </c>
      <c r="E409" s="522">
        <v>49.99</v>
      </c>
      <c r="F409" s="522"/>
      <c r="G409" s="333">
        <f t="shared" si="12"/>
        <v>6087.0399999999845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46171</v>
      </c>
      <c r="D410" s="298" t="s">
        <v>296</v>
      </c>
      <c r="E410" s="522">
        <v>15.1</v>
      </c>
      <c r="F410" s="522"/>
      <c r="G410" s="333">
        <f t="shared" si="12"/>
        <v>6137.0299999999843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46171</v>
      </c>
      <c r="D411" s="298" t="s">
        <v>295</v>
      </c>
      <c r="E411" s="522">
        <v>7.02</v>
      </c>
      <c r="F411" s="522"/>
      <c r="G411" s="333">
        <f t="shared" si="12"/>
        <v>6152.1299999999846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4</v>
      </c>
      <c r="C412" s="298">
        <v>46171</v>
      </c>
      <c r="D412" s="298" t="s">
        <v>295</v>
      </c>
      <c r="E412" s="522">
        <v>93.38</v>
      </c>
      <c r="F412" s="522"/>
      <c r="G412" s="333">
        <f t="shared" si="12"/>
        <v>6159.1499999999851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46171</v>
      </c>
      <c r="D413" s="298" t="s">
        <v>353</v>
      </c>
      <c r="E413" s="522">
        <v>18.98</v>
      </c>
      <c r="F413" s="522"/>
      <c r="G413" s="333">
        <f t="shared" si="12"/>
        <v>6252.5299999999852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23</v>
      </c>
      <c r="C414" s="298">
        <v>46171</v>
      </c>
      <c r="D414" s="299" t="s">
        <v>67</v>
      </c>
      <c r="E414" s="522">
        <v>650.88</v>
      </c>
      <c r="F414" s="522"/>
      <c r="G414" s="333">
        <f t="shared" si="12"/>
        <v>6271.5099999999848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20</v>
      </c>
      <c r="C415" s="298">
        <v>46171</v>
      </c>
      <c r="D415" s="299" t="s">
        <v>193</v>
      </c>
      <c r="E415" s="522">
        <v>600</v>
      </c>
      <c r="F415" s="522"/>
      <c r="G415" s="333">
        <f t="shared" si="12"/>
        <v>6922.3899999999849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291</v>
      </c>
      <c r="B416" s="330">
        <v>38</v>
      </c>
      <c r="C416" s="298">
        <v>46171</v>
      </c>
      <c r="D416" s="299" t="s">
        <v>293</v>
      </c>
      <c r="E416" s="522"/>
      <c r="F416" s="522">
        <v>4597.8100000000004</v>
      </c>
      <c r="G416" s="333">
        <f t="shared" si="12"/>
        <v>7522.3899999999849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42</v>
      </c>
      <c r="C417" s="298">
        <v>46171</v>
      </c>
      <c r="D417" s="299" t="s">
        <v>200</v>
      </c>
      <c r="E417" s="522">
        <v>50.92</v>
      </c>
      <c r="F417" s="522"/>
      <c r="G417" s="333">
        <f t="shared" si="12"/>
        <v>2924.5799999999849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43</v>
      </c>
      <c r="C418" s="298">
        <v>46171</v>
      </c>
      <c r="D418" s="299" t="s">
        <v>201</v>
      </c>
      <c r="E418" s="522">
        <v>42.84</v>
      </c>
      <c r="F418" s="522"/>
      <c r="G418" s="333">
        <f t="shared" si="12"/>
        <v>2975.499999999985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291</v>
      </c>
      <c r="B419" s="330">
        <v>39</v>
      </c>
      <c r="C419" s="298">
        <v>46170</v>
      </c>
      <c r="D419" s="299" t="s">
        <v>292</v>
      </c>
      <c r="E419" s="522"/>
      <c r="F419" s="522">
        <v>2763.79</v>
      </c>
      <c r="G419" s="333">
        <f t="shared" si="12"/>
        <v>3018.3399999999851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46170</v>
      </c>
      <c r="D420" s="299" t="s">
        <v>884</v>
      </c>
      <c r="E420" s="522">
        <v>8.9499999999999993</v>
      </c>
      <c r="F420" s="522"/>
      <c r="G420" s="333">
        <f t="shared" si="12"/>
        <v>254.54999999998506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46170</v>
      </c>
      <c r="D421" s="299" t="s">
        <v>884</v>
      </c>
      <c r="E421" s="522">
        <v>43.44</v>
      </c>
      <c r="F421" s="522"/>
      <c r="G421" s="333">
        <f t="shared" si="12"/>
        <v>263.49999999998505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46170</v>
      </c>
      <c r="D422" s="299" t="s">
        <v>892</v>
      </c>
      <c r="E422" s="522">
        <v>30.89</v>
      </c>
      <c r="F422" s="522"/>
      <c r="G422" s="333">
        <f t="shared" si="12"/>
        <v>306.93999999998505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46170</v>
      </c>
      <c r="D423" s="299" t="s">
        <v>346</v>
      </c>
      <c r="E423" s="522">
        <v>32.659999999999997</v>
      </c>
      <c r="F423" s="522"/>
      <c r="G423" s="333">
        <f t="shared" si="12"/>
        <v>337.82999999998503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46170</v>
      </c>
      <c r="D424" s="299" t="s">
        <v>386</v>
      </c>
      <c r="E424" s="522">
        <v>9.09</v>
      </c>
      <c r="F424" s="522"/>
      <c r="G424" s="333">
        <f t="shared" si="12"/>
        <v>370.48999999998506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46170</v>
      </c>
      <c r="D425" s="299" t="s">
        <v>846</v>
      </c>
      <c r="E425" s="522">
        <v>36.74</v>
      </c>
      <c r="F425" s="522"/>
      <c r="G425" s="333">
        <f t="shared" si="12"/>
        <v>379.57999999998503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5</v>
      </c>
      <c r="C426" s="298">
        <v>46170</v>
      </c>
      <c r="D426" s="299" t="s">
        <v>846</v>
      </c>
      <c r="E426" s="522">
        <v>11.2</v>
      </c>
      <c r="F426" s="522"/>
      <c r="G426" s="333">
        <f t="shared" si="12"/>
        <v>416.31999999998504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46169</v>
      </c>
      <c r="D427" s="299" t="s">
        <v>358</v>
      </c>
      <c r="E427" s="522">
        <v>11.29</v>
      </c>
      <c r="F427" s="522"/>
      <c r="G427" s="333">
        <f t="shared" si="12"/>
        <v>427.51999999998503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46169</v>
      </c>
      <c r="D428" s="299" t="s">
        <v>363</v>
      </c>
      <c r="E428" s="522">
        <v>44.84</v>
      </c>
      <c r="F428" s="522"/>
      <c r="G428" s="333">
        <f t="shared" si="12"/>
        <v>438.80999999998505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7</v>
      </c>
      <c r="C429" s="298">
        <v>46169</v>
      </c>
      <c r="D429" s="299" t="s">
        <v>338</v>
      </c>
      <c r="E429" s="522">
        <v>139.88</v>
      </c>
      <c r="F429" s="522"/>
      <c r="G429" s="333">
        <f t="shared" si="12"/>
        <v>483.64999999998508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46169</v>
      </c>
      <c r="D430" s="299" t="s">
        <v>319</v>
      </c>
      <c r="E430" s="522">
        <v>46.84</v>
      </c>
      <c r="F430" s="522"/>
      <c r="G430" s="333">
        <f t="shared" ref="G430:G467" si="13">G431-E430+F430</f>
        <v>623.52999999998508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46169</v>
      </c>
      <c r="D431" s="299" t="s">
        <v>358</v>
      </c>
      <c r="E431" s="522">
        <v>9.4700000000000006</v>
      </c>
      <c r="F431" s="522"/>
      <c r="G431" s="333">
        <f t="shared" si="13"/>
        <v>670.36999999998511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46168</v>
      </c>
      <c r="D432" s="299" t="s">
        <v>308</v>
      </c>
      <c r="E432" s="522">
        <v>47.99</v>
      </c>
      <c r="F432" s="522"/>
      <c r="G432" s="333">
        <f t="shared" si="13"/>
        <v>679.83999999998514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5</v>
      </c>
      <c r="C433" s="298">
        <v>46168</v>
      </c>
      <c r="D433" s="299" t="s">
        <v>872</v>
      </c>
      <c r="E433" s="522">
        <v>26</v>
      </c>
      <c r="F433" s="522"/>
      <c r="G433" s="333">
        <f t="shared" si="13"/>
        <v>727.82999999998515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46168</v>
      </c>
      <c r="D434" s="299" t="s">
        <v>310</v>
      </c>
      <c r="E434" s="522">
        <v>50.15</v>
      </c>
      <c r="F434" s="522"/>
      <c r="G434" s="333">
        <f t="shared" si="13"/>
        <v>753.82999999998515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46168</v>
      </c>
      <c r="D435" s="299" t="s">
        <v>882</v>
      </c>
      <c r="E435" s="522">
        <v>400</v>
      </c>
      <c r="F435" s="522">
        <v>400</v>
      </c>
      <c r="G435" s="333">
        <f t="shared" si="13"/>
        <v>803.97999999998513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22</v>
      </c>
      <c r="C436" s="298">
        <v>46168</v>
      </c>
      <c r="D436" s="299" t="s">
        <v>835</v>
      </c>
      <c r="E436" s="522">
        <v>15.96</v>
      </c>
      <c r="F436" s="522"/>
      <c r="G436" s="333">
        <f t="shared" si="13"/>
        <v>803.97999999998513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46168</v>
      </c>
      <c r="D437" s="299" t="s">
        <v>296</v>
      </c>
      <c r="E437" s="522">
        <v>15.1</v>
      </c>
      <c r="F437" s="522"/>
      <c r="G437" s="333">
        <f t="shared" si="13"/>
        <v>819.93999999998516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46168</v>
      </c>
      <c r="D438" s="299" t="s">
        <v>296</v>
      </c>
      <c r="E438" s="522">
        <v>44.67</v>
      </c>
      <c r="F438" s="522"/>
      <c r="G438" s="333">
        <f t="shared" si="13"/>
        <v>835.03999999998518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46168</v>
      </c>
      <c r="D439" s="299" t="s">
        <v>300</v>
      </c>
      <c r="E439" s="522">
        <v>32.99</v>
      </c>
      <c r="F439" s="522"/>
      <c r="G439" s="333">
        <f t="shared" si="13"/>
        <v>879.70999999998514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46168</v>
      </c>
      <c r="D440" s="299" t="s">
        <v>386</v>
      </c>
      <c r="E440" s="522">
        <v>14.39</v>
      </c>
      <c r="F440" s="522"/>
      <c r="G440" s="333">
        <f t="shared" si="13"/>
        <v>912.69999999998515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12</v>
      </c>
      <c r="C441" s="298">
        <v>46167</v>
      </c>
      <c r="D441" s="299" t="s">
        <v>314</v>
      </c>
      <c r="E441" s="522">
        <v>204.48</v>
      </c>
      <c r="F441" s="522"/>
      <c r="G441" s="333">
        <f t="shared" si="13"/>
        <v>927.08999999998514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8</v>
      </c>
      <c r="C442" s="298">
        <v>46167</v>
      </c>
      <c r="D442" s="299" t="s">
        <v>319</v>
      </c>
      <c r="E442" s="522">
        <v>29.79</v>
      </c>
      <c r="F442" s="522"/>
      <c r="G442" s="333">
        <f t="shared" si="13"/>
        <v>1131.5699999999852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46167</v>
      </c>
      <c r="D443" s="299" t="s">
        <v>348</v>
      </c>
      <c r="E443" s="522">
        <v>50</v>
      </c>
      <c r="F443" s="522"/>
      <c r="G443" s="333">
        <f t="shared" si="13"/>
        <v>1161.3599999999851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46166</v>
      </c>
      <c r="D444" s="299" t="s">
        <v>329</v>
      </c>
      <c r="E444" s="522">
        <v>122.54</v>
      </c>
      <c r="F444" s="522"/>
      <c r="G444" s="333">
        <f t="shared" si="13"/>
        <v>1211.3599999999851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46166</v>
      </c>
      <c r="D445" s="299" t="s">
        <v>311</v>
      </c>
      <c r="E445" s="522">
        <v>157.97</v>
      </c>
      <c r="F445" s="522"/>
      <c r="G445" s="333">
        <f t="shared" si="13"/>
        <v>1333.8999999999851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46166</v>
      </c>
      <c r="D446" s="299" t="s">
        <v>300</v>
      </c>
      <c r="E446" s="522">
        <v>44.05</v>
      </c>
      <c r="F446" s="522"/>
      <c r="G446" s="333">
        <f t="shared" si="13"/>
        <v>1491.8699999999851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46166</v>
      </c>
      <c r="D447" s="299" t="s">
        <v>319</v>
      </c>
      <c r="E447" s="522">
        <v>70.44</v>
      </c>
      <c r="F447" s="522"/>
      <c r="G447" s="333">
        <f t="shared" si="13"/>
        <v>1535.9199999999851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46166</v>
      </c>
      <c r="D448" s="299" t="s">
        <v>329</v>
      </c>
      <c r="E448" s="522">
        <v>55.96</v>
      </c>
      <c r="F448" s="522"/>
      <c r="G448" s="333">
        <f t="shared" si="13"/>
        <v>1606.3599999999851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46166</v>
      </c>
      <c r="D449" s="299" t="s">
        <v>883</v>
      </c>
      <c r="E449" s="522">
        <v>597.83000000000004</v>
      </c>
      <c r="F449" s="522"/>
      <c r="G449" s="333">
        <f t="shared" si="13"/>
        <v>1662.3199999999852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46166</v>
      </c>
      <c r="D450" s="299" t="s">
        <v>845</v>
      </c>
      <c r="E450" s="522">
        <v>69.2</v>
      </c>
      <c r="F450" s="522">
        <v>69.2</v>
      </c>
      <c r="G450" s="333">
        <f t="shared" si="13"/>
        <v>2260.1499999999851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46165</v>
      </c>
      <c r="D451" s="299" t="s">
        <v>880</v>
      </c>
      <c r="E451" s="522">
        <v>94.76</v>
      </c>
      <c r="F451" s="522"/>
      <c r="G451" s="333">
        <f t="shared" si="13"/>
        <v>2260.1499999999851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46165</v>
      </c>
      <c r="D452" s="299" t="s">
        <v>393</v>
      </c>
      <c r="E452" s="522">
        <v>34.869999999999997</v>
      </c>
      <c r="F452" s="522"/>
      <c r="G452" s="333">
        <f t="shared" si="13"/>
        <v>2354.9099999999853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46165</v>
      </c>
      <c r="D453" s="299" t="s">
        <v>481</v>
      </c>
      <c r="E453" s="522">
        <v>80.48</v>
      </c>
      <c r="F453" s="522"/>
      <c r="G453" s="333">
        <f t="shared" si="13"/>
        <v>2389.7799999999852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46165</v>
      </c>
      <c r="D454" s="299" t="s">
        <v>879</v>
      </c>
      <c r="E454" s="522">
        <v>25</v>
      </c>
      <c r="F454" s="522"/>
      <c r="G454" s="333">
        <f t="shared" si="13"/>
        <v>2470.2599999999852</v>
      </c>
      <c r="H454" s="334" t="s">
        <v>298</v>
      </c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46165</v>
      </c>
      <c r="D455" s="299" t="s">
        <v>877</v>
      </c>
      <c r="E455" s="522">
        <v>50</v>
      </c>
      <c r="F455" s="522"/>
      <c r="G455" s="333">
        <f t="shared" si="13"/>
        <v>2495.2599999999852</v>
      </c>
      <c r="H455" s="334" t="s">
        <v>298</v>
      </c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46165</v>
      </c>
      <c r="D456" s="299" t="s">
        <v>878</v>
      </c>
      <c r="E456" s="522">
        <v>25</v>
      </c>
      <c r="F456" s="522"/>
      <c r="G456" s="333">
        <f t="shared" si="13"/>
        <v>2545.2599999999852</v>
      </c>
      <c r="H456" s="334" t="s">
        <v>298</v>
      </c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46164</v>
      </c>
      <c r="D457" s="299" t="s">
        <v>881</v>
      </c>
      <c r="E457" s="522">
        <v>45.46</v>
      </c>
      <c r="F457" s="522"/>
      <c r="G457" s="333">
        <f t="shared" si="13"/>
        <v>2570.2599999999852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46164</v>
      </c>
      <c r="D458" s="299" t="s">
        <v>873</v>
      </c>
      <c r="E458" s="522">
        <v>22</v>
      </c>
      <c r="F458" s="522"/>
      <c r="G458" s="333">
        <f t="shared" si="13"/>
        <v>2615.7199999999852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46164</v>
      </c>
      <c r="D459" s="299" t="s">
        <v>296</v>
      </c>
      <c r="E459" s="522">
        <v>14.57</v>
      </c>
      <c r="F459" s="522"/>
      <c r="G459" s="333">
        <f t="shared" si="13"/>
        <v>2637.7199999999852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46163</v>
      </c>
      <c r="D460" s="299" t="s">
        <v>334</v>
      </c>
      <c r="E460" s="522">
        <v>9.01</v>
      </c>
      <c r="F460" s="522"/>
      <c r="G460" s="333">
        <f t="shared" si="13"/>
        <v>2652.2899999999854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46163</v>
      </c>
      <c r="D461" s="299" t="s">
        <v>334</v>
      </c>
      <c r="E461" s="522">
        <v>6.8</v>
      </c>
      <c r="F461" s="522"/>
      <c r="G461" s="333">
        <f t="shared" si="13"/>
        <v>2661.2999999999856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46163</v>
      </c>
      <c r="D462" s="299" t="s">
        <v>358</v>
      </c>
      <c r="E462" s="522">
        <v>16.649999999999999</v>
      </c>
      <c r="F462" s="522"/>
      <c r="G462" s="333">
        <f t="shared" si="13"/>
        <v>2668.0999999999858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46163</v>
      </c>
      <c r="D463" s="299" t="s">
        <v>846</v>
      </c>
      <c r="E463" s="522">
        <v>24.89</v>
      </c>
      <c r="F463" s="522"/>
      <c r="G463" s="333">
        <f t="shared" si="13"/>
        <v>2684.7499999999859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46163</v>
      </c>
      <c r="D464" s="299" t="s">
        <v>846</v>
      </c>
      <c r="E464" s="522">
        <v>11.2</v>
      </c>
      <c r="F464" s="522"/>
      <c r="G464" s="333">
        <f t="shared" si="13"/>
        <v>2709.6399999999858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46162</v>
      </c>
      <c r="D465" s="299" t="s">
        <v>296</v>
      </c>
      <c r="E465" s="522">
        <v>11.18</v>
      </c>
      <c r="F465" s="522"/>
      <c r="G465" s="333">
        <f t="shared" si="13"/>
        <v>2720.8399999999856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46162</v>
      </c>
      <c r="D466" s="299" t="s">
        <v>386</v>
      </c>
      <c r="E466" s="522">
        <v>14.38</v>
      </c>
      <c r="F466" s="522"/>
      <c r="G466" s="333">
        <f t="shared" si="13"/>
        <v>2732.0199999999854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22</v>
      </c>
      <c r="C467" s="298">
        <v>46162</v>
      </c>
      <c r="D467" s="299" t="s">
        <v>323</v>
      </c>
      <c r="E467" s="522">
        <v>20.22</v>
      </c>
      <c r="F467" s="522"/>
      <c r="G467" s="333">
        <f t="shared" si="13"/>
        <v>2746.3999999999855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5</v>
      </c>
      <c r="C468" s="298">
        <v>46162</v>
      </c>
      <c r="D468" s="299" t="s">
        <v>872</v>
      </c>
      <c r="E468" s="522">
        <v>30</v>
      </c>
      <c r="F468" s="522"/>
      <c r="G468" s="333">
        <f t="shared" ref="G468:G482" si="14">G469-E468+F468</f>
        <v>2766.6199999999853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46162</v>
      </c>
      <c r="D469" s="299" t="s">
        <v>874</v>
      </c>
      <c r="E469" s="522">
        <v>46.72</v>
      </c>
      <c r="F469" s="522"/>
      <c r="G469" s="333">
        <f t="shared" si="14"/>
        <v>2796.6199999999853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4</v>
      </c>
      <c r="C470" s="298">
        <v>46162</v>
      </c>
      <c r="D470" s="299" t="s">
        <v>310</v>
      </c>
      <c r="E470" s="522">
        <v>56.51</v>
      </c>
      <c r="F470" s="522"/>
      <c r="G470" s="333">
        <f t="shared" si="14"/>
        <v>2843.3399999999851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46161</v>
      </c>
      <c r="D471" s="299" t="s">
        <v>871</v>
      </c>
      <c r="E471" s="522">
        <v>63.99</v>
      </c>
      <c r="F471" s="522"/>
      <c r="G471" s="333">
        <f t="shared" si="14"/>
        <v>2899.8499999999854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46161</v>
      </c>
      <c r="D472" s="299" t="s">
        <v>296</v>
      </c>
      <c r="E472" s="522">
        <v>43.46</v>
      </c>
      <c r="F472" s="522"/>
      <c r="G472" s="333">
        <f t="shared" si="14"/>
        <v>2963.8399999999851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46161</v>
      </c>
      <c r="D473" s="299" t="s">
        <v>296</v>
      </c>
      <c r="E473" s="522">
        <v>8.7200000000000006</v>
      </c>
      <c r="F473" s="522"/>
      <c r="G473" s="333">
        <f t="shared" si="14"/>
        <v>3007.2999999999852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46161</v>
      </c>
      <c r="D474" s="299" t="s">
        <v>301</v>
      </c>
      <c r="E474" s="522">
        <v>30.9</v>
      </c>
      <c r="F474" s="522"/>
      <c r="G474" s="333">
        <f t="shared" si="14"/>
        <v>3016.019999999985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22</v>
      </c>
      <c r="C475" s="298">
        <v>46161</v>
      </c>
      <c r="D475" s="299" t="s">
        <v>328</v>
      </c>
      <c r="E475" s="522">
        <v>7.46</v>
      </c>
      <c r="F475" s="522"/>
      <c r="G475" s="333">
        <f t="shared" si="14"/>
        <v>3046.9199999999851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46161</v>
      </c>
      <c r="D476" s="299" t="s">
        <v>869</v>
      </c>
      <c r="E476" s="522">
        <v>31.05</v>
      </c>
      <c r="F476" s="522"/>
      <c r="G476" s="333">
        <f t="shared" si="14"/>
        <v>3054.3799999999851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46161</v>
      </c>
      <c r="D477" s="299" t="s">
        <v>870</v>
      </c>
      <c r="E477" s="522">
        <v>54.41</v>
      </c>
      <c r="F477" s="522"/>
      <c r="G477" s="333">
        <f t="shared" si="14"/>
        <v>3085.4299999999853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46161</v>
      </c>
      <c r="D478" s="299" t="s">
        <v>875</v>
      </c>
      <c r="E478" s="522">
        <v>20.49</v>
      </c>
      <c r="F478" s="522"/>
      <c r="G478" s="333">
        <f t="shared" si="14"/>
        <v>3139.8399999999851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22</v>
      </c>
      <c r="C479" s="298">
        <v>46160</v>
      </c>
      <c r="D479" s="299" t="s">
        <v>401</v>
      </c>
      <c r="E479" s="522">
        <v>13.84</v>
      </c>
      <c r="F479" s="522"/>
      <c r="G479" s="333">
        <f t="shared" si="14"/>
        <v>3160.3299999999849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287</v>
      </c>
      <c r="B480" s="330" t="s">
        <v>287</v>
      </c>
      <c r="C480" s="298">
        <v>46160</v>
      </c>
      <c r="D480" s="299" t="s">
        <v>876</v>
      </c>
      <c r="E480" s="522">
        <v>138.44</v>
      </c>
      <c r="F480" s="522">
        <v>138.44</v>
      </c>
      <c r="G480" s="333">
        <f t="shared" si="14"/>
        <v>3174.1699999999851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46160</v>
      </c>
      <c r="D481" s="299" t="s">
        <v>353</v>
      </c>
      <c r="E481" s="522">
        <v>25.48</v>
      </c>
      <c r="F481" s="522"/>
      <c r="G481" s="333">
        <f t="shared" si="14"/>
        <v>3174.1699999999851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17</v>
      </c>
      <c r="C482" s="298">
        <v>46160</v>
      </c>
      <c r="D482" s="299" t="s">
        <v>188</v>
      </c>
      <c r="E482" s="522">
        <v>42.65</v>
      </c>
      <c r="F482" s="522"/>
      <c r="G482" s="333">
        <f t="shared" si="14"/>
        <v>3199.6499999999851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15</v>
      </c>
      <c r="C483" s="298">
        <v>46160</v>
      </c>
      <c r="D483" s="299" t="s">
        <v>185</v>
      </c>
      <c r="E483" s="522">
        <v>101.37</v>
      </c>
      <c r="F483" s="522"/>
      <c r="G483" s="333">
        <f t="shared" ref="G483:G563" si="15">G484-E483+F483</f>
        <v>3242.2999999999852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335</v>
      </c>
      <c r="B484" s="330" t="s">
        <v>335</v>
      </c>
      <c r="C484" s="298">
        <v>46160</v>
      </c>
      <c r="D484" s="299" t="s">
        <v>336</v>
      </c>
      <c r="E484" s="522">
        <v>93.13</v>
      </c>
      <c r="F484" s="522"/>
      <c r="G484" s="333">
        <f t="shared" si="15"/>
        <v>3343.6699999999851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11</v>
      </c>
      <c r="C485" s="298">
        <v>46160</v>
      </c>
      <c r="D485" s="299" t="s">
        <v>178</v>
      </c>
      <c r="E485" s="522">
        <v>267.68</v>
      </c>
      <c r="F485" s="522"/>
      <c r="G485" s="333">
        <f t="shared" si="15"/>
        <v>3436.7999999999852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23</v>
      </c>
      <c r="C486" s="298">
        <v>46160</v>
      </c>
      <c r="D486" s="299" t="s">
        <v>63</v>
      </c>
      <c r="E486" s="522">
        <v>529.46</v>
      </c>
      <c r="F486" s="522"/>
      <c r="G486" s="333">
        <f t="shared" si="15"/>
        <v>3704.479999999985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46159</v>
      </c>
      <c r="D487" s="299" t="s">
        <v>311</v>
      </c>
      <c r="E487" s="522">
        <v>148.25</v>
      </c>
      <c r="F487" s="522"/>
      <c r="G487" s="333">
        <f t="shared" si="15"/>
        <v>4233.939999999985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46159</v>
      </c>
      <c r="D488" s="299" t="s">
        <v>306</v>
      </c>
      <c r="E488" s="522">
        <v>90.2</v>
      </c>
      <c r="F488" s="522"/>
      <c r="G488" s="333">
        <f t="shared" si="15"/>
        <v>4382.189999999985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21</v>
      </c>
      <c r="C489" s="298">
        <v>46159</v>
      </c>
      <c r="D489" s="299" t="s">
        <v>194</v>
      </c>
      <c r="E489" s="522">
        <v>81</v>
      </c>
      <c r="F489" s="522"/>
      <c r="G489" s="333">
        <f t="shared" si="15"/>
        <v>4472.3899999999849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46159</v>
      </c>
      <c r="D490" s="299" t="s">
        <v>300</v>
      </c>
      <c r="E490" s="522">
        <v>38.33</v>
      </c>
      <c r="F490" s="522"/>
      <c r="G490" s="333">
        <f t="shared" si="15"/>
        <v>4553.3899999999849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42</v>
      </c>
      <c r="C491" s="298">
        <v>46159</v>
      </c>
      <c r="D491" s="299" t="s">
        <v>333</v>
      </c>
      <c r="E491" s="522">
        <v>29.8</v>
      </c>
      <c r="F491" s="522"/>
      <c r="G491" s="333">
        <f t="shared" si="15"/>
        <v>4591.7199999999848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43</v>
      </c>
      <c r="C492" s="298">
        <v>46159</v>
      </c>
      <c r="D492" s="299" t="s">
        <v>333</v>
      </c>
      <c r="E492" s="522">
        <v>22.35</v>
      </c>
      <c r="F492" s="522"/>
      <c r="G492" s="333">
        <f t="shared" si="15"/>
        <v>4621.519999999985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46159</v>
      </c>
      <c r="D493" s="299" t="s">
        <v>319</v>
      </c>
      <c r="E493" s="522">
        <v>50.75</v>
      </c>
      <c r="F493" s="522"/>
      <c r="G493" s="333">
        <f t="shared" si="15"/>
        <v>4643.8699999999853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46158</v>
      </c>
      <c r="D494" s="299" t="s">
        <v>340</v>
      </c>
      <c r="E494" s="522">
        <v>21.3</v>
      </c>
      <c r="F494" s="522"/>
      <c r="G494" s="333">
        <f t="shared" si="15"/>
        <v>4694.6199999999853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46158</v>
      </c>
      <c r="D495" s="299" t="s">
        <v>319</v>
      </c>
      <c r="E495" s="522">
        <v>41.46</v>
      </c>
      <c r="F495" s="522"/>
      <c r="G495" s="333">
        <f t="shared" si="15"/>
        <v>4715.9199999999855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287</v>
      </c>
      <c r="B496" s="330" t="s">
        <v>287</v>
      </c>
      <c r="C496" s="298">
        <v>46158</v>
      </c>
      <c r="D496" s="299" t="s">
        <v>849</v>
      </c>
      <c r="E496" s="522">
        <v>95.85</v>
      </c>
      <c r="F496" s="522">
        <v>95.85</v>
      </c>
      <c r="G496" s="333">
        <f t="shared" si="15"/>
        <v>4757.3799999999856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46158</v>
      </c>
      <c r="D497" s="299" t="s">
        <v>847</v>
      </c>
      <c r="E497" s="522">
        <v>87.13</v>
      </c>
      <c r="F497" s="522">
        <v>87.13</v>
      </c>
      <c r="G497" s="333">
        <f t="shared" si="15"/>
        <v>4757.3799999999856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4</v>
      </c>
      <c r="C498" s="298">
        <v>46158</v>
      </c>
      <c r="D498" s="299" t="s">
        <v>310</v>
      </c>
      <c r="E498" s="522">
        <v>48.15</v>
      </c>
      <c r="F498" s="522"/>
      <c r="G498" s="333">
        <f t="shared" si="15"/>
        <v>4757.3799999999856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46158</v>
      </c>
      <c r="D499" s="299" t="s">
        <v>308</v>
      </c>
      <c r="E499" s="522">
        <v>75.069999999999993</v>
      </c>
      <c r="F499" s="522"/>
      <c r="G499" s="333">
        <f t="shared" si="15"/>
        <v>4805.5299999999852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46158</v>
      </c>
      <c r="D500" s="299" t="s">
        <v>308</v>
      </c>
      <c r="E500" s="522">
        <v>75</v>
      </c>
      <c r="F500" s="522"/>
      <c r="G500" s="333">
        <f t="shared" si="15"/>
        <v>4880.5999999999849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3</v>
      </c>
      <c r="C501" s="298">
        <v>46158</v>
      </c>
      <c r="D501" s="299" t="s">
        <v>348</v>
      </c>
      <c r="E501" s="522">
        <v>8.3800000000000008</v>
      </c>
      <c r="F501" s="522"/>
      <c r="G501" s="333">
        <f t="shared" si="15"/>
        <v>4955.5999999999849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46157</v>
      </c>
      <c r="D502" s="299" t="s">
        <v>319</v>
      </c>
      <c r="E502" s="522">
        <v>63.55</v>
      </c>
      <c r="F502" s="522"/>
      <c r="G502" s="333">
        <f t="shared" si="15"/>
        <v>4963.979999999985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4</v>
      </c>
      <c r="C503" s="298">
        <v>46157</v>
      </c>
      <c r="D503" s="299" t="s">
        <v>296</v>
      </c>
      <c r="E503" s="522">
        <v>45.1</v>
      </c>
      <c r="F503" s="522"/>
      <c r="G503" s="333">
        <f t="shared" si="15"/>
        <v>5027.5299999999852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46157</v>
      </c>
      <c r="D504" s="299" t="s">
        <v>296</v>
      </c>
      <c r="E504" s="522">
        <v>24.54</v>
      </c>
      <c r="F504" s="522"/>
      <c r="G504" s="333">
        <f t="shared" si="15"/>
        <v>5072.6299999999856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46157</v>
      </c>
      <c r="D505" s="299" t="s">
        <v>334</v>
      </c>
      <c r="E505" s="522">
        <v>14.28</v>
      </c>
      <c r="F505" s="522"/>
      <c r="G505" s="333">
        <f t="shared" si="15"/>
        <v>5097.1699999999855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46157</v>
      </c>
      <c r="D506" s="299" t="s">
        <v>506</v>
      </c>
      <c r="E506" s="522">
        <v>146.15</v>
      </c>
      <c r="F506" s="522">
        <v>146.15</v>
      </c>
      <c r="G506" s="333">
        <f t="shared" si="15"/>
        <v>5111.4499999999853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46157</v>
      </c>
      <c r="D507" s="299" t="s">
        <v>868</v>
      </c>
      <c r="E507" s="522">
        <v>202.87</v>
      </c>
      <c r="F507" s="522"/>
      <c r="G507" s="333">
        <f>G508-E507+F507</f>
        <v>5111.4499999999853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46157</v>
      </c>
      <c r="D508" s="299" t="s">
        <v>300</v>
      </c>
      <c r="E508" s="522">
        <v>14.9</v>
      </c>
      <c r="F508" s="522"/>
      <c r="G508" s="333">
        <f t="shared" si="15"/>
        <v>5314.3199999999852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291</v>
      </c>
      <c r="B509" s="330">
        <v>38</v>
      </c>
      <c r="C509" s="298">
        <v>46157</v>
      </c>
      <c r="D509" s="299" t="s">
        <v>293</v>
      </c>
      <c r="E509" s="522"/>
      <c r="F509" s="522">
        <v>4597.82</v>
      </c>
      <c r="G509" s="333">
        <f t="shared" si="15"/>
        <v>5329.2199999999848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46156</v>
      </c>
      <c r="D510" s="299" t="s">
        <v>867</v>
      </c>
      <c r="E510" s="522">
        <v>34.96</v>
      </c>
      <c r="F510" s="522"/>
      <c r="G510" s="333">
        <f t="shared" si="15"/>
        <v>731.39999999998463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46156</v>
      </c>
      <c r="D511" s="299" t="s">
        <v>408</v>
      </c>
      <c r="E511" s="522">
        <v>23.9</v>
      </c>
      <c r="F511" s="522"/>
      <c r="G511" s="333">
        <f t="shared" si="15"/>
        <v>766.35999999998467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24</v>
      </c>
      <c r="C512" s="298">
        <v>46156</v>
      </c>
      <c r="D512" s="299" t="s">
        <v>860</v>
      </c>
      <c r="E512" s="522">
        <v>109.92</v>
      </c>
      <c r="F512" s="522"/>
      <c r="G512" s="333">
        <f t="shared" si="15"/>
        <v>790.25999999998464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46156</v>
      </c>
      <c r="D513" s="299" t="s">
        <v>334</v>
      </c>
      <c r="E513" s="522">
        <v>24.34</v>
      </c>
      <c r="F513" s="522"/>
      <c r="G513" s="333">
        <f t="shared" si="15"/>
        <v>900.1799999999846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46156</v>
      </c>
      <c r="D514" s="299" t="s">
        <v>846</v>
      </c>
      <c r="E514" s="522">
        <v>24.89</v>
      </c>
      <c r="F514" s="522"/>
      <c r="G514" s="333">
        <f t="shared" si="15"/>
        <v>924.51999999998463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5</v>
      </c>
      <c r="C515" s="298">
        <v>46156</v>
      </c>
      <c r="D515" s="299" t="s">
        <v>846</v>
      </c>
      <c r="E515" s="522">
        <v>11.2</v>
      </c>
      <c r="F515" s="522"/>
      <c r="G515" s="333">
        <f t="shared" si="15"/>
        <v>949.40999999998462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46156</v>
      </c>
      <c r="D516" s="299" t="s">
        <v>324</v>
      </c>
      <c r="E516" s="522">
        <v>22.04</v>
      </c>
      <c r="F516" s="522"/>
      <c r="G516" s="333">
        <f t="shared" si="15"/>
        <v>960.60999999998467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291</v>
      </c>
      <c r="B517" s="330">
        <v>39</v>
      </c>
      <c r="C517" s="298">
        <v>46156</v>
      </c>
      <c r="D517" s="299" t="s">
        <v>292</v>
      </c>
      <c r="E517" s="522"/>
      <c r="F517" s="522">
        <v>2763.78</v>
      </c>
      <c r="G517" s="333">
        <f t="shared" si="15"/>
        <v>982.64999999998463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291</v>
      </c>
      <c r="B518" s="330">
        <v>41</v>
      </c>
      <c r="C518" s="298">
        <v>46156</v>
      </c>
      <c r="D518" s="299" t="s">
        <v>299</v>
      </c>
      <c r="E518" s="522"/>
      <c r="F518" s="522">
        <v>250</v>
      </c>
      <c r="G518" s="333">
        <f t="shared" si="15"/>
        <v>-1781.1300000000156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335</v>
      </c>
      <c r="B519" s="330" t="s">
        <v>335</v>
      </c>
      <c r="C519" s="298">
        <v>46156</v>
      </c>
      <c r="D519" s="299" t="s">
        <v>460</v>
      </c>
      <c r="E519" s="522"/>
      <c r="F519" s="522">
        <v>100</v>
      </c>
      <c r="G519" s="333">
        <f t="shared" si="15"/>
        <v>-2031.1300000000156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46156</v>
      </c>
      <c r="D520" s="299" t="s">
        <v>300</v>
      </c>
      <c r="E520" s="522">
        <v>13.3</v>
      </c>
      <c r="F520" s="522"/>
      <c r="G520" s="333">
        <f t="shared" si="15"/>
        <v>-2131.1300000000156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46155</v>
      </c>
      <c r="D521" s="299" t="s">
        <v>296</v>
      </c>
      <c r="E521" s="522">
        <v>14.67</v>
      </c>
      <c r="F521" s="522"/>
      <c r="G521" s="333">
        <f t="shared" si="15"/>
        <v>-2117.8300000000154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8</v>
      </c>
      <c r="C522" s="298">
        <v>46155</v>
      </c>
      <c r="D522" s="299" t="s">
        <v>319</v>
      </c>
      <c r="E522" s="522">
        <v>22.96</v>
      </c>
      <c r="F522" s="522"/>
      <c r="G522" s="333">
        <f t="shared" si="15"/>
        <v>-2103.1600000000153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46155</v>
      </c>
      <c r="D523" s="299" t="s">
        <v>855</v>
      </c>
      <c r="E523" s="522">
        <v>100</v>
      </c>
      <c r="F523" s="522">
        <v>100</v>
      </c>
      <c r="G523" s="333">
        <f t="shared" si="15"/>
        <v>-2080.2000000000153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4</v>
      </c>
      <c r="C524" s="298">
        <v>46154</v>
      </c>
      <c r="D524" s="299" t="s">
        <v>455</v>
      </c>
      <c r="E524" s="522">
        <v>43.14</v>
      </c>
      <c r="F524" s="522"/>
      <c r="G524" s="333">
        <f t="shared" si="15"/>
        <v>-2080.2000000000153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3</v>
      </c>
      <c r="C525" s="298">
        <v>46154</v>
      </c>
      <c r="D525" s="299" t="s">
        <v>455</v>
      </c>
      <c r="E525" s="522">
        <v>7.29</v>
      </c>
      <c r="F525" s="522"/>
      <c r="G525" s="333">
        <f t="shared" si="15"/>
        <v>-2037.0600000000154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19</v>
      </c>
      <c r="C526" s="298">
        <v>46154</v>
      </c>
      <c r="D526" s="299" t="s">
        <v>191</v>
      </c>
      <c r="E526" s="522">
        <v>200</v>
      </c>
      <c r="F526" s="522"/>
      <c r="G526" s="333">
        <f t="shared" si="15"/>
        <v>-2029.7700000000154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46154</v>
      </c>
      <c r="D527" s="299" t="s">
        <v>446</v>
      </c>
      <c r="E527" s="522">
        <v>-0.06</v>
      </c>
      <c r="F527" s="522"/>
      <c r="G527" s="333">
        <f t="shared" si="15"/>
        <v>-1829.7700000000154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46154</v>
      </c>
      <c r="D528" s="299" t="s">
        <v>301</v>
      </c>
      <c r="E528" s="522">
        <v>21.55</v>
      </c>
      <c r="F528" s="522"/>
      <c r="G528" s="333">
        <f t="shared" si="15"/>
        <v>-1829.8300000000154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46153</v>
      </c>
      <c r="D529" s="299" t="s">
        <v>296</v>
      </c>
      <c r="E529" s="522">
        <v>4.79</v>
      </c>
      <c r="F529" s="522"/>
      <c r="G529" s="333">
        <f t="shared" si="15"/>
        <v>-1808.2800000000154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46153</v>
      </c>
      <c r="D530" s="299" t="s">
        <v>296</v>
      </c>
      <c r="E530" s="522">
        <v>66.59</v>
      </c>
      <c r="F530" s="522"/>
      <c r="G530" s="333">
        <f t="shared" si="15"/>
        <v>-1803.4900000000155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46153</v>
      </c>
      <c r="D531" s="299" t="s">
        <v>843</v>
      </c>
      <c r="E531" s="522">
        <v>-51.06</v>
      </c>
      <c r="F531" s="522">
        <v>-51.06</v>
      </c>
      <c r="G531" s="333">
        <f t="shared" si="15"/>
        <v>-1736.9000000000156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22</v>
      </c>
      <c r="C532" s="298">
        <v>46153</v>
      </c>
      <c r="D532" s="299" t="s">
        <v>352</v>
      </c>
      <c r="E532" s="522">
        <v>21.29</v>
      </c>
      <c r="F532" s="522"/>
      <c r="G532" s="333">
        <f t="shared" si="15"/>
        <v>-1736.9000000000156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46152</v>
      </c>
      <c r="D533" s="299" t="s">
        <v>319</v>
      </c>
      <c r="E533" s="522">
        <v>59.25</v>
      </c>
      <c r="F533" s="522"/>
      <c r="G533" s="333">
        <f t="shared" si="15"/>
        <v>-1715.6100000000156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46152</v>
      </c>
      <c r="D534" s="299" t="s">
        <v>304</v>
      </c>
      <c r="E534" s="522">
        <v>145.94999999999999</v>
      </c>
      <c r="F534" s="522"/>
      <c r="G534" s="333">
        <f t="shared" si="15"/>
        <v>-1656.3600000000156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46152</v>
      </c>
      <c r="D535" s="299" t="s">
        <v>311</v>
      </c>
      <c r="E535" s="522">
        <v>131.9</v>
      </c>
      <c r="F535" s="522"/>
      <c r="G535" s="333">
        <f t="shared" si="15"/>
        <v>-1510.4100000000155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46152</v>
      </c>
      <c r="D536" s="299" t="s">
        <v>850</v>
      </c>
      <c r="E536" s="522">
        <v>96.46</v>
      </c>
      <c r="F536" s="522"/>
      <c r="G536" s="333">
        <f t="shared" si="15"/>
        <v>-1378.5100000000155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7</v>
      </c>
      <c r="C537" s="298">
        <v>46152</v>
      </c>
      <c r="D537" s="299" t="s">
        <v>851</v>
      </c>
      <c r="E537" s="522">
        <v>162</v>
      </c>
      <c r="F537" s="522"/>
      <c r="G537" s="333">
        <f t="shared" si="15"/>
        <v>-1282.0500000000154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46152</v>
      </c>
      <c r="D538" s="299" t="s">
        <v>348</v>
      </c>
      <c r="E538" s="522">
        <v>25</v>
      </c>
      <c r="F538" s="522"/>
      <c r="G538" s="333">
        <f t="shared" si="15"/>
        <v>-1120.0500000000154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46151</v>
      </c>
      <c r="D539" s="299" t="s">
        <v>852</v>
      </c>
      <c r="E539" s="522">
        <v>35.83</v>
      </c>
      <c r="F539" s="522"/>
      <c r="G539" s="333">
        <f t="shared" si="15"/>
        <v>-1095.0500000000154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46151</v>
      </c>
      <c r="D540" s="299" t="s">
        <v>310</v>
      </c>
      <c r="E540" s="522">
        <v>50.58</v>
      </c>
      <c r="F540" s="522"/>
      <c r="G540" s="333">
        <f t="shared" si="15"/>
        <v>-1059.2200000000155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46151</v>
      </c>
      <c r="D541" s="299" t="s">
        <v>853</v>
      </c>
      <c r="E541" s="522">
        <v>20.65</v>
      </c>
      <c r="F541" s="522"/>
      <c r="G541" s="333">
        <f t="shared" si="15"/>
        <v>-1008.6400000000156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46151</v>
      </c>
      <c r="D542" s="299" t="s">
        <v>319</v>
      </c>
      <c r="E542" s="522">
        <v>38.770000000000003</v>
      </c>
      <c r="F542" s="522"/>
      <c r="G542" s="333">
        <f t="shared" si="15"/>
        <v>-987.99000000001558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287</v>
      </c>
      <c r="B543" s="330" t="s">
        <v>287</v>
      </c>
      <c r="C543" s="298">
        <v>46151</v>
      </c>
      <c r="D543" s="299" t="s">
        <v>843</v>
      </c>
      <c r="E543" s="522">
        <v>383.63</v>
      </c>
      <c r="F543" s="522">
        <v>383.63</v>
      </c>
      <c r="G543" s="333">
        <f t="shared" si="15"/>
        <v>-949.2200000000156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46151</v>
      </c>
      <c r="D544" s="299" t="s">
        <v>854</v>
      </c>
      <c r="E544" s="522">
        <v>10.68</v>
      </c>
      <c r="F544" s="522"/>
      <c r="G544" s="333">
        <f t="shared" si="15"/>
        <v>-949.2200000000156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3</v>
      </c>
      <c r="C545" s="298">
        <v>46151</v>
      </c>
      <c r="D545" s="299" t="s">
        <v>348</v>
      </c>
      <c r="E545" s="522">
        <v>9.35</v>
      </c>
      <c r="F545" s="522"/>
      <c r="G545" s="333">
        <f t="shared" si="15"/>
        <v>-938.54000000001565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287</v>
      </c>
      <c r="B546" s="330" t="s">
        <v>287</v>
      </c>
      <c r="C546" s="298">
        <v>46151</v>
      </c>
      <c r="D546" s="299" t="s">
        <v>331</v>
      </c>
      <c r="E546" s="522">
        <v>-150.9</v>
      </c>
      <c r="F546" s="522">
        <v>-150.9</v>
      </c>
      <c r="G546" s="333">
        <f t="shared" si="15"/>
        <v>-929.19000000001563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46151</v>
      </c>
      <c r="D547" s="299" t="s">
        <v>847</v>
      </c>
      <c r="E547" s="522">
        <v>557.9</v>
      </c>
      <c r="F547" s="522">
        <v>557.9</v>
      </c>
      <c r="G547" s="333">
        <f t="shared" si="15"/>
        <v>-929.19000000001563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18</v>
      </c>
      <c r="C548" s="298">
        <v>46150</v>
      </c>
      <c r="D548" s="299" t="s">
        <v>361</v>
      </c>
      <c r="E548" s="522">
        <v>400</v>
      </c>
      <c r="F548" s="522"/>
      <c r="G548" s="333">
        <f t="shared" si="15"/>
        <v>-929.19000000001574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287</v>
      </c>
      <c r="B549" s="330" t="s">
        <v>287</v>
      </c>
      <c r="C549" s="298">
        <v>46150</v>
      </c>
      <c r="D549" s="299" t="s">
        <v>842</v>
      </c>
      <c r="E549" s="522">
        <v>200</v>
      </c>
      <c r="F549" s="522">
        <v>200</v>
      </c>
      <c r="G549" s="333">
        <f t="shared" si="15"/>
        <v>-529.19000000001574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46150</v>
      </c>
      <c r="D550" s="299" t="s">
        <v>473</v>
      </c>
      <c r="E550" s="522">
        <v>52.78</v>
      </c>
      <c r="F550" s="522"/>
      <c r="G550" s="333">
        <f t="shared" si="15"/>
        <v>-529.19000000001574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287</v>
      </c>
      <c r="B551" s="330" t="s">
        <v>287</v>
      </c>
      <c r="C551" s="298">
        <v>46150</v>
      </c>
      <c r="D551" s="299" t="s">
        <v>848</v>
      </c>
      <c r="E551" s="522">
        <v>137.07</v>
      </c>
      <c r="F551" s="522">
        <v>137.07</v>
      </c>
      <c r="G551" s="333">
        <f t="shared" si="15"/>
        <v>-476.41000000001571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46150</v>
      </c>
      <c r="D552" s="299" t="s">
        <v>358</v>
      </c>
      <c r="E552" s="522">
        <v>17.440000000000001</v>
      </c>
      <c r="F552" s="522"/>
      <c r="G552" s="333">
        <f t="shared" si="15"/>
        <v>-476.41000000001566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46150</v>
      </c>
      <c r="D553" s="299" t="s">
        <v>849</v>
      </c>
      <c r="E553" s="522">
        <v>359.81</v>
      </c>
      <c r="F553" s="522">
        <v>359.81</v>
      </c>
      <c r="G553" s="333">
        <f t="shared" si="15"/>
        <v>-458.97000000001566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46149</v>
      </c>
      <c r="D554" s="299" t="s">
        <v>846</v>
      </c>
      <c r="E554" s="522">
        <v>23.7</v>
      </c>
      <c r="F554" s="522"/>
      <c r="G554" s="333">
        <f t="shared" si="15"/>
        <v>-458.97000000001566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46149</v>
      </c>
      <c r="D555" s="299" t="s">
        <v>371</v>
      </c>
      <c r="E555" s="522">
        <v>13.43</v>
      </c>
      <c r="F555" s="522"/>
      <c r="G555" s="333">
        <f t="shared" si="15"/>
        <v>-435.27000000001567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13</v>
      </c>
      <c r="C556" s="298">
        <v>46149</v>
      </c>
      <c r="D556" s="299" t="s">
        <v>182</v>
      </c>
      <c r="E556" s="522">
        <v>122.18</v>
      </c>
      <c r="F556" s="522"/>
      <c r="G556" s="333">
        <f t="shared" si="15"/>
        <v>-421.84000000001566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46149</v>
      </c>
      <c r="D557" s="299" t="s">
        <v>447</v>
      </c>
      <c r="E557" s="522">
        <v>43.62</v>
      </c>
      <c r="F557" s="522"/>
      <c r="G557" s="333">
        <f t="shared" si="15"/>
        <v>-299.66000000001566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9</v>
      </c>
      <c r="C558" s="298">
        <v>46149</v>
      </c>
      <c r="D558" s="299" t="s">
        <v>58</v>
      </c>
      <c r="E558" s="522">
        <v>1231.68</v>
      </c>
      <c r="F558" s="522"/>
      <c r="G558" s="333">
        <f t="shared" si="15"/>
        <v>-256.04000000001565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3</v>
      </c>
      <c r="C559" s="298">
        <v>46149</v>
      </c>
      <c r="D559" s="299" t="s">
        <v>309</v>
      </c>
      <c r="E559" s="522">
        <v>4.49</v>
      </c>
      <c r="F559" s="522"/>
      <c r="G559" s="333">
        <f t="shared" si="15"/>
        <v>975.63999999998441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5</v>
      </c>
      <c r="C560" s="298">
        <v>46149</v>
      </c>
      <c r="D560" s="299" t="s">
        <v>846</v>
      </c>
      <c r="E560" s="522">
        <v>19.2</v>
      </c>
      <c r="F560" s="522"/>
      <c r="G560" s="333">
        <f t="shared" si="15"/>
        <v>980.12999999998442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46149</v>
      </c>
      <c r="D561" s="299" t="s">
        <v>846</v>
      </c>
      <c r="E561" s="522">
        <v>35</v>
      </c>
      <c r="F561" s="522"/>
      <c r="G561" s="333">
        <f t="shared" si="15"/>
        <v>999.32999999998447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46149</v>
      </c>
      <c r="D562" s="299" t="s">
        <v>319</v>
      </c>
      <c r="E562" s="522">
        <v>15.93</v>
      </c>
      <c r="F562" s="522"/>
      <c r="G562" s="333">
        <f t="shared" si="15"/>
        <v>1034.3299999999845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46149</v>
      </c>
      <c r="D563" s="299" t="s">
        <v>296</v>
      </c>
      <c r="E563" s="522">
        <v>11.18</v>
      </c>
      <c r="F563" s="522"/>
      <c r="G563" s="333">
        <f t="shared" si="15"/>
        <v>1050.2599999999845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46149</v>
      </c>
      <c r="D564" s="299" t="s">
        <v>301</v>
      </c>
      <c r="E564" s="522">
        <v>16.05</v>
      </c>
      <c r="F564" s="522"/>
      <c r="G564" s="333">
        <f t="shared" ref="G564:G603" si="16">G565-E564+F564</f>
        <v>1061.4399999999846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5</v>
      </c>
      <c r="C565" s="298">
        <v>46148</v>
      </c>
      <c r="D565" s="299" t="s">
        <v>340</v>
      </c>
      <c r="E565" s="522">
        <v>47.93</v>
      </c>
      <c r="F565" s="522"/>
      <c r="G565" s="333">
        <f t="shared" si="16"/>
        <v>1077.4899999999845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14</v>
      </c>
      <c r="C566" s="298">
        <v>46148</v>
      </c>
      <c r="D566" s="299" t="s">
        <v>366</v>
      </c>
      <c r="E566" s="522">
        <v>66.67</v>
      </c>
      <c r="F566" s="522"/>
      <c r="G566" s="333">
        <f t="shared" si="16"/>
        <v>1125.4199999999846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46148</v>
      </c>
      <c r="D567" s="299" t="s">
        <v>319</v>
      </c>
      <c r="E567" s="522">
        <v>19.14</v>
      </c>
      <c r="F567" s="522"/>
      <c r="G567" s="333">
        <f t="shared" si="16"/>
        <v>1192.0899999999847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46148</v>
      </c>
      <c r="D568" s="299" t="s">
        <v>310</v>
      </c>
      <c r="E568" s="522">
        <v>103.69</v>
      </c>
      <c r="F568" s="522"/>
      <c r="G568" s="333">
        <f t="shared" si="16"/>
        <v>1211.2299999999848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46148</v>
      </c>
      <c r="D569" s="299" t="s">
        <v>843</v>
      </c>
      <c r="E569" s="522">
        <v>513.29999999999995</v>
      </c>
      <c r="F569" s="522">
        <v>513.29999999999995</v>
      </c>
      <c r="G569" s="333">
        <f t="shared" si="16"/>
        <v>1314.9199999999848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46148</v>
      </c>
      <c r="D570" s="299" t="s">
        <v>300</v>
      </c>
      <c r="E570" s="522">
        <v>41.52</v>
      </c>
      <c r="F570" s="522"/>
      <c r="G570" s="333">
        <f t="shared" si="16"/>
        <v>1314.9199999999848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46148</v>
      </c>
      <c r="D571" s="299" t="s">
        <v>844</v>
      </c>
      <c r="E571" s="522">
        <v>500.5</v>
      </c>
      <c r="F571" s="522">
        <v>500.5</v>
      </c>
      <c r="G571" s="333">
        <f t="shared" si="16"/>
        <v>1356.4399999999848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46148</v>
      </c>
      <c r="D572" s="299" t="s">
        <v>845</v>
      </c>
      <c r="E572" s="522">
        <v>457.94</v>
      </c>
      <c r="F572" s="522">
        <v>457.94</v>
      </c>
      <c r="G572" s="333">
        <f t="shared" si="16"/>
        <v>1356.4399999999848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46148</v>
      </c>
      <c r="D573" s="299" t="s">
        <v>306</v>
      </c>
      <c r="E573" s="522">
        <v>23.48</v>
      </c>
      <c r="F573" s="522"/>
      <c r="G573" s="333">
        <f t="shared" si="16"/>
        <v>1356.4399999999848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46147</v>
      </c>
      <c r="D574" s="299" t="s">
        <v>384</v>
      </c>
      <c r="E574" s="522">
        <v>59.03</v>
      </c>
      <c r="F574" s="522"/>
      <c r="G574" s="333">
        <f t="shared" si="16"/>
        <v>1379.9199999999848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46147</v>
      </c>
      <c r="D575" s="299" t="s">
        <v>334</v>
      </c>
      <c r="E575" s="522">
        <v>11.06</v>
      </c>
      <c r="F575" s="522"/>
      <c r="G575" s="333">
        <f t="shared" si="16"/>
        <v>1438.9499999999848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46147</v>
      </c>
      <c r="D576" s="299" t="s">
        <v>296</v>
      </c>
      <c r="E576" s="522">
        <v>8.7200000000000006</v>
      </c>
      <c r="F576" s="522"/>
      <c r="G576" s="333">
        <f t="shared" si="16"/>
        <v>1450.0099999999848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4</v>
      </c>
      <c r="C577" s="298">
        <v>46147</v>
      </c>
      <c r="D577" s="299" t="s">
        <v>296</v>
      </c>
      <c r="E577" s="522">
        <v>42.88</v>
      </c>
      <c r="F577" s="522"/>
      <c r="G577" s="333">
        <f t="shared" si="16"/>
        <v>1458.7299999999848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46147</v>
      </c>
      <c r="D578" s="299" t="s">
        <v>300</v>
      </c>
      <c r="E578" s="522">
        <v>17.03</v>
      </c>
      <c r="F578" s="522"/>
      <c r="G578" s="333">
        <f t="shared" si="16"/>
        <v>1501.6099999999849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22</v>
      </c>
      <c r="C579" s="298">
        <v>46146</v>
      </c>
      <c r="D579" s="299" t="s">
        <v>835</v>
      </c>
      <c r="E579" s="522">
        <v>13.83</v>
      </c>
      <c r="F579" s="522"/>
      <c r="G579" s="333">
        <f t="shared" si="16"/>
        <v>1518.6399999999849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5</v>
      </c>
      <c r="C580" s="298">
        <v>46146</v>
      </c>
      <c r="D580" s="299" t="s">
        <v>340</v>
      </c>
      <c r="E580" s="522">
        <v>47.93</v>
      </c>
      <c r="F580" s="522"/>
      <c r="G580" s="333">
        <f t="shared" si="16"/>
        <v>1532.4699999999848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46146</v>
      </c>
      <c r="D581" s="299" t="s">
        <v>334</v>
      </c>
      <c r="E581" s="522">
        <v>11.06</v>
      </c>
      <c r="F581" s="522"/>
      <c r="G581" s="333">
        <f t="shared" si="16"/>
        <v>1580.3999999999849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14</v>
      </c>
      <c r="C582" s="298">
        <v>46146</v>
      </c>
      <c r="D582" s="299" t="s">
        <v>367</v>
      </c>
      <c r="E582" s="522">
        <v>70.25</v>
      </c>
      <c r="F582" s="522"/>
      <c r="G582" s="333">
        <f t="shared" si="16"/>
        <v>1591.4599999999848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284</v>
      </c>
      <c r="B583" s="330">
        <v>36</v>
      </c>
      <c r="C583" s="298">
        <v>46146</v>
      </c>
      <c r="D583" s="299" t="s">
        <v>374</v>
      </c>
      <c r="E583" s="522">
        <v>50</v>
      </c>
      <c r="F583" s="522"/>
      <c r="G583" s="333">
        <f t="shared" si="16"/>
        <v>1661.7099999999848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17</v>
      </c>
      <c r="C584" s="298">
        <v>46146</v>
      </c>
      <c r="D584" s="299" t="s">
        <v>370</v>
      </c>
      <c r="E584" s="522">
        <v>99</v>
      </c>
      <c r="F584" s="522"/>
      <c r="G584" s="333">
        <f t="shared" si="16"/>
        <v>1711.7099999999848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5</v>
      </c>
      <c r="C585" s="298">
        <v>46145</v>
      </c>
      <c r="D585" s="299" t="s">
        <v>834</v>
      </c>
      <c r="E585" s="522">
        <v>49.13</v>
      </c>
      <c r="F585" s="522"/>
      <c r="G585" s="333">
        <f t="shared" si="16"/>
        <v>1810.7099999999848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1</v>
      </c>
      <c r="C586" s="298">
        <v>46145</v>
      </c>
      <c r="D586" s="299" t="s">
        <v>831</v>
      </c>
      <c r="E586" s="522">
        <v>50</v>
      </c>
      <c r="F586" s="522"/>
      <c r="G586" s="333">
        <f t="shared" si="16"/>
        <v>1859.8399999999849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1</v>
      </c>
      <c r="C587" s="298">
        <v>46145</v>
      </c>
      <c r="D587" s="299" t="s">
        <v>311</v>
      </c>
      <c r="E587" s="522">
        <v>91.98</v>
      </c>
      <c r="F587" s="522"/>
      <c r="G587" s="333">
        <f t="shared" si="16"/>
        <v>1909.8399999999849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46145</v>
      </c>
      <c r="D588" s="299" t="s">
        <v>832</v>
      </c>
      <c r="E588" s="522">
        <v>24.68</v>
      </c>
      <c r="F588" s="522"/>
      <c r="G588" s="333">
        <f t="shared" si="16"/>
        <v>2001.8199999999849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46145</v>
      </c>
      <c r="D589" s="299" t="s">
        <v>358</v>
      </c>
      <c r="E589" s="522">
        <v>2.4900000000000002</v>
      </c>
      <c r="F589" s="522"/>
      <c r="G589" s="333">
        <f t="shared" si="16"/>
        <v>2026.499999999985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22</v>
      </c>
      <c r="C590" s="298">
        <v>46145</v>
      </c>
      <c r="D590" s="299" t="s">
        <v>861</v>
      </c>
      <c r="E590" s="522">
        <v>12.77</v>
      </c>
      <c r="F590" s="522"/>
      <c r="G590" s="333">
        <f t="shared" si="16"/>
        <v>2028.989999999985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46145</v>
      </c>
      <c r="D591" s="299" t="s">
        <v>458</v>
      </c>
      <c r="E591" s="522">
        <v>192.97</v>
      </c>
      <c r="F591" s="522"/>
      <c r="G591" s="333">
        <f t="shared" si="16"/>
        <v>2041.759999999985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3</v>
      </c>
      <c r="C592" s="298">
        <v>46145</v>
      </c>
      <c r="D592" s="299" t="s">
        <v>348</v>
      </c>
      <c r="E592" s="522">
        <v>9.35</v>
      </c>
      <c r="F592" s="522"/>
      <c r="G592" s="333">
        <f t="shared" si="16"/>
        <v>2234.729999999985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46144</v>
      </c>
      <c r="D593" s="299" t="s">
        <v>310</v>
      </c>
      <c r="E593" s="522">
        <v>57.69</v>
      </c>
      <c r="F593" s="522"/>
      <c r="G593" s="333">
        <f t="shared" si="16"/>
        <v>2244.0799999999849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46144</v>
      </c>
      <c r="D594" s="299" t="s">
        <v>310</v>
      </c>
      <c r="E594" s="522">
        <v>6.37</v>
      </c>
      <c r="F594" s="522"/>
      <c r="G594" s="333">
        <f t="shared" si="16"/>
        <v>2301.769999999985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22</v>
      </c>
      <c r="C595" s="298">
        <v>46144</v>
      </c>
      <c r="D595" s="299" t="s">
        <v>375</v>
      </c>
      <c r="E595" s="522">
        <v>6.37</v>
      </c>
      <c r="F595" s="522"/>
      <c r="G595" s="333">
        <f t="shared" si="16"/>
        <v>2308.1399999999849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46144</v>
      </c>
      <c r="D596" s="299" t="s">
        <v>300</v>
      </c>
      <c r="E596" s="522">
        <v>41.51</v>
      </c>
      <c r="F596" s="522"/>
      <c r="G596" s="333">
        <f t="shared" si="16"/>
        <v>2314.5099999999848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7</v>
      </c>
      <c r="C597" s="298">
        <v>46144</v>
      </c>
      <c r="D597" s="299" t="s">
        <v>833</v>
      </c>
      <c r="E597" s="522">
        <v>74.53</v>
      </c>
      <c r="F597" s="522"/>
      <c r="G597" s="333">
        <f t="shared" si="16"/>
        <v>2356.019999999985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46144</v>
      </c>
      <c r="D598" s="299" t="s">
        <v>306</v>
      </c>
      <c r="E598" s="522">
        <v>72.73</v>
      </c>
      <c r="F598" s="522"/>
      <c r="G598" s="333">
        <f t="shared" si="16"/>
        <v>2430.5499999999852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3</v>
      </c>
      <c r="C599" s="298">
        <v>46144</v>
      </c>
      <c r="D599" s="299" t="s">
        <v>348</v>
      </c>
      <c r="E599" s="522">
        <v>25</v>
      </c>
      <c r="F599" s="522"/>
      <c r="G599" s="333">
        <f t="shared" si="16"/>
        <v>2503.2799999999852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46144</v>
      </c>
      <c r="D600" s="299" t="s">
        <v>485</v>
      </c>
      <c r="E600" s="522">
        <v>121.4</v>
      </c>
      <c r="F600" s="522">
        <v>121.4</v>
      </c>
      <c r="G600" s="333">
        <f t="shared" si="16"/>
        <v>2528.2799999999852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3</v>
      </c>
      <c r="C601" s="298">
        <v>46144</v>
      </c>
      <c r="D601" s="299" t="s">
        <v>348</v>
      </c>
      <c r="E601" s="522">
        <v>9.73</v>
      </c>
      <c r="F601" s="522"/>
      <c r="G601" s="333">
        <f t="shared" si="16"/>
        <v>2528.2799999999852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46143</v>
      </c>
      <c r="D602" s="299" t="s">
        <v>358</v>
      </c>
      <c r="E602" s="522">
        <v>8.9700000000000006</v>
      </c>
      <c r="F602" s="522"/>
      <c r="G602" s="333">
        <f t="shared" si="16"/>
        <v>2538.0099999999852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s="540" customFormat="1" ht="12" customHeight="1" x14ac:dyDescent="0.3">
      <c r="A603" s="530" t="s">
        <v>284</v>
      </c>
      <c r="B603" s="531">
        <v>37</v>
      </c>
      <c r="C603" s="532">
        <v>46142</v>
      </c>
      <c r="D603" s="533" t="s">
        <v>285</v>
      </c>
      <c r="E603" s="534">
        <v>5616.82</v>
      </c>
      <c r="F603" s="534"/>
      <c r="G603" s="535">
        <f t="shared" si="16"/>
        <v>2546.979999999985</v>
      </c>
      <c r="H603" s="536"/>
      <c r="I603" s="537"/>
      <c r="J603" s="538"/>
      <c r="K603" s="539"/>
      <c r="L603" s="538"/>
      <c r="M603" s="539"/>
      <c r="N603" s="538"/>
      <c r="O603" s="539"/>
      <c r="P603" s="538"/>
      <c r="Q603" s="539"/>
      <c r="R603" s="538"/>
      <c r="S603" s="539"/>
      <c r="T603" s="538"/>
    </row>
    <row r="604" spans="1:20" ht="12" customHeight="1" x14ac:dyDescent="0.3">
      <c r="A604" s="329" t="s">
        <v>286</v>
      </c>
      <c r="B604" s="330">
        <v>25</v>
      </c>
      <c r="C604" s="298">
        <v>46142</v>
      </c>
      <c r="D604" s="298" t="s">
        <v>204</v>
      </c>
      <c r="E604" s="331">
        <v>350</v>
      </c>
      <c r="F604" s="331"/>
      <c r="G604" s="333">
        <f t="shared" ref="G604:G605" si="17">G605-E604+F604</f>
        <v>8163.7999999999847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286</v>
      </c>
      <c r="B605" s="330">
        <v>26</v>
      </c>
      <c r="C605" s="298">
        <v>46142</v>
      </c>
      <c r="D605" s="298" t="s">
        <v>205</v>
      </c>
      <c r="E605" s="331">
        <v>320</v>
      </c>
      <c r="F605" s="331"/>
      <c r="G605" s="333">
        <f t="shared" si="17"/>
        <v>8513.7999999999847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27</v>
      </c>
      <c r="C606" s="298">
        <v>46142</v>
      </c>
      <c r="D606" s="298" t="s">
        <v>206</v>
      </c>
      <c r="E606" s="331">
        <v>25</v>
      </c>
      <c r="F606" s="331"/>
      <c r="G606" s="333">
        <f t="shared" ref="G606:G857" si="18">G607-E606+F606</f>
        <v>8833.7999999999847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28</v>
      </c>
      <c r="C607" s="298">
        <v>46142</v>
      </c>
      <c r="D607" s="298" t="s">
        <v>207</v>
      </c>
      <c r="E607" s="331">
        <v>25</v>
      </c>
      <c r="F607" s="331"/>
      <c r="G607" s="333">
        <f t="shared" si="18"/>
        <v>8858.7999999999847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286</v>
      </c>
      <c r="B608" s="330">
        <v>29</v>
      </c>
      <c r="C608" s="298">
        <v>46142</v>
      </c>
      <c r="D608" s="298" t="s">
        <v>208</v>
      </c>
      <c r="E608" s="331">
        <v>45</v>
      </c>
      <c r="F608" s="331"/>
      <c r="G608" s="333">
        <f t="shared" si="18"/>
        <v>8883.7999999999847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286</v>
      </c>
      <c r="B609" s="330">
        <v>30</v>
      </c>
      <c r="C609" s="298">
        <v>46142</v>
      </c>
      <c r="D609" s="298" t="s">
        <v>209</v>
      </c>
      <c r="E609" s="331">
        <v>400</v>
      </c>
      <c r="F609" s="331"/>
      <c r="G609" s="333">
        <f t="shared" si="18"/>
        <v>8928.7999999999847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286</v>
      </c>
      <c r="B610" s="330">
        <v>31</v>
      </c>
      <c r="C610" s="298">
        <v>46142</v>
      </c>
      <c r="D610" s="298" t="s">
        <v>210</v>
      </c>
      <c r="E610" s="331">
        <v>375</v>
      </c>
      <c r="F610" s="331"/>
      <c r="G610" s="333">
        <f t="shared" si="18"/>
        <v>9328.7999999999847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32</v>
      </c>
      <c r="C611" s="298">
        <v>46142</v>
      </c>
      <c r="D611" s="298" t="s">
        <v>211</v>
      </c>
      <c r="E611" s="331">
        <v>100</v>
      </c>
      <c r="F611" s="331"/>
      <c r="G611" s="333">
        <f t="shared" si="18"/>
        <v>9703.7999999999847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33</v>
      </c>
      <c r="C612" s="298">
        <v>46142</v>
      </c>
      <c r="D612" s="298" t="s">
        <v>212</v>
      </c>
      <c r="E612" s="331">
        <v>85</v>
      </c>
      <c r="F612" s="331"/>
      <c r="G612" s="333">
        <f t="shared" si="18"/>
        <v>9803.7999999999847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34</v>
      </c>
      <c r="C613" s="298">
        <v>46142</v>
      </c>
      <c r="D613" s="298" t="s">
        <v>213</v>
      </c>
      <c r="E613" s="331">
        <v>230</v>
      </c>
      <c r="F613" s="331"/>
      <c r="G613" s="333">
        <f t="shared" si="18"/>
        <v>9888.7999999999847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35</v>
      </c>
      <c r="C614" s="298">
        <v>46142</v>
      </c>
      <c r="D614" s="298" t="s">
        <v>214</v>
      </c>
      <c r="E614" s="331">
        <v>45</v>
      </c>
      <c r="F614" s="331"/>
      <c r="G614" s="333">
        <f t="shared" si="18"/>
        <v>10118.799999999985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287</v>
      </c>
      <c r="B615" s="330" t="s">
        <v>287</v>
      </c>
      <c r="C615" s="298">
        <v>46142</v>
      </c>
      <c r="D615" s="299" t="s">
        <v>288</v>
      </c>
      <c r="E615" s="331">
        <v>185.64</v>
      </c>
      <c r="F615" s="331">
        <v>185.64</v>
      </c>
      <c r="G615" s="333">
        <f t="shared" si="18"/>
        <v>10163.799999999985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46142</v>
      </c>
      <c r="D616" s="299" t="s">
        <v>290</v>
      </c>
      <c r="E616" s="331">
        <v>30</v>
      </c>
      <c r="F616" s="331"/>
      <c r="G616" s="333">
        <f t="shared" si="18"/>
        <v>10163.799999999985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291</v>
      </c>
      <c r="B617" s="330">
        <v>39</v>
      </c>
      <c r="C617" s="298">
        <v>46142</v>
      </c>
      <c r="D617" s="299" t="s">
        <v>292</v>
      </c>
      <c r="E617" s="331"/>
      <c r="F617" s="331">
        <v>2763.78</v>
      </c>
      <c r="G617" s="333">
        <f t="shared" si="18"/>
        <v>10193.799999999985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291</v>
      </c>
      <c r="B618" s="330">
        <v>38</v>
      </c>
      <c r="C618" s="298">
        <v>46142</v>
      </c>
      <c r="D618" s="299" t="s">
        <v>293</v>
      </c>
      <c r="E618" s="331"/>
      <c r="F618" s="331">
        <v>4597.82</v>
      </c>
      <c r="G618" s="333">
        <f t="shared" si="18"/>
        <v>7430.019999999985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42</v>
      </c>
      <c r="C619" s="298">
        <v>46142</v>
      </c>
      <c r="D619" s="299" t="s">
        <v>200</v>
      </c>
      <c r="E619" s="331">
        <v>50.92</v>
      </c>
      <c r="F619" s="331"/>
      <c r="G619" s="333">
        <f t="shared" si="18"/>
        <v>2832.1999999999853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43</v>
      </c>
      <c r="C620" s="298">
        <v>46142</v>
      </c>
      <c r="D620" s="299" t="s">
        <v>201</v>
      </c>
      <c r="E620" s="331">
        <v>50.92</v>
      </c>
      <c r="F620" s="331"/>
      <c r="G620" s="333">
        <f t="shared" si="18"/>
        <v>2883.1199999999853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4</v>
      </c>
      <c r="C621" s="298">
        <v>46142</v>
      </c>
      <c r="D621" s="299" t="s">
        <v>295</v>
      </c>
      <c r="E621" s="331">
        <v>35.799999999999997</v>
      </c>
      <c r="F621" s="331"/>
      <c r="G621" s="333">
        <f t="shared" si="18"/>
        <v>2934.0399999999854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10</v>
      </c>
      <c r="C622" s="298">
        <v>46142</v>
      </c>
      <c r="D622" s="299" t="s">
        <v>176</v>
      </c>
      <c r="E622" s="331">
        <v>17.899999999999999</v>
      </c>
      <c r="F622" s="331"/>
      <c r="G622" s="333">
        <f t="shared" si="18"/>
        <v>2969.8399999999856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46142</v>
      </c>
      <c r="D623" s="299" t="s">
        <v>296</v>
      </c>
      <c r="E623" s="331">
        <v>8.7200000000000006</v>
      </c>
      <c r="F623" s="331"/>
      <c r="G623" s="333">
        <f t="shared" si="18"/>
        <v>2987.7399999999857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46142</v>
      </c>
      <c r="D624" s="299" t="s">
        <v>297</v>
      </c>
      <c r="E624" s="331">
        <v>100</v>
      </c>
      <c r="F624" s="331"/>
      <c r="G624" s="333">
        <f t="shared" si="18"/>
        <v>2996.4599999999855</v>
      </c>
      <c r="H624" s="334" t="s">
        <v>298</v>
      </c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5</v>
      </c>
      <c r="C625" s="298">
        <v>46142</v>
      </c>
      <c r="D625" s="299" t="s">
        <v>297</v>
      </c>
      <c r="E625" s="331">
        <v>100</v>
      </c>
      <c r="F625" s="331"/>
      <c r="G625" s="333">
        <f t="shared" si="18"/>
        <v>3096.4599999999855</v>
      </c>
      <c r="H625" s="334" t="s">
        <v>298</v>
      </c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46142</v>
      </c>
      <c r="D626" s="299" t="s">
        <v>297</v>
      </c>
      <c r="E626" s="331">
        <v>100</v>
      </c>
      <c r="F626" s="331"/>
      <c r="G626" s="333">
        <f t="shared" si="18"/>
        <v>3196.4599999999855</v>
      </c>
      <c r="H626" s="334" t="s">
        <v>298</v>
      </c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46142</v>
      </c>
      <c r="D627" s="299" t="s">
        <v>297</v>
      </c>
      <c r="E627" s="331">
        <v>100</v>
      </c>
      <c r="F627" s="331"/>
      <c r="G627" s="333">
        <f t="shared" si="18"/>
        <v>3296.4599999999855</v>
      </c>
      <c r="H627" s="334" t="s">
        <v>298</v>
      </c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291</v>
      </c>
      <c r="B628" s="330">
        <v>41</v>
      </c>
      <c r="C628" s="298">
        <v>46142</v>
      </c>
      <c r="D628" s="299" t="s">
        <v>299</v>
      </c>
      <c r="E628" s="331"/>
      <c r="F628" s="331">
        <v>250</v>
      </c>
      <c r="G628" s="333">
        <f t="shared" si="18"/>
        <v>3396.4599999999855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46142</v>
      </c>
      <c r="D629" s="299" t="s">
        <v>300</v>
      </c>
      <c r="E629" s="331">
        <v>42.44</v>
      </c>
      <c r="F629" s="331"/>
      <c r="G629" s="333">
        <f t="shared" si="18"/>
        <v>3146.4599999999855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46142</v>
      </c>
      <c r="D630" s="299" t="s">
        <v>300</v>
      </c>
      <c r="E630" s="331">
        <v>24.05</v>
      </c>
      <c r="F630" s="331"/>
      <c r="G630" s="333">
        <f t="shared" si="18"/>
        <v>3188.8999999999855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46141</v>
      </c>
      <c r="D631" s="299" t="s">
        <v>301</v>
      </c>
      <c r="E631" s="331">
        <v>31.8</v>
      </c>
      <c r="F631" s="331"/>
      <c r="G631" s="333">
        <f t="shared" si="18"/>
        <v>3212.9499999999857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46141</v>
      </c>
      <c r="D632" s="299" t="s">
        <v>302</v>
      </c>
      <c r="E632" s="331">
        <v>100</v>
      </c>
      <c r="F632" s="331"/>
      <c r="G632" s="333">
        <f t="shared" si="18"/>
        <v>3244.7499999999859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46141</v>
      </c>
      <c r="D633" s="299" t="s">
        <v>303</v>
      </c>
      <c r="E633" s="331">
        <v>75</v>
      </c>
      <c r="F633" s="331"/>
      <c r="G633" s="333">
        <f t="shared" si="18"/>
        <v>3344.7499999999859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46141</v>
      </c>
      <c r="D634" s="299" t="s">
        <v>304</v>
      </c>
      <c r="E634" s="331">
        <v>52.5</v>
      </c>
      <c r="F634" s="331"/>
      <c r="G634" s="333">
        <f t="shared" si="18"/>
        <v>3419.7499999999859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46141</v>
      </c>
      <c r="D635" s="299" t="s">
        <v>305</v>
      </c>
      <c r="E635" s="331">
        <v>-256</v>
      </c>
      <c r="F635" s="331"/>
      <c r="G635" s="333">
        <f t="shared" si="18"/>
        <v>3472.2499999999859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46140</v>
      </c>
      <c r="D636" s="299" t="s">
        <v>300</v>
      </c>
      <c r="E636" s="331">
        <v>20.38</v>
      </c>
      <c r="F636" s="331"/>
      <c r="G636" s="333">
        <f t="shared" si="18"/>
        <v>3216.2499999999859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46140</v>
      </c>
      <c r="D637" s="299" t="s">
        <v>296</v>
      </c>
      <c r="E637" s="331">
        <v>15.41</v>
      </c>
      <c r="F637" s="331"/>
      <c r="G637" s="333">
        <f t="shared" si="18"/>
        <v>3236.629999999986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46140</v>
      </c>
      <c r="D638" s="299" t="s">
        <v>296</v>
      </c>
      <c r="E638" s="331">
        <v>33.840000000000003</v>
      </c>
      <c r="F638" s="331"/>
      <c r="G638" s="333">
        <f t="shared" si="18"/>
        <v>3252.0399999999859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1</v>
      </c>
      <c r="C639" s="298">
        <v>46140</v>
      </c>
      <c r="D639" s="299" t="s">
        <v>306</v>
      </c>
      <c r="E639" s="331">
        <v>5.3</v>
      </c>
      <c r="F639" s="331"/>
      <c r="G639" s="333">
        <f t="shared" si="18"/>
        <v>3285.879999999986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5</v>
      </c>
      <c r="C640" s="298">
        <v>46140</v>
      </c>
      <c r="D640" s="299" t="s">
        <v>307</v>
      </c>
      <c r="E640" s="331">
        <v>500</v>
      </c>
      <c r="F640" s="331"/>
      <c r="G640" s="333">
        <f t="shared" si="18"/>
        <v>3291.1799999999862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46140</v>
      </c>
      <c r="D641" s="299" t="s">
        <v>308</v>
      </c>
      <c r="E641" s="331">
        <v>47.99</v>
      </c>
      <c r="F641" s="331"/>
      <c r="G641" s="333">
        <f t="shared" si="18"/>
        <v>3791.1799999999862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3</v>
      </c>
      <c r="C642" s="298">
        <v>46139</v>
      </c>
      <c r="D642" s="299" t="s">
        <v>309</v>
      </c>
      <c r="E642" s="331">
        <v>13.11</v>
      </c>
      <c r="F642" s="331"/>
      <c r="G642" s="333">
        <f t="shared" si="18"/>
        <v>3839.169999999986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46139</v>
      </c>
      <c r="D643" s="299" t="s">
        <v>310</v>
      </c>
      <c r="E643" s="331">
        <v>30.54</v>
      </c>
      <c r="F643" s="331"/>
      <c r="G643" s="333">
        <f t="shared" si="18"/>
        <v>3852.2799999999861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1</v>
      </c>
      <c r="C644" s="298">
        <v>46139</v>
      </c>
      <c r="D644" s="299" t="s">
        <v>311</v>
      </c>
      <c r="E644" s="331">
        <v>163.01</v>
      </c>
      <c r="F644" s="331"/>
      <c r="G644" s="333">
        <f t="shared" si="18"/>
        <v>3882.8199999999861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6</v>
      </c>
      <c r="C645" s="298">
        <v>46139</v>
      </c>
      <c r="D645" s="299" t="s">
        <v>312</v>
      </c>
      <c r="E645" s="331">
        <v>54.97</v>
      </c>
      <c r="F645" s="331"/>
      <c r="G645" s="333">
        <f t="shared" si="18"/>
        <v>4045.8299999999858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1</v>
      </c>
      <c r="C646" s="298">
        <v>46139</v>
      </c>
      <c r="D646" s="299" t="s">
        <v>306</v>
      </c>
      <c r="E646" s="331">
        <v>51.28</v>
      </c>
      <c r="F646" s="331"/>
      <c r="G646" s="333">
        <f t="shared" si="18"/>
        <v>4100.7999999999856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46138</v>
      </c>
      <c r="D647" s="299" t="s">
        <v>312</v>
      </c>
      <c r="E647" s="331">
        <v>38.979999999999997</v>
      </c>
      <c r="F647" s="331"/>
      <c r="G647" s="333">
        <f t="shared" si="18"/>
        <v>4152.0799999999854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46138</v>
      </c>
      <c r="D648" s="299" t="s">
        <v>313</v>
      </c>
      <c r="E648" s="331">
        <v>39.83</v>
      </c>
      <c r="F648" s="331"/>
      <c r="G648" s="333">
        <f t="shared" si="18"/>
        <v>4191.0599999999849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46138</v>
      </c>
      <c r="D649" s="299" t="s">
        <v>313</v>
      </c>
      <c r="E649" s="331">
        <v>51.24</v>
      </c>
      <c r="F649" s="331"/>
      <c r="G649" s="333">
        <f t="shared" si="18"/>
        <v>4230.8899999999849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12</v>
      </c>
      <c r="C650" s="298">
        <v>46137</v>
      </c>
      <c r="D650" s="299" t="s">
        <v>314</v>
      </c>
      <c r="E650" s="331">
        <v>214.74</v>
      </c>
      <c r="F650" s="331"/>
      <c r="G650" s="333">
        <f t="shared" si="18"/>
        <v>4282.1299999999846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46136</v>
      </c>
      <c r="D651" s="299" t="s">
        <v>315</v>
      </c>
      <c r="E651" s="331">
        <v>127.68</v>
      </c>
      <c r="F651" s="331">
        <v>127.68</v>
      </c>
      <c r="G651" s="333">
        <f t="shared" si="18"/>
        <v>4496.8699999999844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46135</v>
      </c>
      <c r="D652" s="299" t="s">
        <v>863</v>
      </c>
      <c r="E652" s="331">
        <v>65</v>
      </c>
      <c r="F652" s="331"/>
      <c r="G652" s="333">
        <f t="shared" si="18"/>
        <v>4496.8699999999844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291</v>
      </c>
      <c r="B653" s="330">
        <v>40</v>
      </c>
      <c r="C653" s="298">
        <v>46134</v>
      </c>
      <c r="D653" s="299" t="s">
        <v>316</v>
      </c>
      <c r="E653" s="331"/>
      <c r="F653" s="331">
        <v>838.69</v>
      </c>
      <c r="G653" s="333">
        <f t="shared" si="18"/>
        <v>4561.8699999999844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46134</v>
      </c>
      <c r="D654" s="299" t="s">
        <v>317</v>
      </c>
      <c r="E654" s="331">
        <v>17.03</v>
      </c>
      <c r="F654" s="331"/>
      <c r="G654" s="333">
        <f t="shared" si="18"/>
        <v>3723.1799999999848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46134</v>
      </c>
      <c r="D655" s="299" t="s">
        <v>312</v>
      </c>
      <c r="E655" s="331">
        <v>51.94</v>
      </c>
      <c r="F655" s="331"/>
      <c r="G655" s="333">
        <f t="shared" si="18"/>
        <v>3740.209999999985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46134</v>
      </c>
      <c r="D656" s="299" t="s">
        <v>306</v>
      </c>
      <c r="E656" s="331">
        <v>226.7</v>
      </c>
      <c r="F656" s="331"/>
      <c r="G656" s="333">
        <f t="shared" si="18"/>
        <v>3792.1499999999851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46133</v>
      </c>
      <c r="D657" s="299" t="s">
        <v>318</v>
      </c>
      <c r="E657" s="331">
        <v>70</v>
      </c>
      <c r="F657" s="331"/>
      <c r="G657" s="333">
        <f t="shared" si="18"/>
        <v>4018.8499999999849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46133</v>
      </c>
      <c r="D658" s="299" t="s">
        <v>319</v>
      </c>
      <c r="E658" s="331">
        <v>14.26</v>
      </c>
      <c r="F658" s="331"/>
      <c r="G658" s="333">
        <f t="shared" si="18"/>
        <v>4088.8499999999849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46133</v>
      </c>
      <c r="D659" s="299" t="s">
        <v>320</v>
      </c>
      <c r="E659" s="331">
        <v>8.51</v>
      </c>
      <c r="F659" s="331"/>
      <c r="G659" s="333">
        <f t="shared" si="18"/>
        <v>4103.1099999999851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5</v>
      </c>
      <c r="C660" s="298">
        <v>46133</v>
      </c>
      <c r="D660" s="299" t="s">
        <v>321</v>
      </c>
      <c r="E660" s="331">
        <v>20</v>
      </c>
      <c r="F660" s="331"/>
      <c r="G660" s="333">
        <f t="shared" si="18"/>
        <v>4111.6199999999853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23</v>
      </c>
      <c r="C661" s="298">
        <v>46133</v>
      </c>
      <c r="D661" s="299" t="s">
        <v>67</v>
      </c>
      <c r="E661" s="331">
        <v>650.88</v>
      </c>
      <c r="F661" s="331"/>
      <c r="G661" s="333">
        <f t="shared" si="18"/>
        <v>4131.6199999999853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6</v>
      </c>
      <c r="C662" s="298">
        <v>46133</v>
      </c>
      <c r="D662" s="299" t="s">
        <v>322</v>
      </c>
      <c r="E662" s="331">
        <v>15</v>
      </c>
      <c r="F662" s="331"/>
      <c r="G662" s="333">
        <f t="shared" si="18"/>
        <v>4782.4999999999854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46133</v>
      </c>
      <c r="D663" s="299" t="s">
        <v>322</v>
      </c>
      <c r="E663" s="331">
        <v>250</v>
      </c>
      <c r="F663" s="331"/>
      <c r="G663" s="333">
        <f t="shared" si="18"/>
        <v>4797.4999999999854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22</v>
      </c>
      <c r="C664" s="298">
        <v>46132</v>
      </c>
      <c r="D664" s="299" t="s">
        <v>323</v>
      </c>
      <c r="E664" s="331">
        <v>20.22</v>
      </c>
      <c r="F664" s="331"/>
      <c r="G664" s="333">
        <f t="shared" si="18"/>
        <v>5047.4999999999854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46132</v>
      </c>
      <c r="D665" s="299" t="s">
        <v>403</v>
      </c>
      <c r="E665" s="331">
        <v>44</v>
      </c>
      <c r="F665" s="331"/>
      <c r="G665" s="333">
        <f t="shared" si="18"/>
        <v>5067.7199999999857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46132</v>
      </c>
      <c r="D666" s="299" t="s">
        <v>324</v>
      </c>
      <c r="E666" s="331">
        <v>12.01</v>
      </c>
      <c r="F666" s="331"/>
      <c r="G666" s="333">
        <f t="shared" si="18"/>
        <v>5111.7199999999857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46132</v>
      </c>
      <c r="D667" s="299" t="s">
        <v>296</v>
      </c>
      <c r="E667" s="331">
        <v>12.21</v>
      </c>
      <c r="F667" s="331"/>
      <c r="G667" s="333">
        <f t="shared" si="18"/>
        <v>5123.7299999999859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46132</v>
      </c>
      <c r="D668" s="299" t="s">
        <v>325</v>
      </c>
      <c r="E668" s="331">
        <v>46.4</v>
      </c>
      <c r="F668" s="331"/>
      <c r="G668" s="333">
        <f t="shared" si="18"/>
        <v>5135.939999999986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46131</v>
      </c>
      <c r="D669" s="299" t="s">
        <v>326</v>
      </c>
      <c r="E669" s="331">
        <v>31.7</v>
      </c>
      <c r="F669" s="331"/>
      <c r="G669" s="333">
        <f t="shared" si="18"/>
        <v>5182.3399999999856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46131</v>
      </c>
      <c r="D670" s="299" t="s">
        <v>327</v>
      </c>
      <c r="E670" s="331">
        <v>11.11</v>
      </c>
      <c r="F670" s="331"/>
      <c r="G670" s="333">
        <f t="shared" si="18"/>
        <v>5214.0399999999854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46131</v>
      </c>
      <c r="D671" s="299" t="s">
        <v>306</v>
      </c>
      <c r="E671" s="331">
        <v>79.16</v>
      </c>
      <c r="F671" s="331"/>
      <c r="G671" s="333">
        <f t="shared" si="18"/>
        <v>5225.1499999999851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46131</v>
      </c>
      <c r="D672" s="299" t="s">
        <v>328</v>
      </c>
      <c r="E672" s="331">
        <v>7.46</v>
      </c>
      <c r="F672" s="331"/>
      <c r="G672" s="333">
        <f t="shared" si="18"/>
        <v>5304.3099999999849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46131</v>
      </c>
      <c r="D673" s="299" t="s">
        <v>300</v>
      </c>
      <c r="E673" s="331">
        <v>13.83</v>
      </c>
      <c r="F673" s="331"/>
      <c r="G673" s="333">
        <f t="shared" si="18"/>
        <v>5311.769999999985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46131</v>
      </c>
      <c r="D674" s="299" t="s">
        <v>300</v>
      </c>
      <c r="E674" s="331">
        <v>30</v>
      </c>
      <c r="F674" s="331"/>
      <c r="G674" s="333">
        <f t="shared" si="18"/>
        <v>5325.5999999999849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46131</v>
      </c>
      <c r="D675" s="299" t="s">
        <v>300</v>
      </c>
      <c r="E675" s="331">
        <v>15.17</v>
      </c>
      <c r="F675" s="331"/>
      <c r="G675" s="333">
        <f t="shared" si="18"/>
        <v>5355.5999999999849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46130</v>
      </c>
      <c r="D676" s="299" t="s">
        <v>329</v>
      </c>
      <c r="E676" s="331">
        <v>75.55</v>
      </c>
      <c r="F676" s="331"/>
      <c r="G676" s="333">
        <f t="shared" si="18"/>
        <v>5370.769999999985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46130</v>
      </c>
      <c r="D677" s="299" t="s">
        <v>330</v>
      </c>
      <c r="E677" s="331">
        <v>26</v>
      </c>
      <c r="F677" s="331"/>
      <c r="G677" s="333">
        <f t="shared" si="18"/>
        <v>5446.3199999999852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46130</v>
      </c>
      <c r="D678" s="299" t="s">
        <v>311</v>
      </c>
      <c r="E678" s="331">
        <v>25.28</v>
      </c>
      <c r="F678" s="331"/>
      <c r="G678" s="333">
        <f t="shared" si="18"/>
        <v>5472.3199999999852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3</v>
      </c>
      <c r="C679" s="298">
        <v>46130</v>
      </c>
      <c r="D679" s="299" t="s">
        <v>296</v>
      </c>
      <c r="E679" s="331">
        <v>7.76</v>
      </c>
      <c r="F679" s="331"/>
      <c r="G679" s="333">
        <f t="shared" si="18"/>
        <v>5497.5999999999849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22</v>
      </c>
      <c r="C680" s="298">
        <v>46130</v>
      </c>
      <c r="D680" s="299" t="s">
        <v>401</v>
      </c>
      <c r="E680" s="331">
        <v>13.84</v>
      </c>
      <c r="F680" s="331"/>
      <c r="G680" s="333">
        <f t="shared" si="18"/>
        <v>5505.3599999999851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287</v>
      </c>
      <c r="B681" s="330" t="s">
        <v>287</v>
      </c>
      <c r="C681" s="298">
        <v>46130</v>
      </c>
      <c r="D681" s="299" t="s">
        <v>331</v>
      </c>
      <c r="E681" s="331">
        <v>578.57000000000005</v>
      </c>
      <c r="F681" s="331">
        <v>578.57000000000005</v>
      </c>
      <c r="G681" s="333">
        <f t="shared" si="18"/>
        <v>5519.1999999999853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46129</v>
      </c>
      <c r="D682" s="299" t="s">
        <v>324</v>
      </c>
      <c r="E682" s="331">
        <v>12.84</v>
      </c>
      <c r="F682" s="331"/>
      <c r="G682" s="333">
        <f t="shared" si="18"/>
        <v>5519.1999999999853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46129</v>
      </c>
      <c r="D683" s="299" t="s">
        <v>332</v>
      </c>
      <c r="E683" s="331">
        <v>59.71</v>
      </c>
      <c r="F683" s="331"/>
      <c r="G683" s="333">
        <f t="shared" si="18"/>
        <v>5532.0399999999854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21</v>
      </c>
      <c r="C684" s="298">
        <v>46129</v>
      </c>
      <c r="D684" s="299" t="s">
        <v>194</v>
      </c>
      <c r="E684" s="331">
        <v>75.599999999999994</v>
      </c>
      <c r="F684" s="331"/>
      <c r="G684" s="333">
        <f t="shared" si="18"/>
        <v>5591.7499999999854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43</v>
      </c>
      <c r="C685" s="298">
        <v>46129</v>
      </c>
      <c r="D685" s="299" t="s">
        <v>333</v>
      </c>
      <c r="E685" s="331">
        <v>22.35</v>
      </c>
      <c r="F685" s="331"/>
      <c r="G685" s="333">
        <f t="shared" si="18"/>
        <v>5667.3499999999858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42</v>
      </c>
      <c r="C686" s="298">
        <v>46129</v>
      </c>
      <c r="D686" s="299" t="s">
        <v>333</v>
      </c>
      <c r="E686" s="331">
        <v>37.25</v>
      </c>
      <c r="F686" s="331"/>
      <c r="G686" s="333">
        <f t="shared" si="18"/>
        <v>5689.6999999999862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8</v>
      </c>
      <c r="C687" s="298">
        <v>46129</v>
      </c>
      <c r="D687" s="299" t="s">
        <v>319</v>
      </c>
      <c r="E687" s="331">
        <v>35.119999999999997</v>
      </c>
      <c r="F687" s="331"/>
      <c r="G687" s="333">
        <f t="shared" si="18"/>
        <v>5726.9499999999862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3</v>
      </c>
      <c r="C688" s="298">
        <v>46129</v>
      </c>
      <c r="D688" s="299" t="s">
        <v>296</v>
      </c>
      <c r="E688" s="331">
        <v>8.7200000000000006</v>
      </c>
      <c r="F688" s="331"/>
      <c r="G688" s="333">
        <f t="shared" si="18"/>
        <v>5762.0699999999861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46129</v>
      </c>
      <c r="D689" s="299" t="s">
        <v>334</v>
      </c>
      <c r="E689" s="331">
        <v>13.21</v>
      </c>
      <c r="F689" s="331"/>
      <c r="G689" s="333">
        <f t="shared" si="18"/>
        <v>5770.7899999999863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17</v>
      </c>
      <c r="C690" s="298">
        <v>46129</v>
      </c>
      <c r="D690" s="299" t="s">
        <v>188</v>
      </c>
      <c r="E690" s="331">
        <v>42.65</v>
      </c>
      <c r="F690" s="331"/>
      <c r="G690" s="333">
        <f t="shared" si="18"/>
        <v>5783.9999999999864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335</v>
      </c>
      <c r="B691" s="330" t="s">
        <v>335</v>
      </c>
      <c r="C691" s="298">
        <v>46129</v>
      </c>
      <c r="D691" s="299" t="s">
        <v>336</v>
      </c>
      <c r="E691" s="331">
        <v>130.31</v>
      </c>
      <c r="F691" s="331"/>
      <c r="G691" s="333">
        <f t="shared" si="18"/>
        <v>5826.649999999986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15</v>
      </c>
      <c r="C692" s="298">
        <v>46129</v>
      </c>
      <c r="D692" s="299" t="s">
        <v>185</v>
      </c>
      <c r="E692" s="331">
        <v>131.22999999999999</v>
      </c>
      <c r="F692" s="331"/>
      <c r="G692" s="333">
        <f t="shared" si="18"/>
        <v>5956.9599999999864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46129</v>
      </c>
      <c r="D693" s="299" t="s">
        <v>337</v>
      </c>
      <c r="E693" s="331">
        <v>210</v>
      </c>
      <c r="F693" s="331"/>
      <c r="G693" s="333">
        <f t="shared" si="18"/>
        <v>6088.189999999986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23</v>
      </c>
      <c r="C694" s="298">
        <v>46129</v>
      </c>
      <c r="D694" s="299" t="s">
        <v>63</v>
      </c>
      <c r="E694" s="331">
        <v>529.46</v>
      </c>
      <c r="F694" s="331"/>
      <c r="G694" s="333">
        <f t="shared" si="18"/>
        <v>6298.189999999986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7</v>
      </c>
      <c r="C695" s="298">
        <v>46129</v>
      </c>
      <c r="D695" s="299" t="s">
        <v>338</v>
      </c>
      <c r="E695" s="331">
        <v>32.78</v>
      </c>
      <c r="F695" s="331"/>
      <c r="G695" s="333">
        <f t="shared" si="18"/>
        <v>6827.649999999986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4</v>
      </c>
      <c r="C696" s="298">
        <v>46128</v>
      </c>
      <c r="D696" s="299" t="s">
        <v>310</v>
      </c>
      <c r="E696" s="331">
        <v>44.41</v>
      </c>
      <c r="F696" s="331"/>
      <c r="G696" s="333">
        <f t="shared" si="18"/>
        <v>6860.4299999999857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16</v>
      </c>
      <c r="C697" s="298">
        <v>46128</v>
      </c>
      <c r="D697" s="299" t="s">
        <v>339</v>
      </c>
      <c r="E697" s="331">
        <v>15</v>
      </c>
      <c r="F697" s="331"/>
      <c r="G697" s="333">
        <f t="shared" si="18"/>
        <v>6904.8399999999856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46128</v>
      </c>
      <c r="D698" s="299" t="s">
        <v>301</v>
      </c>
      <c r="E698" s="331">
        <v>41.95</v>
      </c>
      <c r="F698" s="331"/>
      <c r="G698" s="333">
        <f t="shared" si="18"/>
        <v>6919.8399999999856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5</v>
      </c>
      <c r="C699" s="298">
        <v>46128</v>
      </c>
      <c r="D699" s="299" t="s">
        <v>340</v>
      </c>
      <c r="E699" s="331">
        <v>21.3</v>
      </c>
      <c r="F699" s="331"/>
      <c r="G699" s="333">
        <f t="shared" si="18"/>
        <v>6961.7899999999854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46128</v>
      </c>
      <c r="D700" s="299" t="s">
        <v>296</v>
      </c>
      <c r="E700" s="331">
        <v>70.03</v>
      </c>
      <c r="F700" s="331"/>
      <c r="G700" s="333">
        <f t="shared" si="18"/>
        <v>6983.0899999999856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46128</v>
      </c>
      <c r="D701" s="299" t="s">
        <v>296</v>
      </c>
      <c r="E701" s="331">
        <v>11.48</v>
      </c>
      <c r="F701" s="331"/>
      <c r="G701" s="333">
        <f t="shared" si="18"/>
        <v>7053.1199999999853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46128</v>
      </c>
      <c r="D702" s="299" t="s">
        <v>341</v>
      </c>
      <c r="E702" s="331">
        <v>26.61</v>
      </c>
      <c r="F702" s="331"/>
      <c r="G702" s="333">
        <f t="shared" si="18"/>
        <v>7064.5999999999849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46128</v>
      </c>
      <c r="D703" s="299" t="s">
        <v>342</v>
      </c>
      <c r="E703" s="331">
        <v>42.59</v>
      </c>
      <c r="F703" s="331"/>
      <c r="G703" s="333">
        <f t="shared" si="18"/>
        <v>7091.2099999999846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46128</v>
      </c>
      <c r="D704" s="299" t="s">
        <v>300</v>
      </c>
      <c r="E704" s="331">
        <v>20.58</v>
      </c>
      <c r="F704" s="331"/>
      <c r="G704" s="333">
        <f t="shared" si="18"/>
        <v>7133.7999999999847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11</v>
      </c>
      <c r="C705" s="298">
        <v>46128</v>
      </c>
      <c r="D705" s="299" t="s">
        <v>178</v>
      </c>
      <c r="E705" s="331">
        <v>267.91000000000003</v>
      </c>
      <c r="F705" s="331"/>
      <c r="G705" s="333">
        <f t="shared" si="18"/>
        <v>7154.3799999999846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291</v>
      </c>
      <c r="B706" s="330">
        <v>41</v>
      </c>
      <c r="C706" s="298">
        <v>46128</v>
      </c>
      <c r="D706" s="299" t="s">
        <v>299</v>
      </c>
      <c r="E706" s="331"/>
      <c r="F706" s="331">
        <v>300</v>
      </c>
      <c r="G706" s="333">
        <f t="shared" si="18"/>
        <v>7422.2899999999845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291</v>
      </c>
      <c r="B707" s="330">
        <v>39</v>
      </c>
      <c r="C707" s="298">
        <v>46128</v>
      </c>
      <c r="D707" s="299" t="s">
        <v>292</v>
      </c>
      <c r="E707" s="331"/>
      <c r="F707" s="331">
        <v>2763.78</v>
      </c>
      <c r="G707" s="333">
        <f t="shared" si="18"/>
        <v>7122.2899999999845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287</v>
      </c>
      <c r="B708" s="330" t="s">
        <v>287</v>
      </c>
      <c r="C708" s="298">
        <v>46127</v>
      </c>
      <c r="D708" s="299" t="s">
        <v>343</v>
      </c>
      <c r="E708" s="331">
        <v>93.71</v>
      </c>
      <c r="F708" s="331">
        <v>93.71</v>
      </c>
      <c r="G708" s="333">
        <f t="shared" si="18"/>
        <v>4358.5099999999848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46127</v>
      </c>
      <c r="D709" s="299" t="s">
        <v>344</v>
      </c>
      <c r="E709" s="331">
        <v>27</v>
      </c>
      <c r="F709" s="331"/>
      <c r="G709" s="333">
        <f t="shared" si="18"/>
        <v>4358.5099999999848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291</v>
      </c>
      <c r="B710" s="330">
        <v>38</v>
      </c>
      <c r="C710" s="298">
        <v>46127</v>
      </c>
      <c r="D710" s="299" t="s">
        <v>293</v>
      </c>
      <c r="E710" s="331"/>
      <c r="F710" s="331">
        <v>4597.82</v>
      </c>
      <c r="G710" s="333">
        <f t="shared" si="18"/>
        <v>4385.5099999999848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46127</v>
      </c>
      <c r="D711" s="299" t="s">
        <v>296</v>
      </c>
      <c r="E711" s="331">
        <v>14.67</v>
      </c>
      <c r="F711" s="331"/>
      <c r="G711" s="333">
        <f t="shared" si="18"/>
        <v>-212.31000000001481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46127</v>
      </c>
      <c r="D712" s="299" t="s">
        <v>345</v>
      </c>
      <c r="E712" s="331">
        <v>102.2</v>
      </c>
      <c r="F712" s="331"/>
      <c r="G712" s="333">
        <f t="shared" si="18"/>
        <v>-197.64000000001482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46126</v>
      </c>
      <c r="D713" s="299" t="s">
        <v>319</v>
      </c>
      <c r="E713" s="331">
        <v>15.53</v>
      </c>
      <c r="F713" s="331"/>
      <c r="G713" s="333">
        <f t="shared" si="18"/>
        <v>-95.440000000014805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24</v>
      </c>
      <c r="C714" s="298">
        <v>46126</v>
      </c>
      <c r="D714" s="299" t="s">
        <v>860</v>
      </c>
      <c r="E714" s="331">
        <v>105.33</v>
      </c>
      <c r="F714" s="331"/>
      <c r="G714" s="333">
        <f t="shared" si="18"/>
        <v>-79.910000000014804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46125</v>
      </c>
      <c r="D715" s="299" t="s">
        <v>346</v>
      </c>
      <c r="E715" s="331">
        <v>11.64</v>
      </c>
      <c r="F715" s="331"/>
      <c r="G715" s="333">
        <f t="shared" si="18"/>
        <v>25.419999999985201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46125</v>
      </c>
      <c r="D716" s="299" t="s">
        <v>306</v>
      </c>
      <c r="E716" s="331">
        <v>50.71</v>
      </c>
      <c r="F716" s="331"/>
      <c r="G716" s="333">
        <f t="shared" si="18"/>
        <v>37.059999999985202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46125</v>
      </c>
      <c r="D717" s="299" t="s">
        <v>334</v>
      </c>
      <c r="E717" s="331">
        <v>11.06</v>
      </c>
      <c r="F717" s="331"/>
      <c r="G717" s="333">
        <f t="shared" si="18"/>
        <v>87.769999999985203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46125</v>
      </c>
      <c r="D718" s="299" t="s">
        <v>295</v>
      </c>
      <c r="E718" s="331">
        <v>35.979999999999997</v>
      </c>
      <c r="F718" s="331"/>
      <c r="G718" s="333">
        <f t="shared" si="18"/>
        <v>98.829999999985205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46125</v>
      </c>
      <c r="D719" s="299" t="s">
        <v>347</v>
      </c>
      <c r="E719" s="331">
        <v>7.83</v>
      </c>
      <c r="F719" s="331"/>
      <c r="G719" s="333">
        <f t="shared" si="18"/>
        <v>134.80999999998519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3</v>
      </c>
      <c r="C720" s="298">
        <v>46125</v>
      </c>
      <c r="D720" s="299" t="s">
        <v>348</v>
      </c>
      <c r="E720" s="331">
        <v>4.1900000000000004</v>
      </c>
      <c r="F720" s="331"/>
      <c r="G720" s="333">
        <f t="shared" si="18"/>
        <v>142.63999999998521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46125</v>
      </c>
      <c r="D721" s="299" t="s">
        <v>349</v>
      </c>
      <c r="E721" s="331">
        <v>39.25</v>
      </c>
      <c r="F721" s="331"/>
      <c r="G721" s="333">
        <f t="shared" si="18"/>
        <v>146.8299999999852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287</v>
      </c>
      <c r="B722" s="330" t="s">
        <v>287</v>
      </c>
      <c r="C722" s="298">
        <v>46125</v>
      </c>
      <c r="D722" s="299" t="s">
        <v>350</v>
      </c>
      <c r="E722" s="331">
        <v>318.36</v>
      </c>
      <c r="F722" s="331">
        <v>318.36</v>
      </c>
      <c r="G722" s="333">
        <f t="shared" si="18"/>
        <v>186.0799999999852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19</v>
      </c>
      <c r="C723" s="298">
        <v>46125</v>
      </c>
      <c r="D723" s="299" t="s">
        <v>191</v>
      </c>
      <c r="E723" s="331">
        <v>200</v>
      </c>
      <c r="F723" s="331"/>
      <c r="G723" s="333">
        <f t="shared" si="18"/>
        <v>186.0799999999852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1</v>
      </c>
      <c r="C724" s="298">
        <v>46124</v>
      </c>
      <c r="D724" s="299" t="s">
        <v>304</v>
      </c>
      <c r="E724" s="331">
        <v>136.05000000000001</v>
      </c>
      <c r="F724" s="331"/>
      <c r="G724" s="333">
        <f t="shared" si="18"/>
        <v>386.0799999999852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46124</v>
      </c>
      <c r="D725" s="299" t="s">
        <v>348</v>
      </c>
      <c r="E725" s="331">
        <v>13.09</v>
      </c>
      <c r="F725" s="331"/>
      <c r="G725" s="333">
        <f t="shared" si="18"/>
        <v>522.12999999998522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46124</v>
      </c>
      <c r="D726" s="299" t="s">
        <v>319</v>
      </c>
      <c r="E726" s="331">
        <v>24.47</v>
      </c>
      <c r="F726" s="331"/>
      <c r="G726" s="333">
        <f t="shared" si="18"/>
        <v>535.21999999998525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46124</v>
      </c>
      <c r="D727" s="299" t="s">
        <v>319</v>
      </c>
      <c r="E727" s="331">
        <v>14.29</v>
      </c>
      <c r="F727" s="331"/>
      <c r="G727" s="333">
        <f t="shared" si="18"/>
        <v>559.68999999998528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22</v>
      </c>
      <c r="C728" s="298">
        <v>46124</v>
      </c>
      <c r="D728" s="299" t="s">
        <v>835</v>
      </c>
      <c r="E728" s="331">
        <v>9.57</v>
      </c>
      <c r="F728" s="331"/>
      <c r="G728" s="333">
        <f t="shared" si="18"/>
        <v>573.97999999998524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3</v>
      </c>
      <c r="C729" s="298">
        <v>46124</v>
      </c>
      <c r="D729" s="299" t="s">
        <v>351</v>
      </c>
      <c r="E729" s="331">
        <v>25</v>
      </c>
      <c r="F729" s="331"/>
      <c r="G729" s="333">
        <f t="shared" si="18"/>
        <v>583.54999999998529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22</v>
      </c>
      <c r="C730" s="298">
        <v>46123</v>
      </c>
      <c r="D730" s="299" t="s">
        <v>352</v>
      </c>
      <c r="E730" s="331">
        <v>19.16</v>
      </c>
      <c r="F730" s="331"/>
      <c r="G730" s="333">
        <f t="shared" si="18"/>
        <v>608.54999999998529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46123</v>
      </c>
      <c r="D731" s="299" t="s">
        <v>301</v>
      </c>
      <c r="E731" s="331">
        <v>20.91</v>
      </c>
      <c r="F731" s="331"/>
      <c r="G731" s="333">
        <f t="shared" si="18"/>
        <v>627.70999999998526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46123</v>
      </c>
      <c r="D732" s="299" t="s">
        <v>296</v>
      </c>
      <c r="E732" s="331">
        <v>12.44</v>
      </c>
      <c r="F732" s="331"/>
      <c r="G732" s="333">
        <f t="shared" si="18"/>
        <v>648.61999999998523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46123</v>
      </c>
      <c r="D733" s="299" t="s">
        <v>353</v>
      </c>
      <c r="E733" s="331">
        <v>41.34</v>
      </c>
      <c r="F733" s="331"/>
      <c r="G733" s="333">
        <f t="shared" si="18"/>
        <v>661.05999999998528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46122</v>
      </c>
      <c r="D734" s="299" t="s">
        <v>446</v>
      </c>
      <c r="E734" s="331">
        <v>-0.04</v>
      </c>
      <c r="F734" s="331"/>
      <c r="G734" s="333">
        <f t="shared" si="18"/>
        <v>702.39999999998531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5</v>
      </c>
      <c r="C735" s="298">
        <v>46122</v>
      </c>
      <c r="D735" s="299" t="s">
        <v>354</v>
      </c>
      <c r="E735" s="331">
        <v>372</v>
      </c>
      <c r="F735" s="331"/>
      <c r="G735" s="333">
        <f t="shared" si="18"/>
        <v>702.35999999998535</v>
      </c>
      <c r="H735" s="334" t="s">
        <v>298</v>
      </c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46122</v>
      </c>
      <c r="D736" s="299" t="s">
        <v>355</v>
      </c>
      <c r="E736" s="331">
        <v>15.22</v>
      </c>
      <c r="F736" s="331"/>
      <c r="G736" s="333">
        <f t="shared" si="18"/>
        <v>1074.3599999999853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3</v>
      </c>
      <c r="C737" s="298">
        <v>46122</v>
      </c>
      <c r="D737" s="299" t="s">
        <v>296</v>
      </c>
      <c r="E737" s="331">
        <v>9.5500000000000007</v>
      </c>
      <c r="F737" s="331"/>
      <c r="G737" s="333">
        <f t="shared" si="18"/>
        <v>1089.5799999999854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46122</v>
      </c>
      <c r="D738" s="299" t="s">
        <v>356</v>
      </c>
      <c r="E738" s="331">
        <v>52.65</v>
      </c>
      <c r="F738" s="331"/>
      <c r="G738" s="333">
        <f t="shared" si="18"/>
        <v>1099.1299999999853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1</v>
      </c>
      <c r="C739" s="298">
        <v>46122</v>
      </c>
      <c r="D739" s="299" t="s">
        <v>311</v>
      </c>
      <c r="E739" s="331">
        <v>68.989999999999995</v>
      </c>
      <c r="F739" s="331"/>
      <c r="G739" s="333">
        <f t="shared" si="18"/>
        <v>1151.7799999999854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46122</v>
      </c>
      <c r="D740" s="299" t="s">
        <v>324</v>
      </c>
      <c r="E740" s="331">
        <v>17.37</v>
      </c>
      <c r="F740" s="331"/>
      <c r="G740" s="333">
        <f t="shared" si="18"/>
        <v>1220.7699999999854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8</v>
      </c>
      <c r="C741" s="298">
        <v>46121</v>
      </c>
      <c r="D741" s="299" t="s">
        <v>357</v>
      </c>
      <c r="E741" s="331">
        <v>64.42</v>
      </c>
      <c r="F741" s="331"/>
      <c r="G741" s="333">
        <f t="shared" si="18"/>
        <v>1238.1399999999853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46121</v>
      </c>
      <c r="D742" s="299" t="s">
        <v>358</v>
      </c>
      <c r="E742" s="331">
        <v>9.4700000000000006</v>
      </c>
      <c r="F742" s="331"/>
      <c r="G742" s="333">
        <f t="shared" si="18"/>
        <v>1302.5599999999854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5</v>
      </c>
      <c r="C743" s="298">
        <v>46121</v>
      </c>
      <c r="D743" s="299" t="s">
        <v>854</v>
      </c>
      <c r="E743" s="331">
        <v>10.68</v>
      </c>
      <c r="F743" s="331"/>
      <c r="G743" s="333">
        <f t="shared" si="18"/>
        <v>1312.0299999999854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7</v>
      </c>
      <c r="C744" s="298">
        <v>46121</v>
      </c>
      <c r="D744" s="299" t="s">
        <v>359</v>
      </c>
      <c r="E744" s="331">
        <v>68.010000000000005</v>
      </c>
      <c r="F744" s="331"/>
      <c r="G744" s="333">
        <f t="shared" si="18"/>
        <v>1322.7099999999855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46121</v>
      </c>
      <c r="D745" s="299" t="s">
        <v>310</v>
      </c>
      <c r="E745" s="331">
        <v>40.85</v>
      </c>
      <c r="F745" s="331"/>
      <c r="G745" s="333">
        <f t="shared" si="18"/>
        <v>1390.7199999999855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46121</v>
      </c>
      <c r="D746" s="299" t="s">
        <v>360</v>
      </c>
      <c r="E746" s="331">
        <v>25</v>
      </c>
      <c r="F746" s="331"/>
      <c r="G746" s="333">
        <f t="shared" si="18"/>
        <v>1431.5699999999854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18</v>
      </c>
      <c r="C747" s="298">
        <v>46120</v>
      </c>
      <c r="D747" s="299" t="s">
        <v>361</v>
      </c>
      <c r="E747" s="331">
        <v>400</v>
      </c>
      <c r="F747" s="331"/>
      <c r="G747" s="333">
        <f t="shared" si="18"/>
        <v>1456.5699999999854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335</v>
      </c>
      <c r="B748" s="330" t="s">
        <v>335</v>
      </c>
      <c r="C748" s="298">
        <v>46120</v>
      </c>
      <c r="D748" s="299" t="s">
        <v>447</v>
      </c>
      <c r="E748" s="331">
        <v>44.96</v>
      </c>
      <c r="F748" s="331"/>
      <c r="G748" s="333">
        <f t="shared" si="18"/>
        <v>1856.5699999999854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294</v>
      </c>
      <c r="B749" s="330">
        <v>13</v>
      </c>
      <c r="C749" s="298">
        <v>46120</v>
      </c>
      <c r="D749" s="299" t="s">
        <v>182</v>
      </c>
      <c r="E749" s="331">
        <v>104.98</v>
      </c>
      <c r="F749" s="331"/>
      <c r="G749" s="333">
        <f t="shared" si="18"/>
        <v>1901.5299999999854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46120</v>
      </c>
      <c r="D750" s="299" t="s">
        <v>296</v>
      </c>
      <c r="E750" s="331">
        <v>13.8</v>
      </c>
      <c r="F750" s="331"/>
      <c r="G750" s="333">
        <f t="shared" si="18"/>
        <v>2006.5099999999854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4</v>
      </c>
      <c r="C751" s="298">
        <v>46120</v>
      </c>
      <c r="D751" s="299" t="s">
        <v>295</v>
      </c>
      <c r="E751" s="331">
        <v>37.92</v>
      </c>
      <c r="F751" s="331"/>
      <c r="G751" s="333">
        <f t="shared" si="18"/>
        <v>2020.3099999999854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46120</v>
      </c>
      <c r="D752" s="299" t="s">
        <v>300</v>
      </c>
      <c r="E752" s="331">
        <v>56.68</v>
      </c>
      <c r="F752" s="331"/>
      <c r="G752" s="333">
        <f t="shared" si="18"/>
        <v>2058.2299999999855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46120</v>
      </c>
      <c r="D753" s="299" t="s">
        <v>362</v>
      </c>
      <c r="E753" s="331">
        <v>29.26</v>
      </c>
      <c r="F753" s="331"/>
      <c r="G753" s="333">
        <f t="shared" si="18"/>
        <v>2114.9099999999853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9</v>
      </c>
      <c r="C754" s="298">
        <v>46119</v>
      </c>
      <c r="D754" s="299" t="s">
        <v>58</v>
      </c>
      <c r="E754" s="331">
        <v>1281.53</v>
      </c>
      <c r="F754" s="331"/>
      <c r="G754" s="333">
        <f t="shared" si="18"/>
        <v>2144.1699999999855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46119</v>
      </c>
      <c r="D755" s="299" t="s">
        <v>363</v>
      </c>
      <c r="E755" s="331">
        <v>25.84</v>
      </c>
      <c r="F755" s="331"/>
      <c r="G755" s="333">
        <f t="shared" si="18"/>
        <v>3425.6999999999853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46119</v>
      </c>
      <c r="D756" s="299" t="s">
        <v>319</v>
      </c>
      <c r="E756" s="331">
        <v>12.05</v>
      </c>
      <c r="F756" s="331"/>
      <c r="G756" s="333">
        <f t="shared" si="18"/>
        <v>3451.5399999999854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46119</v>
      </c>
      <c r="D757" s="299" t="s">
        <v>334</v>
      </c>
      <c r="E757" s="331">
        <v>82.04</v>
      </c>
      <c r="F757" s="331"/>
      <c r="G757" s="333">
        <f t="shared" si="18"/>
        <v>3463.5899999999856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46119</v>
      </c>
      <c r="D758" s="299" t="s">
        <v>364</v>
      </c>
      <c r="E758" s="331">
        <v>22.92</v>
      </c>
      <c r="F758" s="331"/>
      <c r="G758" s="333">
        <f t="shared" si="18"/>
        <v>3545.6299999999856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46118</v>
      </c>
      <c r="D759" s="299" t="s">
        <v>365</v>
      </c>
      <c r="E759" s="331">
        <v>400</v>
      </c>
      <c r="F759" s="331"/>
      <c r="G759" s="333">
        <f t="shared" si="18"/>
        <v>3568.5499999999856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14</v>
      </c>
      <c r="C760" s="298">
        <v>46118</v>
      </c>
      <c r="D760" s="299" t="s">
        <v>366</v>
      </c>
      <c r="E760" s="331">
        <v>66.67</v>
      </c>
      <c r="F760" s="331"/>
      <c r="G760" s="333">
        <f t="shared" si="18"/>
        <v>3968.5499999999856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14</v>
      </c>
      <c r="C761" s="298">
        <v>46118</v>
      </c>
      <c r="D761" s="299" t="s">
        <v>367</v>
      </c>
      <c r="E761" s="331">
        <v>70.25</v>
      </c>
      <c r="F761" s="331"/>
      <c r="G761" s="333">
        <f t="shared" si="18"/>
        <v>4035.2199999999857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46117</v>
      </c>
      <c r="D762" s="299" t="s">
        <v>368</v>
      </c>
      <c r="E762" s="331">
        <v>25.6</v>
      </c>
      <c r="F762" s="331"/>
      <c r="G762" s="333">
        <f t="shared" si="18"/>
        <v>4105.4699999999857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46117</v>
      </c>
      <c r="D763" s="299" t="s">
        <v>319</v>
      </c>
      <c r="E763" s="331">
        <v>8.56</v>
      </c>
      <c r="F763" s="331"/>
      <c r="G763" s="333">
        <f t="shared" si="18"/>
        <v>4131.0699999999861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46117</v>
      </c>
      <c r="D764" s="299" t="s">
        <v>369</v>
      </c>
      <c r="E764" s="331">
        <v>301.67</v>
      </c>
      <c r="F764" s="331"/>
      <c r="G764" s="333">
        <f t="shared" si="18"/>
        <v>4139.6299999999865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46116</v>
      </c>
      <c r="D765" s="299" t="s">
        <v>306</v>
      </c>
      <c r="E765" s="331">
        <v>176.85</v>
      </c>
      <c r="F765" s="331"/>
      <c r="G765" s="333">
        <f t="shared" si="18"/>
        <v>4441.2999999999865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46116</v>
      </c>
      <c r="D766" s="299" t="s">
        <v>311</v>
      </c>
      <c r="E766" s="331">
        <v>139.34</v>
      </c>
      <c r="F766" s="331"/>
      <c r="G766" s="333">
        <f t="shared" si="18"/>
        <v>4618.1499999999869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17</v>
      </c>
      <c r="C767" s="298">
        <v>46116</v>
      </c>
      <c r="D767" s="299" t="s">
        <v>370</v>
      </c>
      <c r="E767" s="331">
        <v>99</v>
      </c>
      <c r="F767" s="331"/>
      <c r="G767" s="333">
        <f t="shared" si="18"/>
        <v>4757.489999999987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46116</v>
      </c>
      <c r="D768" s="299" t="s">
        <v>371</v>
      </c>
      <c r="E768" s="331">
        <v>34</v>
      </c>
      <c r="F768" s="331"/>
      <c r="G768" s="333">
        <f t="shared" si="18"/>
        <v>4856.489999999987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46116</v>
      </c>
      <c r="D769" s="299" t="s">
        <v>348</v>
      </c>
      <c r="E769" s="331">
        <v>10.24</v>
      </c>
      <c r="F769" s="331"/>
      <c r="G769" s="333">
        <f t="shared" si="18"/>
        <v>4890.489999999987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7</v>
      </c>
      <c r="C770" s="298">
        <v>46115</v>
      </c>
      <c r="D770" s="299" t="s">
        <v>372</v>
      </c>
      <c r="E770" s="331">
        <v>100</v>
      </c>
      <c r="F770" s="331"/>
      <c r="G770" s="333">
        <f t="shared" si="18"/>
        <v>4900.7299999999868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46115</v>
      </c>
      <c r="D771" s="299" t="s">
        <v>300</v>
      </c>
      <c r="E771" s="331">
        <v>7.68</v>
      </c>
      <c r="F771" s="331"/>
      <c r="G771" s="333">
        <f t="shared" si="18"/>
        <v>5000.7299999999868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46115</v>
      </c>
      <c r="D772" s="299" t="s">
        <v>296</v>
      </c>
      <c r="E772" s="331">
        <v>8.7200000000000006</v>
      </c>
      <c r="F772" s="331"/>
      <c r="G772" s="333">
        <f t="shared" si="18"/>
        <v>5008.4099999999871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46114</v>
      </c>
      <c r="D773" s="299" t="s">
        <v>373</v>
      </c>
      <c r="E773" s="331">
        <v>81.739999999999995</v>
      </c>
      <c r="F773" s="331"/>
      <c r="G773" s="333">
        <f t="shared" si="18"/>
        <v>5017.1299999999874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284</v>
      </c>
      <c r="B774" s="330">
        <v>36</v>
      </c>
      <c r="C774" s="298">
        <v>46114</v>
      </c>
      <c r="D774" s="299" t="s">
        <v>374</v>
      </c>
      <c r="E774" s="331">
        <v>50</v>
      </c>
      <c r="F774" s="331"/>
      <c r="G774" s="333">
        <f t="shared" si="18"/>
        <v>5098.8699999999872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22</v>
      </c>
      <c r="C775" s="298">
        <v>46114</v>
      </c>
      <c r="D775" s="299" t="s">
        <v>375</v>
      </c>
      <c r="E775" s="331">
        <v>6.37</v>
      </c>
      <c r="F775" s="331"/>
      <c r="G775" s="333">
        <f t="shared" si="18"/>
        <v>5148.8699999999872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46114</v>
      </c>
      <c r="D776" s="299" t="s">
        <v>326</v>
      </c>
      <c r="E776" s="331">
        <v>55.22</v>
      </c>
      <c r="F776" s="331"/>
      <c r="G776" s="333">
        <f t="shared" si="18"/>
        <v>5155.239999999987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46114</v>
      </c>
      <c r="D777" s="299" t="s">
        <v>319</v>
      </c>
      <c r="E777" s="331">
        <v>8.5</v>
      </c>
      <c r="F777" s="331"/>
      <c r="G777" s="333">
        <f t="shared" si="18"/>
        <v>5210.4599999999873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4</v>
      </c>
      <c r="C778" s="298">
        <v>46114</v>
      </c>
      <c r="D778" s="299" t="s">
        <v>334</v>
      </c>
      <c r="E778" s="331">
        <v>38.99</v>
      </c>
      <c r="F778" s="331"/>
      <c r="G778" s="333">
        <f t="shared" si="18"/>
        <v>5218.9599999999873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291</v>
      </c>
      <c r="B779" s="330">
        <v>39</v>
      </c>
      <c r="C779" s="298">
        <v>46113</v>
      </c>
      <c r="D779" s="299" t="s">
        <v>292</v>
      </c>
      <c r="E779" s="331"/>
      <c r="F779" s="331">
        <v>2763.78</v>
      </c>
      <c r="G779" s="333">
        <f t="shared" si="18"/>
        <v>5257.9499999999871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46113</v>
      </c>
      <c r="D780" s="299" t="s">
        <v>296</v>
      </c>
      <c r="E780" s="331">
        <v>36.090000000000003</v>
      </c>
      <c r="F780" s="331"/>
      <c r="G780" s="333">
        <f t="shared" si="18"/>
        <v>2494.1699999999869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4</v>
      </c>
      <c r="C781" s="298">
        <v>46113</v>
      </c>
      <c r="D781" s="299" t="s">
        <v>310</v>
      </c>
      <c r="E781" s="331">
        <v>80</v>
      </c>
      <c r="F781" s="331"/>
      <c r="G781" s="333">
        <f t="shared" si="18"/>
        <v>2530.259999999987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7</v>
      </c>
      <c r="C782" s="298">
        <v>46113</v>
      </c>
      <c r="D782" s="299" t="s">
        <v>320</v>
      </c>
      <c r="E782" s="331">
        <v>47.84</v>
      </c>
      <c r="F782" s="331"/>
      <c r="G782" s="333">
        <f t="shared" si="18"/>
        <v>2610.259999999987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7</v>
      </c>
      <c r="C783" s="298">
        <v>46113</v>
      </c>
      <c r="D783" s="299" t="s">
        <v>320</v>
      </c>
      <c r="E783" s="331">
        <v>21.25</v>
      </c>
      <c r="F783" s="331"/>
      <c r="G783" s="333">
        <f t="shared" si="18"/>
        <v>2658.0999999999872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46113</v>
      </c>
      <c r="D784" s="299" t="s">
        <v>376</v>
      </c>
      <c r="E784" s="331">
        <v>42.9</v>
      </c>
      <c r="F784" s="331"/>
      <c r="G784" s="333">
        <f t="shared" si="18"/>
        <v>2679.3499999999872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284</v>
      </c>
      <c r="B785" s="330">
        <v>37</v>
      </c>
      <c r="C785" s="298">
        <v>46112</v>
      </c>
      <c r="D785" s="299" t="s">
        <v>377</v>
      </c>
      <c r="E785" s="331">
        <v>4309.58</v>
      </c>
      <c r="F785" s="331"/>
      <c r="G785" s="333">
        <f t="shared" si="18"/>
        <v>2722.2499999999873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286</v>
      </c>
      <c r="B786" s="330">
        <v>25</v>
      </c>
      <c r="C786" s="298">
        <v>46112</v>
      </c>
      <c r="D786" s="298" t="s">
        <v>204</v>
      </c>
      <c r="E786" s="331">
        <v>350</v>
      </c>
      <c r="F786" s="331"/>
      <c r="G786" s="333">
        <f t="shared" si="18"/>
        <v>7031.8299999999872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286</v>
      </c>
      <c r="B787" s="330">
        <v>26</v>
      </c>
      <c r="C787" s="298">
        <v>46112</v>
      </c>
      <c r="D787" s="298" t="s">
        <v>205</v>
      </c>
      <c r="E787" s="331">
        <v>320</v>
      </c>
      <c r="F787" s="331"/>
      <c r="G787" s="333">
        <f t="shared" si="18"/>
        <v>7381.8299999999872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286</v>
      </c>
      <c r="B788" s="330">
        <v>27</v>
      </c>
      <c r="C788" s="298">
        <v>46112</v>
      </c>
      <c r="D788" s="298" t="s">
        <v>206</v>
      </c>
      <c r="E788" s="331">
        <v>25</v>
      </c>
      <c r="F788" s="331"/>
      <c r="G788" s="333">
        <f t="shared" si="18"/>
        <v>7701.8299999999872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286</v>
      </c>
      <c r="B789" s="330">
        <v>28</v>
      </c>
      <c r="C789" s="298">
        <v>46112</v>
      </c>
      <c r="D789" s="298" t="s">
        <v>207</v>
      </c>
      <c r="E789" s="331">
        <v>25</v>
      </c>
      <c r="F789" s="331"/>
      <c r="G789" s="333">
        <f t="shared" si="18"/>
        <v>7726.8299999999872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286</v>
      </c>
      <c r="B790" s="330">
        <v>29</v>
      </c>
      <c r="C790" s="298">
        <v>46112</v>
      </c>
      <c r="D790" s="298" t="s">
        <v>208</v>
      </c>
      <c r="E790" s="331">
        <v>45</v>
      </c>
      <c r="F790" s="331"/>
      <c r="G790" s="333">
        <f t="shared" si="18"/>
        <v>7751.8299999999872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286</v>
      </c>
      <c r="B791" s="330">
        <v>30</v>
      </c>
      <c r="C791" s="298">
        <v>46112</v>
      </c>
      <c r="D791" s="298" t="s">
        <v>209</v>
      </c>
      <c r="E791" s="331">
        <v>400</v>
      </c>
      <c r="F791" s="331"/>
      <c r="G791" s="333">
        <f t="shared" si="18"/>
        <v>7796.8299999999872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286</v>
      </c>
      <c r="B792" s="330">
        <v>31</v>
      </c>
      <c r="C792" s="298">
        <v>46112</v>
      </c>
      <c r="D792" s="298" t="s">
        <v>210</v>
      </c>
      <c r="E792" s="331">
        <v>375</v>
      </c>
      <c r="F792" s="331"/>
      <c r="G792" s="333">
        <f t="shared" si="18"/>
        <v>8196.8299999999872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286</v>
      </c>
      <c r="B793" s="330">
        <v>32</v>
      </c>
      <c r="C793" s="298">
        <v>46112</v>
      </c>
      <c r="D793" s="298" t="s">
        <v>211</v>
      </c>
      <c r="E793" s="331">
        <v>100</v>
      </c>
      <c r="F793" s="331"/>
      <c r="G793" s="333">
        <f t="shared" si="18"/>
        <v>8571.8299999999872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286</v>
      </c>
      <c r="B794" s="330">
        <v>33</v>
      </c>
      <c r="C794" s="298">
        <v>46112</v>
      </c>
      <c r="D794" s="298" t="s">
        <v>212</v>
      </c>
      <c r="E794" s="331">
        <v>85</v>
      </c>
      <c r="F794" s="331"/>
      <c r="G794" s="333">
        <f t="shared" si="18"/>
        <v>8671.8299999999872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286</v>
      </c>
      <c r="B795" s="330">
        <v>34</v>
      </c>
      <c r="C795" s="298">
        <v>46112</v>
      </c>
      <c r="D795" s="298" t="s">
        <v>213</v>
      </c>
      <c r="E795" s="331">
        <v>230</v>
      </c>
      <c r="F795" s="331"/>
      <c r="G795" s="333">
        <f t="shared" si="18"/>
        <v>8756.8299999999872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35</v>
      </c>
      <c r="C796" s="298">
        <v>46112</v>
      </c>
      <c r="D796" s="298" t="s">
        <v>214</v>
      </c>
      <c r="E796" s="331">
        <v>45</v>
      </c>
      <c r="F796" s="331"/>
      <c r="G796" s="333">
        <f t="shared" si="18"/>
        <v>8986.8299999999872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46112</v>
      </c>
      <c r="D797" s="298" t="s">
        <v>378</v>
      </c>
      <c r="E797" s="331">
        <v>40</v>
      </c>
      <c r="F797" s="331"/>
      <c r="G797" s="333">
        <f t="shared" si="18"/>
        <v>9031.8299999999872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42</v>
      </c>
      <c r="C798" s="298">
        <v>46112</v>
      </c>
      <c r="D798" s="298" t="s">
        <v>200</v>
      </c>
      <c r="E798" s="331">
        <v>59</v>
      </c>
      <c r="F798" s="331"/>
      <c r="G798" s="333">
        <f t="shared" si="18"/>
        <v>9071.8299999999872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43</v>
      </c>
      <c r="C799" s="298">
        <v>46112</v>
      </c>
      <c r="D799" s="298" t="s">
        <v>201</v>
      </c>
      <c r="E799" s="331">
        <v>42.84</v>
      </c>
      <c r="F799" s="331"/>
      <c r="G799" s="333">
        <f t="shared" si="18"/>
        <v>9130.8299999999872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46112</v>
      </c>
      <c r="D800" s="298" t="s">
        <v>300</v>
      </c>
      <c r="E800" s="331">
        <v>57.21</v>
      </c>
      <c r="F800" s="331"/>
      <c r="G800" s="333">
        <f t="shared" si="18"/>
        <v>9173.6699999999873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46112</v>
      </c>
      <c r="D801" s="298" t="s">
        <v>296</v>
      </c>
      <c r="E801" s="331">
        <v>11.18</v>
      </c>
      <c r="F801" s="331"/>
      <c r="G801" s="333">
        <f t="shared" si="18"/>
        <v>9230.8799999999865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10</v>
      </c>
      <c r="C802" s="298">
        <v>46112</v>
      </c>
      <c r="D802" s="298" t="s">
        <v>176</v>
      </c>
      <c r="E802" s="331">
        <v>17.899999999999999</v>
      </c>
      <c r="F802" s="331"/>
      <c r="G802" s="333">
        <f t="shared" si="18"/>
        <v>9242.0599999999868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46111</v>
      </c>
      <c r="D803" s="298" t="s">
        <v>334</v>
      </c>
      <c r="E803" s="331">
        <v>23.83</v>
      </c>
      <c r="F803" s="331"/>
      <c r="G803" s="333">
        <f t="shared" si="18"/>
        <v>9259.9599999999864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291</v>
      </c>
      <c r="B804" s="330">
        <v>38</v>
      </c>
      <c r="C804" s="298">
        <v>46111</v>
      </c>
      <c r="D804" s="299" t="s">
        <v>293</v>
      </c>
      <c r="E804" s="331"/>
      <c r="F804" s="331">
        <v>4278.1400000000003</v>
      </c>
      <c r="G804" s="333">
        <f t="shared" si="18"/>
        <v>9283.7899999999863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3</v>
      </c>
      <c r="C805" s="298">
        <v>46111</v>
      </c>
      <c r="D805" s="299" t="s">
        <v>351</v>
      </c>
      <c r="E805" s="331">
        <v>30</v>
      </c>
      <c r="F805" s="331"/>
      <c r="G805" s="333">
        <f t="shared" si="18"/>
        <v>5005.649999999986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6</v>
      </c>
      <c r="C806" s="298">
        <v>46111</v>
      </c>
      <c r="D806" s="299" t="s">
        <v>300</v>
      </c>
      <c r="E806" s="331">
        <v>15.96</v>
      </c>
      <c r="F806" s="331"/>
      <c r="G806" s="333">
        <f t="shared" si="18"/>
        <v>5035.649999999986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46111</v>
      </c>
      <c r="D807" s="299" t="s">
        <v>379</v>
      </c>
      <c r="E807" s="331">
        <v>18.96</v>
      </c>
      <c r="F807" s="331"/>
      <c r="G807" s="333">
        <f t="shared" si="18"/>
        <v>5051.609999999986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46110</v>
      </c>
      <c r="D808" s="299" t="s">
        <v>311</v>
      </c>
      <c r="E808" s="331">
        <v>144.22</v>
      </c>
      <c r="F808" s="331"/>
      <c r="G808" s="333">
        <f t="shared" si="18"/>
        <v>5070.5699999999861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7</v>
      </c>
      <c r="C809" s="298">
        <v>46110</v>
      </c>
      <c r="D809" s="299" t="s">
        <v>380</v>
      </c>
      <c r="E809" s="331">
        <v>181.04</v>
      </c>
      <c r="F809" s="331"/>
      <c r="G809" s="333">
        <f t="shared" si="18"/>
        <v>5214.7899999999863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46110</v>
      </c>
      <c r="D810" s="299" t="s">
        <v>381</v>
      </c>
      <c r="E810" s="331">
        <v>196.9</v>
      </c>
      <c r="F810" s="331"/>
      <c r="G810" s="333">
        <f t="shared" si="18"/>
        <v>5395.8299999999863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3</v>
      </c>
      <c r="C811" s="298">
        <v>46110</v>
      </c>
      <c r="D811" s="299" t="s">
        <v>382</v>
      </c>
      <c r="E811" s="331">
        <v>7.5</v>
      </c>
      <c r="F811" s="331"/>
      <c r="G811" s="333">
        <f t="shared" si="18"/>
        <v>5592.7299999999859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46109</v>
      </c>
      <c r="D812" s="299" t="s">
        <v>319</v>
      </c>
      <c r="E812" s="331">
        <v>11.7</v>
      </c>
      <c r="F812" s="331"/>
      <c r="G812" s="333">
        <f t="shared" si="18"/>
        <v>5600.2299999999859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46109</v>
      </c>
      <c r="D813" s="299" t="s">
        <v>308</v>
      </c>
      <c r="E813" s="331">
        <v>210.76</v>
      </c>
      <c r="F813" s="331"/>
      <c r="G813" s="333">
        <f t="shared" si="18"/>
        <v>5611.9299999999857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46109</v>
      </c>
      <c r="D814" s="299" t="s">
        <v>310</v>
      </c>
      <c r="E814" s="331">
        <v>46.9</v>
      </c>
      <c r="F814" s="331"/>
      <c r="G814" s="333">
        <f t="shared" si="18"/>
        <v>5822.689999999986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46109</v>
      </c>
      <c r="D815" s="299" t="s">
        <v>329</v>
      </c>
      <c r="E815" s="331">
        <v>179.1</v>
      </c>
      <c r="F815" s="331"/>
      <c r="G815" s="333">
        <f t="shared" si="18"/>
        <v>5869.5899999999856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46109</v>
      </c>
      <c r="D816" s="299" t="s">
        <v>308</v>
      </c>
      <c r="E816" s="331">
        <v>31.97</v>
      </c>
      <c r="F816" s="331"/>
      <c r="G816" s="333">
        <f t="shared" si="18"/>
        <v>6048.689999999986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46109</v>
      </c>
      <c r="D817" s="299" t="s">
        <v>308</v>
      </c>
      <c r="E817" s="331">
        <v>12.19</v>
      </c>
      <c r="F817" s="331"/>
      <c r="G817" s="333">
        <f t="shared" si="18"/>
        <v>6080.6599999999862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291</v>
      </c>
      <c r="B818" s="330">
        <v>41</v>
      </c>
      <c r="C818" s="298">
        <v>46108</v>
      </c>
      <c r="D818" s="299" t="s">
        <v>383</v>
      </c>
      <c r="E818" s="331"/>
      <c r="F818" s="331">
        <v>400</v>
      </c>
      <c r="G818" s="333">
        <f t="shared" si="18"/>
        <v>6092.8499999999858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46108</v>
      </c>
      <c r="D819" s="299" t="s">
        <v>301</v>
      </c>
      <c r="E819" s="331">
        <v>19.5</v>
      </c>
      <c r="F819" s="331"/>
      <c r="G819" s="333">
        <f t="shared" si="18"/>
        <v>5692.8499999999858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46108</v>
      </c>
      <c r="D820" s="299" t="s">
        <v>296</v>
      </c>
      <c r="E820" s="331">
        <v>11.48</v>
      </c>
      <c r="F820" s="331"/>
      <c r="G820" s="333">
        <f t="shared" si="18"/>
        <v>5712.3499999999858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46108</v>
      </c>
      <c r="D821" s="299" t="s">
        <v>334</v>
      </c>
      <c r="E821" s="331">
        <v>11.46</v>
      </c>
      <c r="F821" s="331"/>
      <c r="G821" s="333">
        <f t="shared" si="18"/>
        <v>5723.8299999999854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4</v>
      </c>
      <c r="C822" s="298">
        <v>46108</v>
      </c>
      <c r="D822" s="299" t="s">
        <v>334</v>
      </c>
      <c r="E822" s="331">
        <v>38.21</v>
      </c>
      <c r="F822" s="331"/>
      <c r="G822" s="333">
        <f t="shared" si="18"/>
        <v>5735.2899999999854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46108</v>
      </c>
      <c r="D823" s="299" t="s">
        <v>384</v>
      </c>
      <c r="E823" s="331">
        <v>69.95</v>
      </c>
      <c r="F823" s="331"/>
      <c r="G823" s="333">
        <f t="shared" si="18"/>
        <v>5773.4999999999854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46108</v>
      </c>
      <c r="D824" s="299" t="s">
        <v>348</v>
      </c>
      <c r="E824" s="331">
        <v>10.78</v>
      </c>
      <c r="F824" s="331"/>
      <c r="G824" s="333">
        <f t="shared" si="18"/>
        <v>5843.4499999999853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46108</v>
      </c>
      <c r="D825" s="299" t="s">
        <v>300</v>
      </c>
      <c r="E825" s="331">
        <v>15.84</v>
      </c>
      <c r="F825" s="331"/>
      <c r="G825" s="333">
        <f t="shared" si="18"/>
        <v>5854.229999999985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46108</v>
      </c>
      <c r="D826" s="299" t="s">
        <v>385</v>
      </c>
      <c r="E826" s="331">
        <v>22.48</v>
      </c>
      <c r="F826" s="331"/>
      <c r="G826" s="333">
        <f t="shared" si="18"/>
        <v>5870.0699999999852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46107</v>
      </c>
      <c r="D827" s="299" t="s">
        <v>358</v>
      </c>
      <c r="E827" s="331">
        <v>11.17</v>
      </c>
      <c r="F827" s="331"/>
      <c r="G827" s="333">
        <f t="shared" si="18"/>
        <v>5892.5499999999847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46107</v>
      </c>
      <c r="D828" s="299" t="s">
        <v>386</v>
      </c>
      <c r="E828" s="331">
        <v>14.38</v>
      </c>
      <c r="F828" s="331"/>
      <c r="G828" s="333">
        <f t="shared" si="18"/>
        <v>5903.7199999999848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46107</v>
      </c>
      <c r="D829" s="299" t="s">
        <v>387</v>
      </c>
      <c r="E829" s="331">
        <v>45</v>
      </c>
      <c r="F829" s="331"/>
      <c r="G829" s="333">
        <f t="shared" si="18"/>
        <v>5918.0999999999849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46107</v>
      </c>
      <c r="D830" s="299" t="s">
        <v>324</v>
      </c>
      <c r="E830" s="331">
        <v>9.0299999999999994</v>
      </c>
      <c r="F830" s="331"/>
      <c r="G830" s="333">
        <f t="shared" si="18"/>
        <v>5963.0999999999849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46107</v>
      </c>
      <c r="D831" s="299" t="s">
        <v>301</v>
      </c>
      <c r="E831" s="331">
        <v>30</v>
      </c>
      <c r="F831" s="331"/>
      <c r="G831" s="333">
        <f t="shared" si="18"/>
        <v>5972.1299999999846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46106</v>
      </c>
      <c r="D832" s="299" t="s">
        <v>388</v>
      </c>
      <c r="E832" s="331">
        <v>12</v>
      </c>
      <c r="F832" s="331"/>
      <c r="G832" s="333">
        <f t="shared" si="18"/>
        <v>6002.1299999999846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46106</v>
      </c>
      <c r="D833" s="299" t="s">
        <v>389</v>
      </c>
      <c r="E833" s="331">
        <v>20</v>
      </c>
      <c r="F833" s="331"/>
      <c r="G833" s="333">
        <f t="shared" si="18"/>
        <v>6014.1299999999846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46106</v>
      </c>
      <c r="D834" s="299" t="s">
        <v>296</v>
      </c>
      <c r="E834" s="331">
        <v>21.05</v>
      </c>
      <c r="F834" s="331"/>
      <c r="G834" s="333">
        <f t="shared" si="18"/>
        <v>6034.1299999999846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46106</v>
      </c>
      <c r="D835" s="299" t="s">
        <v>296</v>
      </c>
      <c r="E835" s="331">
        <v>38.58</v>
      </c>
      <c r="F835" s="331"/>
      <c r="G835" s="333">
        <f t="shared" si="18"/>
        <v>6055.1799999999848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12</v>
      </c>
      <c r="C836" s="298">
        <v>46106</v>
      </c>
      <c r="D836" s="299" t="s">
        <v>314</v>
      </c>
      <c r="E836" s="331">
        <v>204.47</v>
      </c>
      <c r="F836" s="331"/>
      <c r="G836" s="333">
        <f t="shared" si="18"/>
        <v>6093.7599999999848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24</v>
      </c>
      <c r="C837" s="298">
        <v>46105</v>
      </c>
      <c r="D837" s="299" t="s">
        <v>860</v>
      </c>
      <c r="E837" s="331">
        <v>86.58</v>
      </c>
      <c r="F837" s="331"/>
      <c r="G837" s="333">
        <f t="shared" si="18"/>
        <v>6298.229999999985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46105</v>
      </c>
      <c r="D838" s="299" t="s">
        <v>389</v>
      </c>
      <c r="E838" s="331">
        <v>20</v>
      </c>
      <c r="F838" s="331"/>
      <c r="G838" s="333">
        <f t="shared" si="18"/>
        <v>6384.8099999999849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46105</v>
      </c>
      <c r="D839" s="299" t="s">
        <v>390</v>
      </c>
      <c r="E839" s="331">
        <v>15.29</v>
      </c>
      <c r="F839" s="331"/>
      <c r="G839" s="333">
        <f t="shared" si="18"/>
        <v>6404.8099999999849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46105</v>
      </c>
      <c r="D840" s="299" t="s">
        <v>308</v>
      </c>
      <c r="E840" s="331">
        <v>47.99</v>
      </c>
      <c r="F840" s="331"/>
      <c r="G840" s="333">
        <f t="shared" si="18"/>
        <v>6420.0999999999849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23</v>
      </c>
      <c r="C841" s="298">
        <v>46104</v>
      </c>
      <c r="D841" s="299" t="s">
        <v>67</v>
      </c>
      <c r="E841" s="331">
        <v>650.88</v>
      </c>
      <c r="F841" s="331"/>
      <c r="G841" s="333">
        <f t="shared" si="18"/>
        <v>6468.0899999999847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46104</v>
      </c>
      <c r="D842" s="299" t="s">
        <v>391</v>
      </c>
      <c r="E842" s="331">
        <v>46</v>
      </c>
      <c r="F842" s="331"/>
      <c r="G842" s="333">
        <f t="shared" si="18"/>
        <v>7118.9699999999848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46103</v>
      </c>
      <c r="D843" s="299" t="s">
        <v>392</v>
      </c>
      <c r="E843" s="331">
        <v>24.81</v>
      </c>
      <c r="F843" s="331"/>
      <c r="G843" s="333">
        <f t="shared" si="18"/>
        <v>7164.9699999999848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46103</v>
      </c>
      <c r="D844" s="299" t="s">
        <v>296</v>
      </c>
      <c r="E844" s="331">
        <v>28.77</v>
      </c>
      <c r="F844" s="331"/>
      <c r="G844" s="333">
        <f t="shared" si="18"/>
        <v>7189.7799999999852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46103</v>
      </c>
      <c r="D845" s="299" t="s">
        <v>296</v>
      </c>
      <c r="E845" s="331">
        <v>11.9</v>
      </c>
      <c r="F845" s="331"/>
      <c r="G845" s="333">
        <f t="shared" si="18"/>
        <v>7218.5499999999856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1</v>
      </c>
      <c r="C846" s="298">
        <v>46103</v>
      </c>
      <c r="D846" s="299" t="s">
        <v>300</v>
      </c>
      <c r="E846" s="331">
        <v>42.59</v>
      </c>
      <c r="F846" s="331"/>
      <c r="G846" s="333">
        <f t="shared" si="18"/>
        <v>7230.4499999999853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46103</v>
      </c>
      <c r="D847" s="299" t="s">
        <v>300</v>
      </c>
      <c r="E847" s="331">
        <v>17.579999999999998</v>
      </c>
      <c r="F847" s="331"/>
      <c r="G847" s="333">
        <f t="shared" si="18"/>
        <v>7273.0399999999854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46103</v>
      </c>
      <c r="D848" s="299" t="s">
        <v>300</v>
      </c>
      <c r="E848" s="331">
        <v>11.99</v>
      </c>
      <c r="F848" s="331"/>
      <c r="G848" s="333">
        <f t="shared" si="18"/>
        <v>7290.6199999999853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46103</v>
      </c>
      <c r="D849" s="299" t="s">
        <v>311</v>
      </c>
      <c r="E849" s="331">
        <v>81.31</v>
      </c>
      <c r="F849" s="331"/>
      <c r="G849" s="333">
        <f t="shared" si="18"/>
        <v>7302.6099999999851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1</v>
      </c>
      <c r="C850" s="298">
        <v>46103</v>
      </c>
      <c r="D850" s="299" t="s">
        <v>393</v>
      </c>
      <c r="E850" s="331">
        <v>38.44</v>
      </c>
      <c r="F850" s="331"/>
      <c r="G850" s="333">
        <f t="shared" si="18"/>
        <v>7383.9199999999855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46103</v>
      </c>
      <c r="D851" s="299" t="s">
        <v>394</v>
      </c>
      <c r="E851" s="331">
        <v>35.700000000000003</v>
      </c>
      <c r="F851" s="331"/>
      <c r="G851" s="333">
        <f t="shared" si="18"/>
        <v>7422.3599999999851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46102</v>
      </c>
      <c r="D852" s="299" t="s">
        <v>300</v>
      </c>
      <c r="E852" s="331">
        <v>10.64</v>
      </c>
      <c r="F852" s="331"/>
      <c r="G852" s="333">
        <f t="shared" si="18"/>
        <v>7458.0599999999849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46102</v>
      </c>
      <c r="D853" s="299" t="s">
        <v>300</v>
      </c>
      <c r="E853" s="331">
        <v>28.69</v>
      </c>
      <c r="F853" s="331"/>
      <c r="G853" s="333">
        <f t="shared" si="18"/>
        <v>7468.6999999999853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3</v>
      </c>
      <c r="C854" s="298">
        <v>46102</v>
      </c>
      <c r="D854" s="299" t="s">
        <v>348</v>
      </c>
      <c r="E854" s="331">
        <v>11.59</v>
      </c>
      <c r="F854" s="331"/>
      <c r="G854" s="333">
        <f t="shared" si="18"/>
        <v>7497.3899999999849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291</v>
      </c>
      <c r="B855" s="330">
        <v>41</v>
      </c>
      <c r="C855" s="298">
        <v>46102</v>
      </c>
      <c r="D855" s="299" t="s">
        <v>383</v>
      </c>
      <c r="E855" s="331"/>
      <c r="F855" s="331">
        <v>400</v>
      </c>
      <c r="G855" s="333">
        <f t="shared" si="18"/>
        <v>7508.979999999985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5</v>
      </c>
      <c r="C856" s="298">
        <v>46102</v>
      </c>
      <c r="D856" s="299" t="s">
        <v>395</v>
      </c>
      <c r="E856" s="331">
        <v>170</v>
      </c>
      <c r="F856" s="331"/>
      <c r="G856" s="333">
        <f t="shared" si="18"/>
        <v>7108.979999999985</v>
      </c>
      <c r="H856" s="334" t="s">
        <v>298</v>
      </c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5</v>
      </c>
      <c r="C857" s="298">
        <v>46102</v>
      </c>
      <c r="D857" s="299" t="s">
        <v>354</v>
      </c>
      <c r="E857" s="331">
        <v>70</v>
      </c>
      <c r="F857" s="331"/>
      <c r="G857" s="333">
        <f t="shared" si="18"/>
        <v>7278.979999999985</v>
      </c>
      <c r="H857" s="334" t="s">
        <v>298</v>
      </c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5</v>
      </c>
      <c r="C858" s="298">
        <v>46102</v>
      </c>
      <c r="D858" s="299" t="s">
        <v>396</v>
      </c>
      <c r="E858" s="331">
        <v>40</v>
      </c>
      <c r="F858" s="331"/>
      <c r="G858" s="333">
        <f t="shared" ref="G858:G1112" si="19">G859-E858+F858</f>
        <v>7348.979999999985</v>
      </c>
      <c r="H858" s="334" t="s">
        <v>298</v>
      </c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46102</v>
      </c>
      <c r="D859" s="299" t="s">
        <v>348</v>
      </c>
      <c r="E859" s="331">
        <v>25</v>
      </c>
      <c r="F859" s="331"/>
      <c r="G859" s="333">
        <f t="shared" si="19"/>
        <v>7388.979999999985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46102</v>
      </c>
      <c r="D860" s="299" t="s">
        <v>304</v>
      </c>
      <c r="E860" s="331">
        <v>65.19</v>
      </c>
      <c r="F860" s="331"/>
      <c r="G860" s="333">
        <f t="shared" si="19"/>
        <v>7413.979999999985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46102</v>
      </c>
      <c r="D861" s="299" t="s">
        <v>310</v>
      </c>
      <c r="E861" s="331">
        <v>37.450000000000003</v>
      </c>
      <c r="F861" s="331"/>
      <c r="G861" s="333">
        <f t="shared" si="19"/>
        <v>7479.1699999999846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8</v>
      </c>
      <c r="C862" s="298">
        <v>46101</v>
      </c>
      <c r="D862" s="299" t="s">
        <v>356</v>
      </c>
      <c r="E862" s="331">
        <v>65.099999999999994</v>
      </c>
      <c r="F862" s="331"/>
      <c r="G862" s="333">
        <f t="shared" si="19"/>
        <v>7516.6199999999844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22</v>
      </c>
      <c r="C863" s="298">
        <v>46101</v>
      </c>
      <c r="D863" s="299" t="s">
        <v>323</v>
      </c>
      <c r="E863" s="331">
        <v>20.22</v>
      </c>
      <c r="F863" s="331"/>
      <c r="G863" s="333">
        <f t="shared" si="19"/>
        <v>7581.7199999999848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46101</v>
      </c>
      <c r="D864" s="299" t="s">
        <v>433</v>
      </c>
      <c r="E864" s="331">
        <v>-73</v>
      </c>
      <c r="F864" s="331"/>
      <c r="G864" s="333">
        <f t="shared" si="19"/>
        <v>7601.939999999985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46101</v>
      </c>
      <c r="D865" s="299" t="s">
        <v>300</v>
      </c>
      <c r="E865" s="331">
        <v>34.68</v>
      </c>
      <c r="F865" s="331"/>
      <c r="G865" s="333">
        <f t="shared" si="19"/>
        <v>7528.939999999985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46101</v>
      </c>
      <c r="D866" s="299" t="s">
        <v>397</v>
      </c>
      <c r="E866" s="331">
        <v>10.63</v>
      </c>
      <c r="F866" s="331"/>
      <c r="G866" s="333">
        <f t="shared" si="19"/>
        <v>7563.6199999999853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5</v>
      </c>
      <c r="C867" s="298">
        <v>46101</v>
      </c>
      <c r="D867" s="299" t="s">
        <v>398</v>
      </c>
      <c r="E867" s="331">
        <v>106.49</v>
      </c>
      <c r="F867" s="331"/>
      <c r="G867" s="333">
        <f t="shared" si="19"/>
        <v>7574.2499999999854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46100</v>
      </c>
      <c r="D868" s="299" t="s">
        <v>357</v>
      </c>
      <c r="E868" s="331">
        <v>16.739999999999998</v>
      </c>
      <c r="F868" s="331"/>
      <c r="G868" s="333">
        <f t="shared" si="19"/>
        <v>7680.7399999999852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46100</v>
      </c>
      <c r="D869" s="299" t="s">
        <v>399</v>
      </c>
      <c r="E869" s="331">
        <v>108.54</v>
      </c>
      <c r="F869" s="331"/>
      <c r="G869" s="333">
        <f t="shared" si="19"/>
        <v>7697.479999999985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22</v>
      </c>
      <c r="C870" s="298">
        <v>46100</v>
      </c>
      <c r="D870" s="299" t="s">
        <v>835</v>
      </c>
      <c r="E870" s="331">
        <v>12.77</v>
      </c>
      <c r="F870" s="331"/>
      <c r="G870" s="333">
        <f t="shared" si="19"/>
        <v>7806.019999999985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46100</v>
      </c>
      <c r="D871" s="299" t="s">
        <v>334</v>
      </c>
      <c r="E871" s="331">
        <v>28.33</v>
      </c>
      <c r="F871" s="331"/>
      <c r="G871" s="333">
        <f t="shared" si="19"/>
        <v>7818.7899999999854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46100</v>
      </c>
      <c r="D872" s="299" t="s">
        <v>358</v>
      </c>
      <c r="E872" s="331">
        <v>17.45</v>
      </c>
      <c r="F872" s="331"/>
      <c r="G872" s="333">
        <f t="shared" si="19"/>
        <v>7847.1199999999853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22</v>
      </c>
      <c r="C873" s="298">
        <v>46100</v>
      </c>
      <c r="D873" s="299" t="s">
        <v>328</v>
      </c>
      <c r="E873" s="331">
        <v>7.46</v>
      </c>
      <c r="F873" s="331"/>
      <c r="G873" s="333">
        <f t="shared" si="19"/>
        <v>7864.5699999999852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335</v>
      </c>
      <c r="B874" s="330" t="s">
        <v>335</v>
      </c>
      <c r="C874" s="298">
        <v>46100</v>
      </c>
      <c r="D874" s="299" t="s">
        <v>336</v>
      </c>
      <c r="E874" s="331">
        <v>172.29</v>
      </c>
      <c r="F874" s="331"/>
      <c r="G874" s="333">
        <f t="shared" si="19"/>
        <v>7872.0299999999852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15</v>
      </c>
      <c r="C875" s="298">
        <v>46100</v>
      </c>
      <c r="D875" s="299" t="s">
        <v>185</v>
      </c>
      <c r="E875" s="331">
        <v>175.09</v>
      </c>
      <c r="F875" s="331"/>
      <c r="G875" s="333">
        <f t="shared" si="19"/>
        <v>8044.3199999999852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291</v>
      </c>
      <c r="B876" s="330">
        <v>39</v>
      </c>
      <c r="C876" s="298">
        <v>46100</v>
      </c>
      <c r="D876" s="299" t="s">
        <v>292</v>
      </c>
      <c r="E876" s="331"/>
      <c r="F876" s="331">
        <v>2763.78</v>
      </c>
      <c r="G876" s="333">
        <f t="shared" si="19"/>
        <v>8219.4099999999853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46099</v>
      </c>
      <c r="D877" s="299" t="s">
        <v>400</v>
      </c>
      <c r="E877" s="331">
        <v>47.46</v>
      </c>
      <c r="F877" s="331"/>
      <c r="G877" s="333">
        <f t="shared" si="19"/>
        <v>5455.6299999999856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8</v>
      </c>
      <c r="C878" s="298">
        <v>46099</v>
      </c>
      <c r="D878" s="299" t="s">
        <v>400</v>
      </c>
      <c r="E878" s="331">
        <v>15.01</v>
      </c>
      <c r="F878" s="331"/>
      <c r="G878" s="333">
        <f t="shared" si="19"/>
        <v>5503.0899999999856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291</v>
      </c>
      <c r="B879" s="330">
        <v>40</v>
      </c>
      <c r="C879" s="298">
        <v>46099</v>
      </c>
      <c r="D879" s="299" t="s">
        <v>316</v>
      </c>
      <c r="E879" s="331"/>
      <c r="F879" s="331">
        <v>838.67</v>
      </c>
      <c r="G879" s="333">
        <f t="shared" si="19"/>
        <v>5518.0999999999858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46099</v>
      </c>
      <c r="D880" s="299" t="s">
        <v>296</v>
      </c>
      <c r="E880" s="331">
        <v>14.67</v>
      </c>
      <c r="F880" s="331"/>
      <c r="G880" s="333">
        <f t="shared" si="19"/>
        <v>4679.4299999999857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4</v>
      </c>
      <c r="C881" s="298">
        <v>46099</v>
      </c>
      <c r="D881" s="299" t="s">
        <v>296</v>
      </c>
      <c r="E881" s="331">
        <v>40.22</v>
      </c>
      <c r="F881" s="331"/>
      <c r="G881" s="333">
        <f t="shared" si="19"/>
        <v>4694.0999999999858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46099</v>
      </c>
      <c r="D882" s="299" t="s">
        <v>295</v>
      </c>
      <c r="E882" s="331">
        <v>3.49</v>
      </c>
      <c r="F882" s="331"/>
      <c r="G882" s="333">
        <f t="shared" si="19"/>
        <v>4734.3199999999861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22</v>
      </c>
      <c r="C883" s="298">
        <v>46099</v>
      </c>
      <c r="D883" s="299" t="s">
        <v>401</v>
      </c>
      <c r="E883" s="331">
        <v>13.84</v>
      </c>
      <c r="F883" s="331"/>
      <c r="G883" s="333">
        <f t="shared" si="19"/>
        <v>4737.8099999999858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17</v>
      </c>
      <c r="C884" s="298">
        <v>46098</v>
      </c>
      <c r="D884" s="299" t="s">
        <v>188</v>
      </c>
      <c r="E884" s="331">
        <v>42.65</v>
      </c>
      <c r="F884" s="331"/>
      <c r="G884" s="333">
        <f t="shared" si="19"/>
        <v>4751.649999999986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23</v>
      </c>
      <c r="C885" s="298">
        <v>46098</v>
      </c>
      <c r="D885" s="299" t="s">
        <v>402</v>
      </c>
      <c r="E885" s="331">
        <v>529.46</v>
      </c>
      <c r="F885" s="331"/>
      <c r="G885" s="333">
        <f t="shared" si="19"/>
        <v>4794.2999999999856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43</v>
      </c>
      <c r="C886" s="298">
        <v>46098</v>
      </c>
      <c r="D886" s="299" t="s">
        <v>333</v>
      </c>
      <c r="E886" s="331">
        <v>22.35</v>
      </c>
      <c r="F886" s="331"/>
      <c r="G886" s="333">
        <f t="shared" si="19"/>
        <v>5323.7599999999857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42</v>
      </c>
      <c r="C887" s="298">
        <v>46098</v>
      </c>
      <c r="D887" s="299" t="s">
        <v>333</v>
      </c>
      <c r="E887" s="331">
        <v>37.25</v>
      </c>
      <c r="F887" s="331"/>
      <c r="G887" s="333">
        <f t="shared" si="19"/>
        <v>5346.109999999986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46098</v>
      </c>
      <c r="D888" s="299" t="s">
        <v>319</v>
      </c>
      <c r="E888" s="331">
        <v>3.99</v>
      </c>
      <c r="F888" s="331"/>
      <c r="G888" s="333">
        <f t="shared" si="19"/>
        <v>5383.359999999986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46098</v>
      </c>
      <c r="D889" s="299" t="s">
        <v>319</v>
      </c>
      <c r="E889" s="331">
        <v>24.47</v>
      </c>
      <c r="F889" s="331"/>
      <c r="G889" s="333">
        <f t="shared" si="19"/>
        <v>5387.3499999999858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21</v>
      </c>
      <c r="C890" s="298">
        <v>46098</v>
      </c>
      <c r="D890" s="299" t="s">
        <v>194</v>
      </c>
      <c r="E890" s="331">
        <v>75.599999999999994</v>
      </c>
      <c r="F890" s="331"/>
      <c r="G890" s="333">
        <f t="shared" si="19"/>
        <v>5411.8199999999861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5</v>
      </c>
      <c r="C891" s="298">
        <v>46097</v>
      </c>
      <c r="D891" s="299" t="s">
        <v>340</v>
      </c>
      <c r="E891" s="331">
        <v>21.3</v>
      </c>
      <c r="F891" s="331"/>
      <c r="G891" s="333">
        <f t="shared" si="19"/>
        <v>5487.4199999999864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11</v>
      </c>
      <c r="C892" s="298">
        <v>46097</v>
      </c>
      <c r="D892" s="299" t="s">
        <v>178</v>
      </c>
      <c r="E892" s="331">
        <v>267.91000000000003</v>
      </c>
      <c r="F892" s="331"/>
      <c r="G892" s="333">
        <f t="shared" si="19"/>
        <v>5508.7199999999866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287</v>
      </c>
      <c r="B893" s="330" t="s">
        <v>287</v>
      </c>
      <c r="C893" s="298">
        <v>46097</v>
      </c>
      <c r="D893" s="299" t="s">
        <v>403</v>
      </c>
      <c r="E893" s="331"/>
      <c r="F893" s="331">
        <v>80</v>
      </c>
      <c r="G893" s="333">
        <f t="shared" si="19"/>
        <v>5776.6299999999865</v>
      </c>
      <c r="H893" s="334" t="s">
        <v>298</v>
      </c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287</v>
      </c>
      <c r="B894" s="330" t="s">
        <v>287</v>
      </c>
      <c r="C894" s="298">
        <v>46097</v>
      </c>
      <c r="D894" s="299" t="s">
        <v>302</v>
      </c>
      <c r="E894" s="331">
        <v>80</v>
      </c>
      <c r="F894" s="331"/>
      <c r="G894" s="333">
        <f t="shared" si="19"/>
        <v>5696.6299999999865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46097</v>
      </c>
      <c r="D895" s="299" t="s">
        <v>310</v>
      </c>
      <c r="E895" s="331">
        <v>42.47</v>
      </c>
      <c r="F895" s="331"/>
      <c r="G895" s="333">
        <f t="shared" si="19"/>
        <v>5776.6299999999865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46097</v>
      </c>
      <c r="D896" s="299" t="s">
        <v>296</v>
      </c>
      <c r="E896" s="331">
        <v>11.18</v>
      </c>
      <c r="F896" s="331"/>
      <c r="G896" s="333">
        <f t="shared" si="19"/>
        <v>5819.0999999999867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46096</v>
      </c>
      <c r="D897" s="299" t="s">
        <v>404</v>
      </c>
      <c r="E897" s="331">
        <v>38.67</v>
      </c>
      <c r="F897" s="331"/>
      <c r="G897" s="333">
        <f t="shared" si="19"/>
        <v>5830.279999999987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3</v>
      </c>
      <c r="C898" s="298">
        <v>46096</v>
      </c>
      <c r="D898" s="299" t="s">
        <v>348</v>
      </c>
      <c r="E898" s="331">
        <v>7.11</v>
      </c>
      <c r="F898" s="331"/>
      <c r="G898" s="333">
        <f t="shared" si="19"/>
        <v>5868.9499999999871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46096</v>
      </c>
      <c r="D899" s="299" t="s">
        <v>304</v>
      </c>
      <c r="E899" s="331">
        <v>126.64</v>
      </c>
      <c r="F899" s="331"/>
      <c r="G899" s="333">
        <f t="shared" si="19"/>
        <v>5876.0599999999868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46096</v>
      </c>
      <c r="D900" s="299" t="s">
        <v>311</v>
      </c>
      <c r="E900" s="331">
        <v>125.2</v>
      </c>
      <c r="F900" s="331"/>
      <c r="G900" s="333">
        <f t="shared" si="19"/>
        <v>6002.6999999999871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46096</v>
      </c>
      <c r="D901" s="299" t="s">
        <v>306</v>
      </c>
      <c r="E901" s="331">
        <v>37.159999999999997</v>
      </c>
      <c r="F901" s="331"/>
      <c r="G901" s="333">
        <f t="shared" si="19"/>
        <v>6127.8999999999869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16</v>
      </c>
      <c r="C902" s="298">
        <v>46096</v>
      </c>
      <c r="D902" s="299" t="s">
        <v>405</v>
      </c>
      <c r="E902" s="331">
        <v>713.06</v>
      </c>
      <c r="F902" s="331"/>
      <c r="G902" s="333">
        <f t="shared" si="19"/>
        <v>6165.0599999999868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46095</v>
      </c>
      <c r="D903" s="299" t="s">
        <v>406</v>
      </c>
      <c r="E903" s="331">
        <v>24</v>
      </c>
      <c r="F903" s="331"/>
      <c r="G903" s="333">
        <f t="shared" si="19"/>
        <v>6878.1199999999862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3</v>
      </c>
      <c r="C904" s="298">
        <v>46095</v>
      </c>
      <c r="D904" s="299" t="s">
        <v>348</v>
      </c>
      <c r="E904" s="331">
        <v>14.58</v>
      </c>
      <c r="F904" s="331"/>
      <c r="G904" s="333">
        <f t="shared" si="19"/>
        <v>6902.1199999999862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291</v>
      </c>
      <c r="B905" s="330">
        <v>41</v>
      </c>
      <c r="C905" s="298">
        <v>46094</v>
      </c>
      <c r="D905" s="299" t="s">
        <v>407</v>
      </c>
      <c r="E905" s="331"/>
      <c r="F905" s="331">
        <v>300</v>
      </c>
      <c r="G905" s="333">
        <f t="shared" si="19"/>
        <v>6916.6999999999862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46094</v>
      </c>
      <c r="D906" s="299" t="s">
        <v>311</v>
      </c>
      <c r="E906" s="331">
        <v>17.71</v>
      </c>
      <c r="F906" s="331"/>
      <c r="G906" s="333">
        <f t="shared" si="19"/>
        <v>6616.6999999999862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46094</v>
      </c>
      <c r="D907" s="299" t="s">
        <v>296</v>
      </c>
      <c r="E907" s="331">
        <v>31.56</v>
      </c>
      <c r="F907" s="331"/>
      <c r="G907" s="333">
        <f t="shared" si="19"/>
        <v>6634.4099999999862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46094</v>
      </c>
      <c r="D908" s="299" t="s">
        <v>296</v>
      </c>
      <c r="E908" s="331">
        <v>34.79</v>
      </c>
      <c r="F908" s="331"/>
      <c r="G908" s="333">
        <f t="shared" si="19"/>
        <v>6665.9699999999866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46094</v>
      </c>
      <c r="D909" s="299" t="s">
        <v>408</v>
      </c>
      <c r="E909" s="331">
        <v>23.9</v>
      </c>
      <c r="F909" s="331"/>
      <c r="G909" s="333">
        <f t="shared" si="19"/>
        <v>6700.7599999999866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3</v>
      </c>
      <c r="C910" s="298">
        <v>46094</v>
      </c>
      <c r="D910" s="299" t="s">
        <v>348</v>
      </c>
      <c r="E910" s="331">
        <v>7.26</v>
      </c>
      <c r="F910" s="331"/>
      <c r="G910" s="333">
        <f t="shared" si="19"/>
        <v>6724.6599999999862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5</v>
      </c>
      <c r="C911" s="298">
        <v>46094</v>
      </c>
      <c r="D911" s="299" t="s">
        <v>354</v>
      </c>
      <c r="E911" s="331">
        <v>85</v>
      </c>
      <c r="F911" s="331"/>
      <c r="G911" s="333">
        <f t="shared" si="19"/>
        <v>6731.9199999999864</v>
      </c>
      <c r="H911" s="334" t="s">
        <v>298</v>
      </c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46093</v>
      </c>
      <c r="D912" s="299" t="s">
        <v>409</v>
      </c>
      <c r="E912" s="331">
        <v>51.22</v>
      </c>
      <c r="F912" s="331"/>
      <c r="G912" s="333">
        <f t="shared" si="19"/>
        <v>6816.9199999999864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46093</v>
      </c>
      <c r="D913" s="299" t="s">
        <v>410</v>
      </c>
      <c r="E913" s="331">
        <v>57.43</v>
      </c>
      <c r="F913" s="331"/>
      <c r="G913" s="333">
        <f t="shared" si="19"/>
        <v>6868.1399999999867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46093</v>
      </c>
      <c r="D914" s="299" t="s">
        <v>358</v>
      </c>
      <c r="E914" s="331">
        <v>17.45</v>
      </c>
      <c r="F914" s="331"/>
      <c r="G914" s="333">
        <f t="shared" si="19"/>
        <v>6925.569999999987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46093</v>
      </c>
      <c r="D915" s="299" t="s">
        <v>319</v>
      </c>
      <c r="E915" s="331">
        <v>7.92</v>
      </c>
      <c r="F915" s="331"/>
      <c r="G915" s="333">
        <f t="shared" si="19"/>
        <v>6943.0199999999868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291</v>
      </c>
      <c r="B916" s="330">
        <v>38</v>
      </c>
      <c r="C916" s="298">
        <v>46093</v>
      </c>
      <c r="D916" s="299" t="s">
        <v>293</v>
      </c>
      <c r="E916" s="331"/>
      <c r="F916" s="331">
        <v>4726.92</v>
      </c>
      <c r="G916" s="333">
        <f t="shared" si="19"/>
        <v>6950.9399999999869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46093</v>
      </c>
      <c r="D917" s="299" t="s">
        <v>386</v>
      </c>
      <c r="E917" s="331">
        <v>15</v>
      </c>
      <c r="F917" s="331"/>
      <c r="G917" s="333">
        <f t="shared" si="19"/>
        <v>2224.0199999999868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46093</v>
      </c>
      <c r="D918" s="299" t="s">
        <v>411</v>
      </c>
      <c r="E918" s="331">
        <v>12</v>
      </c>
      <c r="F918" s="331"/>
      <c r="G918" s="333">
        <f t="shared" si="19"/>
        <v>2239.0199999999868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19</v>
      </c>
      <c r="C919" s="298">
        <v>46093</v>
      </c>
      <c r="D919" s="299" t="s">
        <v>191</v>
      </c>
      <c r="E919" s="331">
        <v>200</v>
      </c>
      <c r="F919" s="331"/>
      <c r="G919" s="333">
        <f t="shared" si="19"/>
        <v>2251.0199999999868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46092</v>
      </c>
      <c r="D920" s="299" t="s">
        <v>412</v>
      </c>
      <c r="E920" s="331">
        <v>-10.050000000000001</v>
      </c>
      <c r="F920" s="331"/>
      <c r="G920" s="333">
        <f t="shared" si="19"/>
        <v>2451.0199999999868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46092</v>
      </c>
      <c r="D921" s="299" t="s">
        <v>413</v>
      </c>
      <c r="E921" s="331">
        <v>25</v>
      </c>
      <c r="F921" s="331"/>
      <c r="G921" s="333">
        <f t="shared" si="19"/>
        <v>2440.9699999999866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46092</v>
      </c>
      <c r="D922" s="299" t="s">
        <v>301</v>
      </c>
      <c r="E922" s="331">
        <v>-9</v>
      </c>
      <c r="F922" s="331"/>
      <c r="G922" s="333">
        <f t="shared" si="19"/>
        <v>2465.9699999999866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291</v>
      </c>
      <c r="B923" s="330">
        <v>41</v>
      </c>
      <c r="C923" s="298">
        <v>46092</v>
      </c>
      <c r="D923" s="299" t="s">
        <v>407</v>
      </c>
      <c r="E923" s="331"/>
      <c r="F923" s="331">
        <v>500</v>
      </c>
      <c r="G923" s="333">
        <f t="shared" si="19"/>
        <v>2456.9699999999866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46092</v>
      </c>
      <c r="D924" s="299" t="s">
        <v>296</v>
      </c>
      <c r="E924" s="331">
        <v>16.170000000000002</v>
      </c>
      <c r="F924" s="331"/>
      <c r="G924" s="333">
        <f t="shared" si="19"/>
        <v>1956.9699999999864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22</v>
      </c>
      <c r="C925" s="298">
        <v>46092</v>
      </c>
      <c r="D925" s="299" t="s">
        <v>352</v>
      </c>
      <c r="E925" s="331">
        <v>19.16</v>
      </c>
      <c r="F925" s="331"/>
      <c r="G925" s="333">
        <f t="shared" si="19"/>
        <v>1973.1399999999865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335</v>
      </c>
      <c r="B926" s="330" t="s">
        <v>335</v>
      </c>
      <c r="C926" s="298">
        <v>46091</v>
      </c>
      <c r="D926" s="299" t="s">
        <v>447</v>
      </c>
      <c r="E926" s="331">
        <v>47.28</v>
      </c>
      <c r="F926" s="331"/>
      <c r="G926" s="333">
        <f t="shared" si="19"/>
        <v>1992.2999999999865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13</v>
      </c>
      <c r="C927" s="298">
        <v>46091</v>
      </c>
      <c r="D927" s="299" t="s">
        <v>182</v>
      </c>
      <c r="E927" s="331">
        <v>134.93</v>
      </c>
      <c r="F927" s="331"/>
      <c r="G927" s="333">
        <f t="shared" si="19"/>
        <v>2039.5799999999865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8</v>
      </c>
      <c r="C928" s="298">
        <v>46091</v>
      </c>
      <c r="D928" s="299" t="s">
        <v>295</v>
      </c>
      <c r="E928" s="331">
        <v>7.44</v>
      </c>
      <c r="F928" s="331"/>
      <c r="G928" s="333">
        <f t="shared" si="19"/>
        <v>2174.5099999999866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46091</v>
      </c>
      <c r="D929" s="299" t="s">
        <v>295</v>
      </c>
      <c r="E929" s="331">
        <v>29.53</v>
      </c>
      <c r="F929" s="331"/>
      <c r="G929" s="333">
        <f t="shared" si="19"/>
        <v>2181.9499999999866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4</v>
      </c>
      <c r="C930" s="298">
        <v>46091</v>
      </c>
      <c r="D930" s="299" t="s">
        <v>310</v>
      </c>
      <c r="E930" s="331">
        <v>34.119999999999997</v>
      </c>
      <c r="F930" s="331"/>
      <c r="G930" s="333">
        <f t="shared" si="19"/>
        <v>2211.4799999999868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46091</v>
      </c>
      <c r="D931" s="299" t="s">
        <v>414</v>
      </c>
      <c r="E931" s="331">
        <v>18.57</v>
      </c>
      <c r="F931" s="331"/>
      <c r="G931" s="333">
        <f t="shared" si="19"/>
        <v>2245.5999999999867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16</v>
      </c>
      <c r="C932" s="298">
        <v>46091</v>
      </c>
      <c r="D932" s="299" t="s">
        <v>415</v>
      </c>
      <c r="E932" s="331">
        <v>107</v>
      </c>
      <c r="F932" s="331"/>
      <c r="G932" s="333">
        <f t="shared" si="19"/>
        <v>2264.1699999999869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18</v>
      </c>
      <c r="C933" s="298">
        <v>46090</v>
      </c>
      <c r="D933" s="299" t="s">
        <v>361</v>
      </c>
      <c r="E933" s="331">
        <v>400</v>
      </c>
      <c r="F933" s="331"/>
      <c r="G933" s="333">
        <f t="shared" si="19"/>
        <v>2371.1699999999869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4</v>
      </c>
      <c r="C934" s="298">
        <v>46090</v>
      </c>
      <c r="D934" s="299" t="s">
        <v>296</v>
      </c>
      <c r="E934" s="331">
        <v>24.69</v>
      </c>
      <c r="F934" s="331"/>
      <c r="G934" s="333">
        <f t="shared" si="19"/>
        <v>2771.1699999999869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3</v>
      </c>
      <c r="C935" s="298">
        <v>46090</v>
      </c>
      <c r="D935" s="299" t="s">
        <v>416</v>
      </c>
      <c r="E935" s="331">
        <v>4.59</v>
      </c>
      <c r="F935" s="331"/>
      <c r="G935" s="333">
        <f t="shared" si="19"/>
        <v>2795.8599999999869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9</v>
      </c>
      <c r="C936" s="298">
        <v>46090</v>
      </c>
      <c r="D936" s="299" t="s">
        <v>58</v>
      </c>
      <c r="E936" s="331">
        <v>1281.53</v>
      </c>
      <c r="F936" s="331"/>
      <c r="G936" s="333">
        <f t="shared" si="19"/>
        <v>2800.4499999999871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7</v>
      </c>
      <c r="C937" s="298">
        <v>46090</v>
      </c>
      <c r="D937" s="299" t="s">
        <v>338</v>
      </c>
      <c r="E937" s="331">
        <v>40.61</v>
      </c>
      <c r="F937" s="331"/>
      <c r="G937" s="333">
        <f t="shared" si="19"/>
        <v>4081.9799999999873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287</v>
      </c>
      <c r="B938" s="330" t="s">
        <v>287</v>
      </c>
      <c r="C938" s="298">
        <v>46090</v>
      </c>
      <c r="D938" s="299" t="s">
        <v>417</v>
      </c>
      <c r="E938" s="331">
        <v>380</v>
      </c>
      <c r="F938" s="331">
        <v>380</v>
      </c>
      <c r="G938" s="333">
        <f t="shared" si="19"/>
        <v>4122.5899999999874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46090</v>
      </c>
      <c r="D939" s="299" t="s">
        <v>418</v>
      </c>
      <c r="E939" s="331">
        <v>15</v>
      </c>
      <c r="F939" s="331"/>
      <c r="G939" s="333">
        <f t="shared" si="19"/>
        <v>4122.5899999999874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46090</v>
      </c>
      <c r="D940" s="299" t="s">
        <v>386</v>
      </c>
      <c r="E940" s="331">
        <v>15</v>
      </c>
      <c r="F940" s="331"/>
      <c r="G940" s="333">
        <f t="shared" si="19"/>
        <v>4137.5899999999874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46090</v>
      </c>
      <c r="D941" s="299" t="s">
        <v>300</v>
      </c>
      <c r="E941" s="331">
        <v>70.66</v>
      </c>
      <c r="F941" s="331"/>
      <c r="G941" s="333">
        <f t="shared" si="19"/>
        <v>4152.5899999999874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46089</v>
      </c>
      <c r="D942" s="299" t="s">
        <v>311</v>
      </c>
      <c r="E942" s="331">
        <v>109.77</v>
      </c>
      <c r="F942" s="331"/>
      <c r="G942" s="333">
        <f t="shared" si="19"/>
        <v>4223.2499999999873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46089</v>
      </c>
      <c r="D943" s="299" t="s">
        <v>306</v>
      </c>
      <c r="E943" s="331">
        <v>9.3800000000000008</v>
      </c>
      <c r="F943" s="331"/>
      <c r="G943" s="333">
        <f t="shared" si="19"/>
        <v>4333.0199999999877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3</v>
      </c>
      <c r="C944" s="298">
        <v>46089</v>
      </c>
      <c r="D944" s="299" t="s">
        <v>419</v>
      </c>
      <c r="E944" s="331">
        <v>3.85</v>
      </c>
      <c r="F944" s="331"/>
      <c r="G944" s="333">
        <f t="shared" si="19"/>
        <v>4342.3999999999878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46089</v>
      </c>
      <c r="D945" s="299" t="s">
        <v>404</v>
      </c>
      <c r="E945" s="331">
        <v>88.54</v>
      </c>
      <c r="F945" s="331"/>
      <c r="G945" s="333">
        <f t="shared" si="19"/>
        <v>4346.2499999999882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46089</v>
      </c>
      <c r="D946" s="299" t="s">
        <v>358</v>
      </c>
      <c r="E946" s="331">
        <v>8.3800000000000008</v>
      </c>
      <c r="F946" s="331"/>
      <c r="G946" s="333">
        <f t="shared" si="19"/>
        <v>4434.7899999999881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46089</v>
      </c>
      <c r="D947" s="299" t="s">
        <v>301</v>
      </c>
      <c r="E947" s="331">
        <v>39.549999999999997</v>
      </c>
      <c r="F947" s="331"/>
      <c r="G947" s="333">
        <f t="shared" si="19"/>
        <v>4443.1699999999882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46089</v>
      </c>
      <c r="D948" s="299" t="s">
        <v>420</v>
      </c>
      <c r="E948" s="331">
        <v>31.68</v>
      </c>
      <c r="F948" s="331"/>
      <c r="G948" s="333">
        <f t="shared" si="19"/>
        <v>4482.7199999999884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46088</v>
      </c>
      <c r="D949" s="299" t="s">
        <v>308</v>
      </c>
      <c r="E949" s="331">
        <v>24.65</v>
      </c>
      <c r="F949" s="331"/>
      <c r="G949" s="333">
        <f t="shared" si="19"/>
        <v>4514.3999999999887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46088</v>
      </c>
      <c r="D950" s="299" t="s">
        <v>346</v>
      </c>
      <c r="E950" s="331">
        <v>11.04</v>
      </c>
      <c r="F950" s="331"/>
      <c r="G950" s="333">
        <f t="shared" si="19"/>
        <v>4539.0499999999884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46088</v>
      </c>
      <c r="D951" s="299" t="s">
        <v>319</v>
      </c>
      <c r="E951" s="331">
        <v>11.5</v>
      </c>
      <c r="F951" s="331"/>
      <c r="G951" s="333">
        <f t="shared" si="19"/>
        <v>4550.0899999999883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46088</v>
      </c>
      <c r="D952" s="299" t="s">
        <v>296</v>
      </c>
      <c r="E952" s="331">
        <v>12.44</v>
      </c>
      <c r="F952" s="331"/>
      <c r="G952" s="333">
        <f t="shared" si="19"/>
        <v>4561.5899999999883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46088</v>
      </c>
      <c r="D953" s="299" t="s">
        <v>296</v>
      </c>
      <c r="E953" s="331">
        <v>23.62</v>
      </c>
      <c r="F953" s="331"/>
      <c r="G953" s="333">
        <f t="shared" si="19"/>
        <v>4574.0299999999879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46088</v>
      </c>
      <c r="D954" s="299" t="s">
        <v>301</v>
      </c>
      <c r="E954" s="331">
        <v>36.049999999999997</v>
      </c>
      <c r="F954" s="331"/>
      <c r="G954" s="333">
        <f t="shared" si="19"/>
        <v>4597.6499999999878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14</v>
      </c>
      <c r="C955" s="298">
        <v>46087</v>
      </c>
      <c r="D955" s="299" t="s">
        <v>366</v>
      </c>
      <c r="E955" s="331">
        <v>66.67</v>
      </c>
      <c r="F955" s="331"/>
      <c r="G955" s="333">
        <f t="shared" si="19"/>
        <v>4633.699999999988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46087</v>
      </c>
      <c r="D956" s="299" t="s">
        <v>296</v>
      </c>
      <c r="E956" s="331">
        <v>17.850000000000001</v>
      </c>
      <c r="F956" s="331"/>
      <c r="G956" s="333">
        <f t="shared" si="19"/>
        <v>4700.3699999999881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46087</v>
      </c>
      <c r="D957" s="299" t="s">
        <v>304</v>
      </c>
      <c r="E957" s="331">
        <v>112.13</v>
      </c>
      <c r="F957" s="331"/>
      <c r="G957" s="333">
        <f t="shared" si="19"/>
        <v>4718.2199999999884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46087</v>
      </c>
      <c r="D958" s="299" t="s">
        <v>324</v>
      </c>
      <c r="E958" s="331">
        <v>7.31</v>
      </c>
      <c r="F958" s="331"/>
      <c r="G958" s="333">
        <f t="shared" si="19"/>
        <v>4830.3499999999885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291</v>
      </c>
      <c r="B959" s="330">
        <v>39</v>
      </c>
      <c r="C959" s="298">
        <v>46086</v>
      </c>
      <c r="D959" s="299" t="s">
        <v>292</v>
      </c>
      <c r="E959" s="331"/>
      <c r="F959" s="331">
        <v>2763.78</v>
      </c>
      <c r="G959" s="333">
        <f t="shared" si="19"/>
        <v>4837.6599999999889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4</v>
      </c>
      <c r="C960" s="298">
        <v>46086</v>
      </c>
      <c r="D960" s="299" t="s">
        <v>295</v>
      </c>
      <c r="E960" s="331">
        <v>31.52</v>
      </c>
      <c r="F960" s="331"/>
      <c r="G960" s="333">
        <f t="shared" si="19"/>
        <v>2073.8799999999892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46086</v>
      </c>
      <c r="D961" s="299" t="s">
        <v>358</v>
      </c>
      <c r="E961" s="331">
        <v>14.86</v>
      </c>
      <c r="F961" s="331"/>
      <c r="G961" s="333">
        <f t="shared" si="19"/>
        <v>2105.3999999999892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46086</v>
      </c>
      <c r="D962" s="299" t="s">
        <v>409</v>
      </c>
      <c r="E962" s="331">
        <v>44.99</v>
      </c>
      <c r="F962" s="331"/>
      <c r="G962" s="333">
        <f t="shared" si="19"/>
        <v>2120.2599999999893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46085</v>
      </c>
      <c r="D963" s="299" t="s">
        <v>421</v>
      </c>
      <c r="E963" s="331">
        <v>15</v>
      </c>
      <c r="F963" s="331"/>
      <c r="G963" s="333">
        <f t="shared" si="19"/>
        <v>2165.2499999999891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46085</v>
      </c>
      <c r="D964" s="299" t="s">
        <v>296</v>
      </c>
      <c r="E964" s="331">
        <v>10.84</v>
      </c>
      <c r="F964" s="331"/>
      <c r="G964" s="333">
        <f t="shared" si="19"/>
        <v>2180.2499999999891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14</v>
      </c>
      <c r="C965" s="298">
        <v>46085</v>
      </c>
      <c r="D965" s="299" t="s">
        <v>367</v>
      </c>
      <c r="E965" s="331">
        <v>68.739999999999995</v>
      </c>
      <c r="F965" s="331"/>
      <c r="G965" s="333">
        <f t="shared" si="19"/>
        <v>2191.0899999999892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46085</v>
      </c>
      <c r="D966" s="299" t="s">
        <v>310</v>
      </c>
      <c r="E966" s="331">
        <v>30.67</v>
      </c>
      <c r="F966" s="331"/>
      <c r="G966" s="333">
        <f t="shared" si="19"/>
        <v>2259.829999999989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17</v>
      </c>
      <c r="C967" s="298">
        <v>46085</v>
      </c>
      <c r="D967" s="299" t="s">
        <v>370</v>
      </c>
      <c r="E967" s="331">
        <v>99</v>
      </c>
      <c r="F967" s="331"/>
      <c r="G967" s="333">
        <f t="shared" si="19"/>
        <v>2290.4999999999891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21</v>
      </c>
      <c r="C968" s="298">
        <v>46084</v>
      </c>
      <c r="D968" s="299" t="s">
        <v>194</v>
      </c>
      <c r="E968" s="331">
        <v>40.72</v>
      </c>
      <c r="F968" s="331"/>
      <c r="G968" s="333">
        <f t="shared" si="19"/>
        <v>2389.4999999999891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284</v>
      </c>
      <c r="B969" s="330">
        <v>36</v>
      </c>
      <c r="C969" s="298">
        <v>46084</v>
      </c>
      <c r="D969" s="299" t="s">
        <v>374</v>
      </c>
      <c r="E969" s="331">
        <v>50</v>
      </c>
      <c r="F969" s="331"/>
      <c r="G969" s="333">
        <f t="shared" si="19"/>
        <v>2430.2199999999889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46084</v>
      </c>
      <c r="D970" s="299" t="s">
        <v>296</v>
      </c>
      <c r="E970" s="331">
        <v>14.67</v>
      </c>
      <c r="F970" s="331"/>
      <c r="G970" s="333">
        <f t="shared" si="19"/>
        <v>2480.2199999999889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4</v>
      </c>
      <c r="C971" s="298">
        <v>46084</v>
      </c>
      <c r="D971" s="299" t="s">
        <v>296</v>
      </c>
      <c r="E971" s="331">
        <v>27.42</v>
      </c>
      <c r="F971" s="331"/>
      <c r="G971" s="333">
        <f t="shared" si="19"/>
        <v>2494.889999999989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46084</v>
      </c>
      <c r="D972" s="299" t="s">
        <v>422</v>
      </c>
      <c r="E972" s="331">
        <v>106.27</v>
      </c>
      <c r="F972" s="331"/>
      <c r="G972" s="333">
        <f t="shared" si="19"/>
        <v>2522.309999999989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46084</v>
      </c>
      <c r="D973" s="299" t="s">
        <v>422</v>
      </c>
      <c r="E973" s="331">
        <v>-107</v>
      </c>
      <c r="F973" s="331"/>
      <c r="G973" s="333">
        <f t="shared" si="19"/>
        <v>2628.579999999989</v>
      </c>
      <c r="H973" s="334" t="s">
        <v>298</v>
      </c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46083</v>
      </c>
      <c r="D974" s="299" t="s">
        <v>301</v>
      </c>
      <c r="E974" s="331">
        <v>20</v>
      </c>
      <c r="F974" s="331"/>
      <c r="G974" s="333">
        <f t="shared" si="19"/>
        <v>2521.579999999989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287</v>
      </c>
      <c r="B975" s="330" t="s">
        <v>287</v>
      </c>
      <c r="C975" s="298">
        <v>46083</v>
      </c>
      <c r="D975" s="299" t="s">
        <v>288</v>
      </c>
      <c r="E975" s="331">
        <v>185.64</v>
      </c>
      <c r="F975" s="331">
        <v>185.64</v>
      </c>
      <c r="G975" s="333">
        <f t="shared" si="19"/>
        <v>2541.579999999989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46083</v>
      </c>
      <c r="D976" s="299" t="s">
        <v>424</v>
      </c>
      <c r="E976" s="331">
        <v>70.12</v>
      </c>
      <c r="F976" s="331"/>
      <c r="G976" s="333">
        <f t="shared" si="19"/>
        <v>2541.579999999989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17</v>
      </c>
      <c r="C977" s="298">
        <v>46083</v>
      </c>
      <c r="D977" s="299" t="s">
        <v>188</v>
      </c>
      <c r="E977" s="331">
        <v>41.44</v>
      </c>
      <c r="F977" s="331"/>
      <c r="G977" s="333">
        <f t="shared" si="19"/>
        <v>2611.6999999999889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46083</v>
      </c>
      <c r="D978" s="299" t="s">
        <v>296</v>
      </c>
      <c r="E978" s="331">
        <v>8.7200000000000006</v>
      </c>
      <c r="F978" s="331"/>
      <c r="G978" s="333">
        <f t="shared" si="19"/>
        <v>2653.139999999989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22</v>
      </c>
      <c r="C979" s="298">
        <v>46082</v>
      </c>
      <c r="D979" s="299" t="s">
        <v>375</v>
      </c>
      <c r="E979" s="331">
        <v>6.37</v>
      </c>
      <c r="F979" s="331"/>
      <c r="G979" s="333">
        <f t="shared" si="19"/>
        <v>2661.8599999999888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46082</v>
      </c>
      <c r="D980" s="299" t="s">
        <v>296</v>
      </c>
      <c r="E980" s="331">
        <v>9.8699999999999992</v>
      </c>
      <c r="F980" s="331"/>
      <c r="G980" s="333">
        <f t="shared" si="19"/>
        <v>2668.2299999999886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46082</v>
      </c>
      <c r="D981" s="299" t="s">
        <v>311</v>
      </c>
      <c r="E981" s="331">
        <v>119.55</v>
      </c>
      <c r="F981" s="331"/>
      <c r="G981" s="333">
        <f t="shared" si="19"/>
        <v>2678.0999999999885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3</v>
      </c>
      <c r="C982" s="298">
        <v>46082</v>
      </c>
      <c r="D982" s="299" t="s">
        <v>348</v>
      </c>
      <c r="E982" s="331">
        <v>25</v>
      </c>
      <c r="F982" s="331"/>
      <c r="G982" s="333">
        <f t="shared" si="19"/>
        <v>2797.6499999999887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46082</v>
      </c>
      <c r="D983" s="299" t="s">
        <v>304</v>
      </c>
      <c r="E983" s="331">
        <v>119.17</v>
      </c>
      <c r="F983" s="331"/>
      <c r="G983" s="333">
        <f t="shared" si="19"/>
        <v>2822.6499999999887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284</v>
      </c>
      <c r="B984" s="330">
        <v>37</v>
      </c>
      <c r="C984" s="298">
        <v>46081</v>
      </c>
      <c r="D984" s="299" t="s">
        <v>425</v>
      </c>
      <c r="E984" s="331">
        <v>3764.91</v>
      </c>
      <c r="F984" s="331"/>
      <c r="G984" s="333">
        <f t="shared" si="19"/>
        <v>2941.8199999999888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286</v>
      </c>
      <c r="B985" s="330">
        <v>25</v>
      </c>
      <c r="C985" s="298">
        <v>46081</v>
      </c>
      <c r="D985" s="298" t="s">
        <v>204</v>
      </c>
      <c r="E985" s="331">
        <v>350</v>
      </c>
      <c r="F985" s="331"/>
      <c r="G985" s="333">
        <f t="shared" si="19"/>
        <v>6706.7299999999886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286</v>
      </c>
      <c r="B986" s="330">
        <v>26</v>
      </c>
      <c r="C986" s="298">
        <v>46081</v>
      </c>
      <c r="D986" s="298" t="s">
        <v>205</v>
      </c>
      <c r="E986" s="331">
        <v>320</v>
      </c>
      <c r="F986" s="331"/>
      <c r="G986" s="333">
        <f t="shared" si="19"/>
        <v>7056.7299999999886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286</v>
      </c>
      <c r="B987" s="330">
        <v>27</v>
      </c>
      <c r="C987" s="298">
        <v>46081</v>
      </c>
      <c r="D987" s="298" t="s">
        <v>206</v>
      </c>
      <c r="E987" s="331">
        <v>25</v>
      </c>
      <c r="F987" s="331"/>
      <c r="G987" s="333">
        <f t="shared" si="19"/>
        <v>7376.7299999999886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286</v>
      </c>
      <c r="B988" s="330">
        <v>28</v>
      </c>
      <c r="C988" s="298">
        <v>46081</v>
      </c>
      <c r="D988" s="298" t="s">
        <v>207</v>
      </c>
      <c r="E988" s="331">
        <v>25</v>
      </c>
      <c r="F988" s="331"/>
      <c r="G988" s="333">
        <f t="shared" si="19"/>
        <v>7401.7299999999886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286</v>
      </c>
      <c r="B989" s="330">
        <v>29</v>
      </c>
      <c r="C989" s="298">
        <v>46081</v>
      </c>
      <c r="D989" s="298" t="s">
        <v>208</v>
      </c>
      <c r="E989" s="331">
        <v>45</v>
      </c>
      <c r="F989" s="331"/>
      <c r="G989" s="333">
        <f t="shared" si="19"/>
        <v>7426.7299999999886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286</v>
      </c>
      <c r="B990" s="330">
        <v>30</v>
      </c>
      <c r="C990" s="298">
        <v>46081</v>
      </c>
      <c r="D990" s="298" t="s">
        <v>209</v>
      </c>
      <c r="E990" s="331">
        <v>400</v>
      </c>
      <c r="F990" s="331"/>
      <c r="G990" s="333">
        <f t="shared" si="19"/>
        <v>7471.7299999999886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286</v>
      </c>
      <c r="B991" s="330">
        <v>31</v>
      </c>
      <c r="C991" s="298">
        <v>46081</v>
      </c>
      <c r="D991" s="298" t="s">
        <v>210</v>
      </c>
      <c r="E991" s="331">
        <v>375</v>
      </c>
      <c r="F991" s="331"/>
      <c r="G991" s="333">
        <f t="shared" si="19"/>
        <v>7871.7299999999886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286</v>
      </c>
      <c r="B992" s="330">
        <v>32</v>
      </c>
      <c r="C992" s="298">
        <v>46081</v>
      </c>
      <c r="D992" s="298" t="s">
        <v>211</v>
      </c>
      <c r="E992" s="331">
        <v>100</v>
      </c>
      <c r="F992" s="331"/>
      <c r="G992" s="333">
        <f t="shared" si="19"/>
        <v>8246.7299999999886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286</v>
      </c>
      <c r="B993" s="330">
        <v>33</v>
      </c>
      <c r="C993" s="298">
        <v>46081</v>
      </c>
      <c r="D993" s="298" t="s">
        <v>212</v>
      </c>
      <c r="E993" s="331">
        <v>85</v>
      </c>
      <c r="F993" s="331"/>
      <c r="G993" s="333">
        <f t="shared" si="19"/>
        <v>8346.7299999999886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286</v>
      </c>
      <c r="B994" s="330">
        <v>34</v>
      </c>
      <c r="C994" s="298">
        <v>46081</v>
      </c>
      <c r="D994" s="298" t="s">
        <v>213</v>
      </c>
      <c r="E994" s="331">
        <v>230</v>
      </c>
      <c r="F994" s="331"/>
      <c r="G994" s="333">
        <f t="shared" si="19"/>
        <v>8431.7299999999886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286</v>
      </c>
      <c r="B995" s="330">
        <v>35</v>
      </c>
      <c r="C995" s="298">
        <v>46081</v>
      </c>
      <c r="D995" s="298" t="s">
        <v>214</v>
      </c>
      <c r="E995" s="331">
        <v>45</v>
      </c>
      <c r="F995" s="331"/>
      <c r="G995" s="333">
        <f t="shared" si="19"/>
        <v>8661.7299999999886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42</v>
      </c>
      <c r="C996" s="298">
        <v>46081</v>
      </c>
      <c r="D996" s="298" t="s">
        <v>200</v>
      </c>
      <c r="E996" s="331">
        <v>51.19</v>
      </c>
      <c r="F996" s="331"/>
      <c r="G996" s="333">
        <f t="shared" si="19"/>
        <v>8706.7299999999886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43</v>
      </c>
      <c r="C997" s="298">
        <v>46081</v>
      </c>
      <c r="D997" s="298" t="s">
        <v>201</v>
      </c>
      <c r="E997" s="331">
        <v>37.17</v>
      </c>
      <c r="F997" s="331"/>
      <c r="G997" s="333">
        <f t="shared" si="19"/>
        <v>8757.9199999999892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10</v>
      </c>
      <c r="C998" s="298">
        <v>46081</v>
      </c>
      <c r="D998" s="298" t="s">
        <v>176</v>
      </c>
      <c r="E998" s="331">
        <v>17.899999999999999</v>
      </c>
      <c r="F998" s="331"/>
      <c r="G998" s="333">
        <f t="shared" si="19"/>
        <v>8795.0899999999892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46080</v>
      </c>
      <c r="D999" s="298" t="s">
        <v>358</v>
      </c>
      <c r="E999" s="331">
        <v>11.17</v>
      </c>
      <c r="F999" s="331"/>
      <c r="G999" s="333">
        <f t="shared" si="19"/>
        <v>8812.9899999999889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46080</v>
      </c>
      <c r="D1000" s="299" t="s">
        <v>426</v>
      </c>
      <c r="E1000" s="331">
        <v>25</v>
      </c>
      <c r="F1000" s="331"/>
      <c r="G1000" s="333">
        <f t="shared" si="19"/>
        <v>8824.1599999999889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46080</v>
      </c>
      <c r="D1001" s="299" t="s">
        <v>358</v>
      </c>
      <c r="E1001" s="331">
        <v>22.84</v>
      </c>
      <c r="F1001" s="331"/>
      <c r="G1001" s="333">
        <f t="shared" si="19"/>
        <v>8849.1599999999889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46080</v>
      </c>
      <c r="D1002" s="299" t="s">
        <v>427</v>
      </c>
      <c r="E1002" s="331">
        <v>-88</v>
      </c>
      <c r="F1002" s="331"/>
      <c r="G1002" s="333">
        <f t="shared" si="19"/>
        <v>8871.9999999999891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291</v>
      </c>
      <c r="B1003" s="330">
        <v>38</v>
      </c>
      <c r="C1003" s="298">
        <v>46080</v>
      </c>
      <c r="D1003" s="299" t="s">
        <v>293</v>
      </c>
      <c r="E1003" s="331"/>
      <c r="F1003" s="331">
        <v>4278.1499999999996</v>
      </c>
      <c r="G1003" s="333">
        <f t="shared" si="19"/>
        <v>8783.9999999999891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46080</v>
      </c>
      <c r="D1004" s="299" t="s">
        <v>428</v>
      </c>
      <c r="E1004" s="331">
        <v>25.93</v>
      </c>
      <c r="F1004" s="331"/>
      <c r="G1004" s="333">
        <f t="shared" si="19"/>
        <v>4505.8499999999904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4</v>
      </c>
      <c r="C1005" s="298">
        <v>46079</v>
      </c>
      <c r="D1005" s="299" t="s">
        <v>310</v>
      </c>
      <c r="E1005" s="331">
        <v>29.84</v>
      </c>
      <c r="F1005" s="331"/>
      <c r="G1005" s="333">
        <f t="shared" si="19"/>
        <v>4531.7799999999907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5</v>
      </c>
      <c r="C1006" s="298">
        <v>46079</v>
      </c>
      <c r="D1006" s="299" t="s">
        <v>429</v>
      </c>
      <c r="E1006" s="331">
        <v>103.25</v>
      </c>
      <c r="F1006" s="331"/>
      <c r="G1006" s="333">
        <f t="shared" si="19"/>
        <v>4561.6199999999908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46079</v>
      </c>
      <c r="D1007" s="299" t="s">
        <v>357</v>
      </c>
      <c r="E1007" s="331">
        <v>26.02</v>
      </c>
      <c r="F1007" s="331"/>
      <c r="G1007" s="333">
        <f t="shared" si="19"/>
        <v>4664.8699999999908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24</v>
      </c>
      <c r="C1008" s="298">
        <v>46079</v>
      </c>
      <c r="D1008" s="299" t="s">
        <v>860</v>
      </c>
      <c r="E1008" s="331">
        <v>84.83</v>
      </c>
      <c r="F1008" s="331"/>
      <c r="G1008" s="333">
        <f t="shared" si="19"/>
        <v>4690.8899999999912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46079</v>
      </c>
      <c r="D1009" s="299" t="s">
        <v>296</v>
      </c>
      <c r="E1009" s="331">
        <v>17.87</v>
      </c>
      <c r="F1009" s="331"/>
      <c r="G1009" s="333">
        <f t="shared" si="19"/>
        <v>4775.7199999999912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5</v>
      </c>
      <c r="C1010" s="298">
        <v>46079</v>
      </c>
      <c r="D1010" s="299" t="s">
        <v>430</v>
      </c>
      <c r="E1010" s="331">
        <v>123.64</v>
      </c>
      <c r="F1010" s="331"/>
      <c r="G1010" s="333">
        <f t="shared" si="19"/>
        <v>4793.5899999999911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8</v>
      </c>
      <c r="C1011" s="298">
        <v>46078</v>
      </c>
      <c r="D1011" s="299" t="s">
        <v>319</v>
      </c>
      <c r="E1011" s="331">
        <v>18.5</v>
      </c>
      <c r="F1011" s="331"/>
      <c r="G1011" s="333">
        <f t="shared" si="19"/>
        <v>4917.2299999999914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4</v>
      </c>
      <c r="C1012" s="298">
        <v>46078</v>
      </c>
      <c r="D1012" s="299" t="s">
        <v>296</v>
      </c>
      <c r="E1012" s="331">
        <v>50.96</v>
      </c>
      <c r="F1012" s="331"/>
      <c r="G1012" s="333">
        <f t="shared" si="19"/>
        <v>4935.7299999999914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8</v>
      </c>
      <c r="C1013" s="298">
        <v>46078</v>
      </c>
      <c r="D1013" s="299" t="s">
        <v>296</v>
      </c>
      <c r="E1013" s="331">
        <v>11.28</v>
      </c>
      <c r="F1013" s="331"/>
      <c r="G1013" s="333">
        <f t="shared" si="19"/>
        <v>4986.6899999999914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12</v>
      </c>
      <c r="C1014" s="298">
        <v>46078</v>
      </c>
      <c r="D1014" s="299" t="s">
        <v>314</v>
      </c>
      <c r="E1014" s="331">
        <v>204.47</v>
      </c>
      <c r="F1014" s="331"/>
      <c r="G1014" s="333">
        <f t="shared" si="19"/>
        <v>4997.9699999999912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8</v>
      </c>
      <c r="C1015" s="298">
        <v>46078</v>
      </c>
      <c r="D1015" s="299" t="s">
        <v>308</v>
      </c>
      <c r="E1015" s="331">
        <v>47.99</v>
      </c>
      <c r="F1015" s="331"/>
      <c r="G1015" s="333">
        <f t="shared" si="19"/>
        <v>5202.4399999999914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46078</v>
      </c>
      <c r="D1016" s="299" t="s">
        <v>304</v>
      </c>
      <c r="E1016" s="331">
        <v>19.09</v>
      </c>
      <c r="F1016" s="331"/>
      <c r="G1016" s="333">
        <f t="shared" si="19"/>
        <v>5250.4299999999912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23</v>
      </c>
      <c r="C1017" s="298">
        <v>46076</v>
      </c>
      <c r="D1017" s="299" t="s">
        <v>67</v>
      </c>
      <c r="E1017" s="331">
        <v>650.88</v>
      </c>
      <c r="F1017" s="331"/>
      <c r="G1017" s="333">
        <f t="shared" si="19"/>
        <v>5269.5199999999913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46076</v>
      </c>
      <c r="D1018" s="299" t="s">
        <v>351</v>
      </c>
      <c r="E1018" s="331">
        <v>35</v>
      </c>
      <c r="F1018" s="331"/>
      <c r="G1018" s="333">
        <f t="shared" si="19"/>
        <v>5920.3999999999915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1</v>
      </c>
      <c r="C1019" s="298">
        <v>46076</v>
      </c>
      <c r="D1019" s="299" t="s">
        <v>306</v>
      </c>
      <c r="E1019" s="331">
        <v>128.97999999999999</v>
      </c>
      <c r="F1019" s="331"/>
      <c r="G1019" s="333">
        <f t="shared" si="19"/>
        <v>5955.3999999999915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1</v>
      </c>
      <c r="C1020" s="298">
        <v>46076</v>
      </c>
      <c r="D1020" s="299" t="s">
        <v>320</v>
      </c>
      <c r="E1020" s="331">
        <v>52.55</v>
      </c>
      <c r="F1020" s="331"/>
      <c r="G1020" s="333">
        <f t="shared" si="19"/>
        <v>6084.379999999991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3</v>
      </c>
      <c r="C1021" s="298">
        <v>46075</v>
      </c>
      <c r="D1021" s="299" t="s">
        <v>348</v>
      </c>
      <c r="E1021" s="331">
        <v>13.76</v>
      </c>
      <c r="F1021" s="331"/>
      <c r="G1021" s="333">
        <f t="shared" si="19"/>
        <v>6136.9299999999912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1</v>
      </c>
      <c r="C1022" s="298">
        <v>46075</v>
      </c>
      <c r="D1022" s="299" t="s">
        <v>311</v>
      </c>
      <c r="E1022" s="331">
        <v>187.64</v>
      </c>
      <c r="F1022" s="331"/>
      <c r="G1022" s="333">
        <f t="shared" si="19"/>
        <v>6150.6899999999914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1</v>
      </c>
      <c r="C1023" s="298">
        <v>46074</v>
      </c>
      <c r="D1023" s="299" t="s">
        <v>393</v>
      </c>
      <c r="E1023" s="331">
        <v>75.78</v>
      </c>
      <c r="F1023" s="331"/>
      <c r="G1023" s="333">
        <f t="shared" si="19"/>
        <v>6338.3299999999917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46074</v>
      </c>
      <c r="D1024" s="299" t="s">
        <v>392</v>
      </c>
      <c r="E1024" s="331">
        <v>27.41</v>
      </c>
      <c r="F1024" s="331"/>
      <c r="G1024" s="333">
        <f t="shared" si="19"/>
        <v>6414.1099999999915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46074</v>
      </c>
      <c r="D1025" s="299" t="s">
        <v>431</v>
      </c>
      <c r="E1025" s="331">
        <v>32.049999999999997</v>
      </c>
      <c r="F1025" s="331"/>
      <c r="G1025" s="333">
        <f t="shared" si="19"/>
        <v>6441.5199999999913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46074</v>
      </c>
      <c r="D1026" s="299" t="s">
        <v>358</v>
      </c>
      <c r="E1026" s="331">
        <v>9.4700000000000006</v>
      </c>
      <c r="F1026" s="331"/>
      <c r="G1026" s="333">
        <f t="shared" si="19"/>
        <v>6473.5699999999915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46073</v>
      </c>
      <c r="D1027" s="299" t="s">
        <v>296</v>
      </c>
      <c r="E1027" s="331">
        <v>14.47</v>
      </c>
      <c r="F1027" s="331"/>
      <c r="G1027" s="333">
        <f t="shared" si="19"/>
        <v>6483.0399999999918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3</v>
      </c>
      <c r="C1028" s="298">
        <v>46073</v>
      </c>
      <c r="D1028" s="299" t="s">
        <v>355</v>
      </c>
      <c r="E1028" s="331">
        <v>11.97</v>
      </c>
      <c r="F1028" s="331"/>
      <c r="G1028" s="333">
        <f t="shared" si="19"/>
        <v>6497.509999999992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46073</v>
      </c>
      <c r="D1029" s="299" t="s">
        <v>355</v>
      </c>
      <c r="E1029" s="331">
        <v>59.88</v>
      </c>
      <c r="F1029" s="331"/>
      <c r="G1029" s="333">
        <f t="shared" si="19"/>
        <v>6509.4799999999923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46073</v>
      </c>
      <c r="D1030" s="299" t="s">
        <v>418</v>
      </c>
      <c r="E1030" s="331">
        <v>19.57</v>
      </c>
      <c r="F1030" s="331"/>
      <c r="G1030" s="333">
        <f t="shared" si="19"/>
        <v>6569.3599999999924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22</v>
      </c>
      <c r="C1031" s="298">
        <v>46073</v>
      </c>
      <c r="D1031" s="299" t="s">
        <v>323</v>
      </c>
      <c r="E1031" s="331">
        <v>20.22</v>
      </c>
      <c r="F1031" s="331"/>
      <c r="G1031" s="333">
        <f t="shared" si="19"/>
        <v>6588.9299999999921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46073</v>
      </c>
      <c r="D1032" s="299" t="s">
        <v>358</v>
      </c>
      <c r="E1032" s="331">
        <v>5.3</v>
      </c>
      <c r="F1032" s="331"/>
      <c r="G1032" s="333">
        <f t="shared" si="19"/>
        <v>6609.1499999999924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3</v>
      </c>
      <c r="C1033" s="298">
        <v>46073</v>
      </c>
      <c r="D1033" s="299" t="s">
        <v>324</v>
      </c>
      <c r="E1033" s="331">
        <v>8.1300000000000008</v>
      </c>
      <c r="F1033" s="331"/>
      <c r="G1033" s="333">
        <f t="shared" si="19"/>
        <v>6614.4499999999925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4</v>
      </c>
      <c r="C1034" s="298">
        <v>46073</v>
      </c>
      <c r="D1034" s="299" t="s">
        <v>310</v>
      </c>
      <c r="E1034" s="331">
        <v>32.43</v>
      </c>
      <c r="F1034" s="331"/>
      <c r="G1034" s="333">
        <f t="shared" si="19"/>
        <v>6622.5799999999927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8</v>
      </c>
      <c r="C1035" s="298">
        <v>46073</v>
      </c>
      <c r="D1035" s="299" t="s">
        <v>432</v>
      </c>
      <c r="E1035" s="331">
        <v>98.65</v>
      </c>
      <c r="F1035" s="331"/>
      <c r="G1035" s="333">
        <f t="shared" si="19"/>
        <v>6655.0099999999929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46072</v>
      </c>
      <c r="D1036" s="299" t="s">
        <v>300</v>
      </c>
      <c r="E1036" s="331">
        <v>30.87</v>
      </c>
      <c r="F1036" s="331"/>
      <c r="G1036" s="333">
        <f t="shared" si="19"/>
        <v>6753.6599999999926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6</v>
      </c>
      <c r="C1037" s="298">
        <v>46072</v>
      </c>
      <c r="D1037" s="299" t="s">
        <v>300</v>
      </c>
      <c r="E1037" s="331">
        <v>15.96</v>
      </c>
      <c r="F1037" s="331"/>
      <c r="G1037" s="333">
        <f t="shared" si="19"/>
        <v>6784.5299999999925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46072</v>
      </c>
      <c r="D1038" s="299" t="s">
        <v>296</v>
      </c>
      <c r="E1038" s="331">
        <v>17.36</v>
      </c>
      <c r="F1038" s="331"/>
      <c r="G1038" s="333">
        <f t="shared" si="19"/>
        <v>6800.4899999999925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22</v>
      </c>
      <c r="C1039" s="298">
        <v>46072</v>
      </c>
      <c r="D1039" s="299" t="s">
        <v>328</v>
      </c>
      <c r="E1039" s="331">
        <v>7.46</v>
      </c>
      <c r="F1039" s="331"/>
      <c r="G1039" s="333">
        <f t="shared" si="19"/>
        <v>6817.8499999999922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291</v>
      </c>
      <c r="B1040" s="330">
        <v>39</v>
      </c>
      <c r="C1040" s="298">
        <v>46072</v>
      </c>
      <c r="D1040" s="299" t="s">
        <v>292</v>
      </c>
      <c r="E1040" s="331"/>
      <c r="F1040" s="331">
        <v>2763.77</v>
      </c>
      <c r="G1040" s="333">
        <f t="shared" si="19"/>
        <v>6825.3099999999922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335</v>
      </c>
      <c r="B1041" s="330" t="s">
        <v>335</v>
      </c>
      <c r="C1041" s="298">
        <v>46071</v>
      </c>
      <c r="D1041" s="299" t="s">
        <v>336</v>
      </c>
      <c r="E1041" s="331">
        <v>182.55</v>
      </c>
      <c r="F1041" s="331"/>
      <c r="G1041" s="333">
        <f t="shared" si="19"/>
        <v>4061.5399999999927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15</v>
      </c>
      <c r="C1042" s="298">
        <v>46071</v>
      </c>
      <c r="D1042" s="299" t="s">
        <v>185</v>
      </c>
      <c r="E1042" s="331">
        <v>188.16</v>
      </c>
      <c r="F1042" s="331"/>
      <c r="G1042" s="333">
        <f t="shared" si="19"/>
        <v>4244.0899999999929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291</v>
      </c>
      <c r="B1043" s="330">
        <v>40</v>
      </c>
      <c r="C1043" s="298">
        <v>46071</v>
      </c>
      <c r="D1043" s="299" t="s">
        <v>316</v>
      </c>
      <c r="E1043" s="331"/>
      <c r="F1043" s="331">
        <v>1281.58</v>
      </c>
      <c r="G1043" s="333">
        <f t="shared" si="19"/>
        <v>4432.2499999999927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46071</v>
      </c>
      <c r="D1044" s="299" t="s">
        <v>433</v>
      </c>
      <c r="E1044" s="331">
        <v>-146</v>
      </c>
      <c r="F1044" s="331"/>
      <c r="G1044" s="333">
        <f t="shared" si="19"/>
        <v>3150.6699999999933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46071</v>
      </c>
      <c r="D1045" s="299" t="s">
        <v>434</v>
      </c>
      <c r="E1045" s="331">
        <v>-13</v>
      </c>
      <c r="F1045" s="331"/>
      <c r="G1045" s="333">
        <f t="shared" si="19"/>
        <v>3004.6699999999933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335</v>
      </c>
      <c r="B1046" s="330" t="s">
        <v>335</v>
      </c>
      <c r="C1046" s="298">
        <v>46071</v>
      </c>
      <c r="D1046" s="299" t="s">
        <v>460</v>
      </c>
      <c r="E1046" s="331"/>
      <c r="F1046" s="331">
        <v>191</v>
      </c>
      <c r="G1046" s="333">
        <f t="shared" si="19"/>
        <v>2991.6699999999933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6</v>
      </c>
      <c r="C1047" s="298">
        <v>46071</v>
      </c>
      <c r="D1047" s="299" t="s">
        <v>300</v>
      </c>
      <c r="E1047" s="331">
        <v>43.63</v>
      </c>
      <c r="F1047" s="331"/>
      <c r="G1047" s="333">
        <f t="shared" si="19"/>
        <v>2800.6699999999933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46071</v>
      </c>
      <c r="D1048" s="299" t="s">
        <v>300</v>
      </c>
      <c r="E1048" s="331">
        <v>10.64</v>
      </c>
      <c r="F1048" s="331"/>
      <c r="G1048" s="333">
        <f t="shared" si="19"/>
        <v>2844.2999999999934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46071</v>
      </c>
      <c r="D1049" s="299" t="s">
        <v>296</v>
      </c>
      <c r="E1049" s="331">
        <v>14.87</v>
      </c>
      <c r="F1049" s="331"/>
      <c r="G1049" s="333">
        <f t="shared" si="19"/>
        <v>2854.9399999999932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46071</v>
      </c>
      <c r="D1050" s="299" t="s">
        <v>295</v>
      </c>
      <c r="E1050" s="331">
        <v>12.99</v>
      </c>
      <c r="F1050" s="331"/>
      <c r="G1050" s="333">
        <f t="shared" si="19"/>
        <v>2869.8099999999931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46071</v>
      </c>
      <c r="D1051" s="299" t="s">
        <v>295</v>
      </c>
      <c r="E1051" s="331">
        <v>29.47</v>
      </c>
      <c r="F1051" s="331"/>
      <c r="G1051" s="333">
        <f t="shared" si="19"/>
        <v>2882.7999999999929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22</v>
      </c>
      <c r="C1052" s="298">
        <v>46071</v>
      </c>
      <c r="D1052" s="299" t="s">
        <v>401</v>
      </c>
      <c r="E1052" s="331">
        <v>13.84</v>
      </c>
      <c r="F1052" s="331"/>
      <c r="G1052" s="333">
        <f t="shared" si="19"/>
        <v>2912.2699999999927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46071</v>
      </c>
      <c r="D1053" s="299" t="s">
        <v>435</v>
      </c>
      <c r="E1053" s="331">
        <v>64.569999999999993</v>
      </c>
      <c r="F1053" s="331"/>
      <c r="G1053" s="333">
        <f t="shared" si="19"/>
        <v>2926.1099999999929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21</v>
      </c>
      <c r="C1054" s="298">
        <v>46070</v>
      </c>
      <c r="D1054" s="299" t="s">
        <v>194</v>
      </c>
      <c r="E1054" s="331">
        <v>81</v>
      </c>
      <c r="F1054" s="331"/>
      <c r="G1054" s="333">
        <f t="shared" si="19"/>
        <v>2990.679999999993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46070</v>
      </c>
      <c r="D1055" s="299" t="s">
        <v>384</v>
      </c>
      <c r="E1055" s="331">
        <v>81.41</v>
      </c>
      <c r="F1055" s="331"/>
      <c r="G1055" s="333">
        <f t="shared" si="19"/>
        <v>3071.679999999993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46070</v>
      </c>
      <c r="D1056" s="299" t="s">
        <v>300</v>
      </c>
      <c r="E1056" s="331">
        <v>113.74</v>
      </c>
      <c r="F1056" s="331"/>
      <c r="G1056" s="333">
        <f t="shared" si="19"/>
        <v>3153.0899999999929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43</v>
      </c>
      <c r="C1057" s="298">
        <v>46070</v>
      </c>
      <c r="D1057" s="299" t="s">
        <v>333</v>
      </c>
      <c r="E1057" s="331">
        <v>29.8</v>
      </c>
      <c r="F1057" s="331"/>
      <c r="G1057" s="333">
        <f t="shared" si="19"/>
        <v>3266.8299999999927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42</v>
      </c>
      <c r="C1058" s="298">
        <v>46070</v>
      </c>
      <c r="D1058" s="299" t="s">
        <v>333</v>
      </c>
      <c r="E1058" s="331">
        <v>37.25</v>
      </c>
      <c r="F1058" s="331"/>
      <c r="G1058" s="333">
        <f t="shared" si="19"/>
        <v>3296.6299999999928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46070</v>
      </c>
      <c r="D1059" s="299" t="s">
        <v>424</v>
      </c>
      <c r="E1059" s="331">
        <v>7.97</v>
      </c>
      <c r="F1059" s="331"/>
      <c r="G1059" s="333">
        <f t="shared" si="19"/>
        <v>3333.8799999999928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17</v>
      </c>
      <c r="C1060" s="298">
        <v>46070</v>
      </c>
      <c r="D1060" s="299" t="s">
        <v>188</v>
      </c>
      <c r="E1060" s="331">
        <v>42.65</v>
      </c>
      <c r="F1060" s="331"/>
      <c r="G1060" s="333">
        <f t="shared" si="19"/>
        <v>3341.8499999999926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6</v>
      </c>
      <c r="C1061" s="298">
        <v>46070</v>
      </c>
      <c r="D1061" s="299" t="s">
        <v>436</v>
      </c>
      <c r="E1061" s="331">
        <v>40</v>
      </c>
      <c r="F1061" s="331"/>
      <c r="G1061" s="333">
        <f t="shared" si="19"/>
        <v>3384.4999999999927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294</v>
      </c>
      <c r="B1062" s="330">
        <v>11</v>
      </c>
      <c r="C1062" s="298">
        <v>46070</v>
      </c>
      <c r="D1062" s="299" t="s">
        <v>178</v>
      </c>
      <c r="E1062" s="331">
        <v>480.91</v>
      </c>
      <c r="F1062" s="331"/>
      <c r="G1062" s="333">
        <f t="shared" si="19"/>
        <v>3424.4999999999927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23</v>
      </c>
      <c r="C1063" s="298">
        <v>46070</v>
      </c>
      <c r="D1063" s="299" t="s">
        <v>63</v>
      </c>
      <c r="E1063" s="331">
        <v>529.46</v>
      </c>
      <c r="F1063" s="331"/>
      <c r="G1063" s="333">
        <f t="shared" si="19"/>
        <v>3905.4099999999926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46069</v>
      </c>
      <c r="D1064" s="299" t="s">
        <v>324</v>
      </c>
      <c r="E1064" s="331">
        <v>16.079999999999998</v>
      </c>
      <c r="F1064" s="331"/>
      <c r="G1064" s="333">
        <f t="shared" si="19"/>
        <v>4434.8699999999926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46069</v>
      </c>
      <c r="D1065" s="299" t="s">
        <v>300</v>
      </c>
      <c r="E1065" s="331">
        <v>21.17</v>
      </c>
      <c r="F1065" s="331"/>
      <c r="G1065" s="333">
        <f t="shared" si="19"/>
        <v>4450.9499999999925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46069</v>
      </c>
      <c r="D1066" s="299" t="s">
        <v>300</v>
      </c>
      <c r="E1066" s="331">
        <v>17.03</v>
      </c>
      <c r="F1066" s="331"/>
      <c r="G1066" s="333">
        <f t="shared" si="19"/>
        <v>4472.1199999999926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46069</v>
      </c>
      <c r="D1067" s="299" t="s">
        <v>296</v>
      </c>
      <c r="E1067" s="331">
        <v>18.309999999999999</v>
      </c>
      <c r="F1067" s="331"/>
      <c r="G1067" s="333">
        <f t="shared" si="19"/>
        <v>4489.1499999999924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46069</v>
      </c>
      <c r="D1068" s="299" t="s">
        <v>301</v>
      </c>
      <c r="E1068" s="331">
        <v>19.3</v>
      </c>
      <c r="F1068" s="331"/>
      <c r="G1068" s="333">
        <f t="shared" si="19"/>
        <v>4507.4599999999928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46069</v>
      </c>
      <c r="D1069" s="299" t="s">
        <v>397</v>
      </c>
      <c r="E1069" s="331">
        <v>24.67</v>
      </c>
      <c r="F1069" s="331"/>
      <c r="G1069" s="333">
        <f t="shared" si="19"/>
        <v>4526.7599999999929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287</v>
      </c>
      <c r="B1070" s="330" t="s">
        <v>287</v>
      </c>
      <c r="C1070" s="298">
        <v>46069</v>
      </c>
      <c r="D1070" s="299" t="s">
        <v>397</v>
      </c>
      <c r="E1070" s="331">
        <v>152.41999999999999</v>
      </c>
      <c r="F1070" s="331">
        <v>152.41999999999999</v>
      </c>
      <c r="G1070" s="333">
        <f t="shared" si="19"/>
        <v>4551.429999999993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46068</v>
      </c>
      <c r="D1071" s="299" t="s">
        <v>437</v>
      </c>
      <c r="E1071" s="331">
        <v>233.83</v>
      </c>
      <c r="F1071" s="331"/>
      <c r="G1071" s="333">
        <f t="shared" si="19"/>
        <v>4551.429999999993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46068</v>
      </c>
      <c r="D1072" s="299" t="s">
        <v>326</v>
      </c>
      <c r="E1072" s="331">
        <v>50.87</v>
      </c>
      <c r="F1072" s="331"/>
      <c r="G1072" s="333">
        <f t="shared" si="19"/>
        <v>4785.2599999999929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46068</v>
      </c>
      <c r="D1073" s="299" t="s">
        <v>438</v>
      </c>
      <c r="E1073" s="331">
        <v>16</v>
      </c>
      <c r="F1073" s="331"/>
      <c r="G1073" s="333">
        <f t="shared" si="19"/>
        <v>4836.1299999999928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46068</v>
      </c>
      <c r="D1074" s="299" t="s">
        <v>353</v>
      </c>
      <c r="E1074" s="331">
        <v>30</v>
      </c>
      <c r="F1074" s="331"/>
      <c r="G1074" s="333">
        <f t="shared" si="19"/>
        <v>4852.1299999999928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46068</v>
      </c>
      <c r="D1075" s="299" t="s">
        <v>306</v>
      </c>
      <c r="E1075" s="331">
        <v>76</v>
      </c>
      <c r="F1075" s="331"/>
      <c r="G1075" s="333">
        <f t="shared" si="19"/>
        <v>4882.1299999999928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3</v>
      </c>
      <c r="C1076" s="298">
        <v>46068</v>
      </c>
      <c r="D1076" s="299" t="s">
        <v>348</v>
      </c>
      <c r="E1076" s="331">
        <v>3.59</v>
      </c>
      <c r="F1076" s="331"/>
      <c r="G1076" s="333">
        <f t="shared" si="19"/>
        <v>4958.1299999999928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46068</v>
      </c>
      <c r="D1077" s="299" t="s">
        <v>439</v>
      </c>
      <c r="E1077" s="331">
        <v>70</v>
      </c>
      <c r="F1077" s="331"/>
      <c r="G1077" s="333">
        <f t="shared" si="19"/>
        <v>4961.719999999993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8</v>
      </c>
      <c r="C1078" s="298">
        <v>46068</v>
      </c>
      <c r="D1078" s="299" t="s">
        <v>440</v>
      </c>
      <c r="E1078" s="331">
        <v>175</v>
      </c>
      <c r="F1078" s="331"/>
      <c r="G1078" s="333">
        <f t="shared" si="19"/>
        <v>5031.719999999993</v>
      </c>
      <c r="H1078" s="334" t="s">
        <v>298</v>
      </c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46067</v>
      </c>
      <c r="D1079" s="299" t="s">
        <v>319</v>
      </c>
      <c r="E1079" s="331">
        <v>13.09</v>
      </c>
      <c r="F1079" s="331"/>
      <c r="G1079" s="333">
        <f t="shared" si="19"/>
        <v>5206.719999999993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3</v>
      </c>
      <c r="C1080" s="298">
        <v>46067</v>
      </c>
      <c r="D1080" s="299" t="s">
        <v>296</v>
      </c>
      <c r="E1080" s="331">
        <v>7.56</v>
      </c>
      <c r="F1080" s="331"/>
      <c r="G1080" s="333">
        <f t="shared" si="19"/>
        <v>5219.8099999999931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46067</v>
      </c>
      <c r="D1081" s="299" t="s">
        <v>296</v>
      </c>
      <c r="E1081" s="331">
        <v>32.409999999999997</v>
      </c>
      <c r="F1081" s="331"/>
      <c r="G1081" s="333">
        <f t="shared" si="19"/>
        <v>5227.3699999999935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5</v>
      </c>
      <c r="C1082" s="298">
        <v>46067</v>
      </c>
      <c r="D1082" s="299" t="s">
        <v>441</v>
      </c>
      <c r="E1082" s="331">
        <v>400</v>
      </c>
      <c r="F1082" s="331"/>
      <c r="G1082" s="333">
        <f t="shared" si="19"/>
        <v>5259.7799999999934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46066</v>
      </c>
      <c r="D1083" s="299" t="s">
        <v>319</v>
      </c>
      <c r="E1083" s="331">
        <v>41.51</v>
      </c>
      <c r="F1083" s="331"/>
      <c r="G1083" s="333">
        <f t="shared" si="19"/>
        <v>5659.7799999999934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4</v>
      </c>
      <c r="C1084" s="298">
        <v>46066</v>
      </c>
      <c r="D1084" s="299" t="s">
        <v>296</v>
      </c>
      <c r="E1084" s="331">
        <v>21.55</v>
      </c>
      <c r="F1084" s="331"/>
      <c r="G1084" s="333">
        <f t="shared" si="19"/>
        <v>5701.2899999999936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46066</v>
      </c>
      <c r="D1085" s="299" t="s">
        <v>358</v>
      </c>
      <c r="E1085" s="331">
        <v>12.45</v>
      </c>
      <c r="F1085" s="331"/>
      <c r="G1085" s="333">
        <f t="shared" si="19"/>
        <v>5722.8399999999938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287</v>
      </c>
      <c r="B1086" s="330" t="s">
        <v>287</v>
      </c>
      <c r="C1086" s="298">
        <v>46066</v>
      </c>
      <c r="D1086" s="299" t="s">
        <v>397</v>
      </c>
      <c r="E1086" s="331">
        <v>91.38</v>
      </c>
      <c r="F1086" s="331">
        <v>91.38</v>
      </c>
      <c r="G1086" s="333">
        <f t="shared" si="19"/>
        <v>5735.2899999999936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1</v>
      </c>
      <c r="C1087" s="298">
        <v>46066</v>
      </c>
      <c r="D1087" s="299" t="s">
        <v>311</v>
      </c>
      <c r="E1087" s="331">
        <v>16.48</v>
      </c>
      <c r="F1087" s="331"/>
      <c r="G1087" s="333">
        <f t="shared" si="19"/>
        <v>5735.2899999999936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1</v>
      </c>
      <c r="C1088" s="298">
        <v>46066</v>
      </c>
      <c r="D1088" s="299" t="s">
        <v>428</v>
      </c>
      <c r="E1088" s="331">
        <v>12.76</v>
      </c>
      <c r="F1088" s="331"/>
      <c r="G1088" s="333">
        <f t="shared" si="19"/>
        <v>5751.7699999999932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46066</v>
      </c>
      <c r="D1089" s="299" t="s">
        <v>329</v>
      </c>
      <c r="E1089" s="331">
        <v>37.9</v>
      </c>
      <c r="F1089" s="331"/>
      <c r="G1089" s="333">
        <f t="shared" si="19"/>
        <v>5764.5299999999934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291</v>
      </c>
      <c r="B1090" s="330">
        <v>40</v>
      </c>
      <c r="C1090" s="298">
        <v>46066</v>
      </c>
      <c r="D1090" s="299" t="s">
        <v>316</v>
      </c>
      <c r="E1090" s="331"/>
      <c r="F1090" s="331">
        <v>427.18</v>
      </c>
      <c r="G1090" s="333">
        <f t="shared" si="19"/>
        <v>5802.429999999993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291</v>
      </c>
      <c r="B1091" s="330">
        <v>38</v>
      </c>
      <c r="C1091" s="298">
        <v>46066</v>
      </c>
      <c r="D1091" s="299" t="s">
        <v>293</v>
      </c>
      <c r="E1091" s="331"/>
      <c r="F1091" s="331">
        <v>4278.16</v>
      </c>
      <c r="G1091" s="333">
        <f t="shared" si="19"/>
        <v>5375.2499999999927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46065</v>
      </c>
      <c r="D1092" s="299" t="s">
        <v>357</v>
      </c>
      <c r="E1092" s="331">
        <v>111.36</v>
      </c>
      <c r="F1092" s="331"/>
      <c r="G1092" s="333">
        <f t="shared" si="19"/>
        <v>1097.0899999999931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46065</v>
      </c>
      <c r="D1093" s="299" t="s">
        <v>442</v>
      </c>
      <c r="E1093" s="331">
        <v>16</v>
      </c>
      <c r="F1093" s="331"/>
      <c r="G1093" s="333">
        <f t="shared" si="19"/>
        <v>1208.449999999993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46065</v>
      </c>
      <c r="D1094" s="299" t="s">
        <v>300</v>
      </c>
      <c r="E1094" s="331">
        <v>29.81</v>
      </c>
      <c r="F1094" s="331"/>
      <c r="G1094" s="333">
        <f t="shared" si="19"/>
        <v>1224.449999999993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19</v>
      </c>
      <c r="C1095" s="298">
        <v>46065</v>
      </c>
      <c r="D1095" s="299" t="s">
        <v>191</v>
      </c>
      <c r="E1095" s="331">
        <v>200</v>
      </c>
      <c r="F1095" s="331"/>
      <c r="G1095" s="333">
        <f t="shared" si="19"/>
        <v>1254.2599999999929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46065</v>
      </c>
      <c r="D1096" s="299" t="s">
        <v>296</v>
      </c>
      <c r="E1096" s="331">
        <v>7.56</v>
      </c>
      <c r="F1096" s="331"/>
      <c r="G1096" s="333">
        <f t="shared" si="19"/>
        <v>1454.2599999999929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4</v>
      </c>
      <c r="C1097" s="298">
        <v>46065</v>
      </c>
      <c r="D1097" s="299" t="s">
        <v>296</v>
      </c>
      <c r="E1097" s="331">
        <v>65.78</v>
      </c>
      <c r="F1097" s="331"/>
      <c r="G1097" s="333">
        <f t="shared" si="19"/>
        <v>1461.8199999999929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46065</v>
      </c>
      <c r="D1098" s="299" t="s">
        <v>296</v>
      </c>
      <c r="E1098" s="331">
        <v>3.93</v>
      </c>
      <c r="F1098" s="331"/>
      <c r="G1098" s="333">
        <f t="shared" si="19"/>
        <v>1527.5999999999929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7</v>
      </c>
      <c r="C1099" s="298">
        <v>46065</v>
      </c>
      <c r="D1099" s="299" t="s">
        <v>443</v>
      </c>
      <c r="E1099" s="331">
        <v>564.83000000000004</v>
      </c>
      <c r="F1099" s="331"/>
      <c r="G1099" s="333">
        <f t="shared" si="19"/>
        <v>1531.5299999999929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7</v>
      </c>
      <c r="C1100" s="298">
        <v>46065</v>
      </c>
      <c r="D1100" s="299" t="s">
        <v>444</v>
      </c>
      <c r="E1100" s="331">
        <v>70.180000000000007</v>
      </c>
      <c r="F1100" s="331"/>
      <c r="G1100" s="333">
        <f t="shared" si="19"/>
        <v>2096.3599999999929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46065</v>
      </c>
      <c r="D1101" s="299" t="s">
        <v>445</v>
      </c>
      <c r="E1101" s="331">
        <v>2.66</v>
      </c>
      <c r="F1101" s="331"/>
      <c r="G1101" s="333">
        <f t="shared" si="19"/>
        <v>2166.5399999999927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5</v>
      </c>
      <c r="C1102" s="298">
        <v>46064</v>
      </c>
      <c r="D1102" s="299" t="s">
        <v>429</v>
      </c>
      <c r="E1102" s="331">
        <v>103.25</v>
      </c>
      <c r="F1102" s="331"/>
      <c r="G1102" s="333">
        <f t="shared" si="19"/>
        <v>2169.1999999999925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4</v>
      </c>
      <c r="C1103" s="298">
        <v>46064</v>
      </c>
      <c r="D1103" s="299" t="s">
        <v>363</v>
      </c>
      <c r="E1103" s="331">
        <v>30.39</v>
      </c>
      <c r="F1103" s="331"/>
      <c r="G1103" s="333">
        <f t="shared" si="19"/>
        <v>2272.4499999999925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46064</v>
      </c>
      <c r="D1104" s="299" t="s">
        <v>296</v>
      </c>
      <c r="E1104" s="331">
        <v>9.92</v>
      </c>
      <c r="F1104" s="331"/>
      <c r="G1104" s="333">
        <f t="shared" si="19"/>
        <v>2302.8399999999924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3</v>
      </c>
      <c r="C1105" s="298">
        <v>46064</v>
      </c>
      <c r="D1105" s="299" t="s">
        <v>295</v>
      </c>
      <c r="E1105" s="331">
        <v>3.49</v>
      </c>
      <c r="F1105" s="331"/>
      <c r="G1105" s="333">
        <f t="shared" si="19"/>
        <v>2312.7599999999925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22</v>
      </c>
      <c r="C1106" s="298">
        <v>46064</v>
      </c>
      <c r="D1106" s="299" t="s">
        <v>352</v>
      </c>
      <c r="E1106" s="331">
        <v>19.16</v>
      </c>
      <c r="F1106" s="331"/>
      <c r="G1106" s="333">
        <f t="shared" si="19"/>
        <v>2316.2499999999923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6</v>
      </c>
      <c r="C1107" s="298">
        <v>46063</v>
      </c>
      <c r="D1107" s="299" t="s">
        <v>412</v>
      </c>
      <c r="E1107" s="331">
        <v>-8</v>
      </c>
      <c r="F1107" s="331"/>
      <c r="G1107" s="333">
        <f t="shared" si="19"/>
        <v>2335.4099999999921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46063</v>
      </c>
      <c r="D1108" s="299" t="s">
        <v>446</v>
      </c>
      <c r="E1108" s="331">
        <v>-0.04</v>
      </c>
      <c r="F1108" s="331"/>
      <c r="G1108" s="333">
        <f t="shared" si="19"/>
        <v>2327.4099999999921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335</v>
      </c>
      <c r="B1109" s="330" t="s">
        <v>335</v>
      </c>
      <c r="C1109" s="298">
        <v>46063</v>
      </c>
      <c r="D1109" s="299" t="s">
        <v>447</v>
      </c>
      <c r="E1109" s="331">
        <v>65.78</v>
      </c>
      <c r="F1109" s="331"/>
      <c r="G1109" s="333">
        <f t="shared" si="19"/>
        <v>2327.3699999999922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13</v>
      </c>
      <c r="C1110" s="298">
        <v>46063</v>
      </c>
      <c r="D1110" s="299" t="s">
        <v>182</v>
      </c>
      <c r="E1110" s="331">
        <v>159.35</v>
      </c>
      <c r="F1110" s="331"/>
      <c r="G1110" s="333">
        <f t="shared" si="19"/>
        <v>2393.1499999999924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46063</v>
      </c>
      <c r="D1111" s="299" t="s">
        <v>296</v>
      </c>
      <c r="E1111" s="331">
        <v>16.29</v>
      </c>
      <c r="F1111" s="331"/>
      <c r="G1111" s="333">
        <f t="shared" si="19"/>
        <v>2552.4999999999923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1</v>
      </c>
      <c r="C1112" s="298">
        <v>46063</v>
      </c>
      <c r="D1112" s="299" t="s">
        <v>311</v>
      </c>
      <c r="E1112" s="331">
        <v>19.329999999999998</v>
      </c>
      <c r="F1112" s="331"/>
      <c r="G1112" s="333">
        <f t="shared" si="19"/>
        <v>2568.7899999999922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3</v>
      </c>
      <c r="C1113" s="298">
        <v>46062</v>
      </c>
      <c r="D1113" s="299" t="s">
        <v>448</v>
      </c>
      <c r="E1113" s="331">
        <v>8.61</v>
      </c>
      <c r="F1113" s="331"/>
      <c r="G1113" s="333">
        <f t="shared" ref="G1113:G1358" si="20">G1114-E1113+F1113</f>
        <v>2588.1199999999922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46062</v>
      </c>
      <c r="D1114" s="299" t="s">
        <v>296</v>
      </c>
      <c r="E1114" s="331">
        <v>13.41</v>
      </c>
      <c r="F1114" s="331"/>
      <c r="G1114" s="333">
        <f t="shared" si="20"/>
        <v>2596.7299999999923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18</v>
      </c>
      <c r="C1115" s="298">
        <v>46062</v>
      </c>
      <c r="D1115" s="299" t="s">
        <v>361</v>
      </c>
      <c r="E1115" s="331">
        <v>400</v>
      </c>
      <c r="F1115" s="331"/>
      <c r="G1115" s="333">
        <f t="shared" si="20"/>
        <v>2610.1399999999921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9</v>
      </c>
      <c r="C1116" s="298">
        <v>46062</v>
      </c>
      <c r="D1116" s="299" t="s">
        <v>58</v>
      </c>
      <c r="E1116" s="331">
        <v>1281.53</v>
      </c>
      <c r="F1116" s="331"/>
      <c r="G1116" s="333">
        <f t="shared" si="20"/>
        <v>3010.1399999999921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5</v>
      </c>
      <c r="C1117" s="298">
        <v>46062</v>
      </c>
      <c r="D1117" s="299" t="s">
        <v>449</v>
      </c>
      <c r="E1117" s="331">
        <v>50</v>
      </c>
      <c r="F1117" s="331"/>
      <c r="G1117" s="333">
        <f t="shared" si="20"/>
        <v>4291.6699999999919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46062</v>
      </c>
      <c r="D1118" s="299" t="s">
        <v>450</v>
      </c>
      <c r="E1118" s="331">
        <v>12.1</v>
      </c>
      <c r="F1118" s="331"/>
      <c r="G1118" s="333">
        <f t="shared" si="20"/>
        <v>4341.6699999999919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1</v>
      </c>
      <c r="C1119" s="298">
        <v>46061</v>
      </c>
      <c r="D1119" s="299" t="s">
        <v>306</v>
      </c>
      <c r="E1119" s="331">
        <v>72.099999999999994</v>
      </c>
      <c r="F1119" s="331"/>
      <c r="G1119" s="333">
        <f t="shared" si="20"/>
        <v>4353.7699999999923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46061</v>
      </c>
      <c r="D1120" s="299" t="s">
        <v>319</v>
      </c>
      <c r="E1120" s="331">
        <v>30.25</v>
      </c>
      <c r="F1120" s="331"/>
      <c r="G1120" s="333">
        <f t="shared" si="20"/>
        <v>4425.8699999999926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46061</v>
      </c>
      <c r="D1121" s="299" t="s">
        <v>296</v>
      </c>
      <c r="E1121" s="331">
        <v>3.72</v>
      </c>
      <c r="F1121" s="331"/>
      <c r="G1121" s="333">
        <f t="shared" si="20"/>
        <v>4456.1199999999926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46061</v>
      </c>
      <c r="D1122" s="299" t="s">
        <v>296</v>
      </c>
      <c r="E1122" s="331">
        <v>41.6</v>
      </c>
      <c r="F1122" s="331"/>
      <c r="G1122" s="333">
        <f t="shared" si="20"/>
        <v>4459.8399999999929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3</v>
      </c>
      <c r="C1123" s="298">
        <v>46061</v>
      </c>
      <c r="D1123" s="299" t="s">
        <v>451</v>
      </c>
      <c r="E1123" s="331">
        <v>1</v>
      </c>
      <c r="F1123" s="331"/>
      <c r="G1123" s="333">
        <f t="shared" si="20"/>
        <v>4501.4399999999932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46061</v>
      </c>
      <c r="D1124" s="299" t="s">
        <v>358</v>
      </c>
      <c r="E1124" s="331">
        <v>10.17</v>
      </c>
      <c r="F1124" s="331"/>
      <c r="G1124" s="333">
        <f t="shared" si="20"/>
        <v>4502.4399999999932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287</v>
      </c>
      <c r="B1125" s="330" t="s">
        <v>287</v>
      </c>
      <c r="C1125" s="298">
        <v>46060</v>
      </c>
      <c r="D1125" s="299" t="s">
        <v>452</v>
      </c>
      <c r="E1125" s="331">
        <v>367.77</v>
      </c>
      <c r="F1125" s="331">
        <v>367.77</v>
      </c>
      <c r="G1125" s="333">
        <f t="shared" si="20"/>
        <v>4512.6099999999933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4</v>
      </c>
      <c r="C1126" s="298">
        <v>46060</v>
      </c>
      <c r="D1126" s="299" t="s">
        <v>310</v>
      </c>
      <c r="E1126" s="331">
        <v>32.36</v>
      </c>
      <c r="F1126" s="331"/>
      <c r="G1126" s="333">
        <f t="shared" si="20"/>
        <v>4512.6099999999933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46060</v>
      </c>
      <c r="D1127" s="299" t="s">
        <v>453</v>
      </c>
      <c r="E1127" s="331">
        <v>41.39</v>
      </c>
      <c r="F1127" s="331"/>
      <c r="G1127" s="333">
        <f t="shared" si="20"/>
        <v>4544.969999999993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46060</v>
      </c>
      <c r="D1128" s="299" t="s">
        <v>445</v>
      </c>
      <c r="E1128" s="331">
        <v>35.770000000000003</v>
      </c>
      <c r="F1128" s="331"/>
      <c r="G1128" s="333">
        <f t="shared" si="20"/>
        <v>4586.3599999999933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3</v>
      </c>
      <c r="C1129" s="298">
        <v>46060</v>
      </c>
      <c r="D1129" s="299" t="s">
        <v>348</v>
      </c>
      <c r="E1129" s="331">
        <v>25</v>
      </c>
      <c r="F1129" s="331"/>
      <c r="G1129" s="333">
        <f t="shared" si="20"/>
        <v>4622.1299999999937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46060</v>
      </c>
      <c r="D1130" s="299" t="s">
        <v>296</v>
      </c>
      <c r="E1130" s="331">
        <v>6.69</v>
      </c>
      <c r="F1130" s="331"/>
      <c r="G1130" s="333">
        <f t="shared" si="20"/>
        <v>4647.1299999999937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4</v>
      </c>
      <c r="C1131" s="298">
        <v>46060</v>
      </c>
      <c r="D1131" s="299" t="s">
        <v>296</v>
      </c>
      <c r="E1131" s="331">
        <v>47.85</v>
      </c>
      <c r="F1131" s="331"/>
      <c r="G1131" s="333">
        <f t="shared" si="20"/>
        <v>4653.8199999999933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46059</v>
      </c>
      <c r="D1132" s="299" t="s">
        <v>301</v>
      </c>
      <c r="E1132" s="331">
        <v>20</v>
      </c>
      <c r="F1132" s="331"/>
      <c r="G1132" s="333">
        <f t="shared" si="20"/>
        <v>4701.6699999999937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291</v>
      </c>
      <c r="B1133" s="330">
        <v>40</v>
      </c>
      <c r="C1133" s="298">
        <v>46059</v>
      </c>
      <c r="D1133" s="299" t="s">
        <v>316</v>
      </c>
      <c r="E1133" s="331"/>
      <c r="F1133" s="331">
        <v>822.99</v>
      </c>
      <c r="G1133" s="333">
        <f t="shared" si="20"/>
        <v>4721.6699999999937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14</v>
      </c>
      <c r="C1134" s="298">
        <v>46059</v>
      </c>
      <c r="D1134" s="299" t="s">
        <v>366</v>
      </c>
      <c r="E1134" s="331">
        <v>66.67</v>
      </c>
      <c r="F1134" s="331"/>
      <c r="G1134" s="333">
        <f t="shared" si="20"/>
        <v>3898.6799999999935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2</v>
      </c>
      <c r="C1135" s="298">
        <v>46059</v>
      </c>
      <c r="D1135" s="299" t="s">
        <v>296</v>
      </c>
      <c r="E1135" s="331">
        <v>9.35</v>
      </c>
      <c r="F1135" s="331"/>
      <c r="G1135" s="333">
        <f t="shared" si="20"/>
        <v>3965.3499999999935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4</v>
      </c>
      <c r="C1136" s="298">
        <v>46059</v>
      </c>
      <c r="D1136" s="299" t="s">
        <v>296</v>
      </c>
      <c r="E1136" s="331">
        <v>45.81</v>
      </c>
      <c r="F1136" s="331"/>
      <c r="G1136" s="333">
        <f t="shared" si="20"/>
        <v>3974.6999999999935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46059</v>
      </c>
      <c r="D1137" s="299" t="s">
        <v>353</v>
      </c>
      <c r="E1137" s="331">
        <v>22.98</v>
      </c>
      <c r="F1137" s="331"/>
      <c r="G1137" s="333">
        <f t="shared" si="20"/>
        <v>4020.5099999999934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46059</v>
      </c>
      <c r="D1138" s="299" t="s">
        <v>301</v>
      </c>
      <c r="E1138" s="331">
        <v>46.5</v>
      </c>
      <c r="F1138" s="331"/>
      <c r="G1138" s="333">
        <f t="shared" si="20"/>
        <v>4043.4899999999934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46059</v>
      </c>
      <c r="D1139" s="299" t="s">
        <v>358</v>
      </c>
      <c r="E1139" s="331">
        <v>10.17</v>
      </c>
      <c r="F1139" s="331"/>
      <c r="G1139" s="333">
        <f t="shared" si="20"/>
        <v>4089.9899999999934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46059</v>
      </c>
      <c r="D1140" s="299" t="s">
        <v>435</v>
      </c>
      <c r="E1140" s="331">
        <v>81.2</v>
      </c>
      <c r="F1140" s="331"/>
      <c r="G1140" s="333">
        <f t="shared" si="20"/>
        <v>4100.1599999999935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46058</v>
      </c>
      <c r="D1141" s="299" t="s">
        <v>301</v>
      </c>
      <c r="E1141" s="331">
        <v>21</v>
      </c>
      <c r="F1141" s="331"/>
      <c r="G1141" s="333">
        <f t="shared" si="20"/>
        <v>4181.3599999999933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291</v>
      </c>
      <c r="B1142" s="330">
        <v>39</v>
      </c>
      <c r="C1142" s="298">
        <v>46058</v>
      </c>
      <c r="D1142" s="299" t="s">
        <v>292</v>
      </c>
      <c r="E1142" s="331"/>
      <c r="F1142" s="331">
        <v>2763.79</v>
      </c>
      <c r="G1142" s="333">
        <f t="shared" si="20"/>
        <v>4202.3599999999933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8</v>
      </c>
      <c r="C1143" s="298">
        <v>46058</v>
      </c>
      <c r="D1143" s="299" t="s">
        <v>357</v>
      </c>
      <c r="E1143" s="331">
        <v>95.35</v>
      </c>
      <c r="F1143" s="331"/>
      <c r="G1143" s="333">
        <f t="shared" si="20"/>
        <v>1438.5699999999933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46058</v>
      </c>
      <c r="D1144" s="299" t="s">
        <v>353</v>
      </c>
      <c r="E1144" s="331">
        <v>14.99</v>
      </c>
      <c r="F1144" s="331"/>
      <c r="G1144" s="333">
        <f t="shared" si="20"/>
        <v>1533.9199999999933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287</v>
      </c>
      <c r="B1145" s="330" t="s">
        <v>287</v>
      </c>
      <c r="C1145" s="298">
        <v>46058</v>
      </c>
      <c r="D1145" s="299" t="s">
        <v>452</v>
      </c>
      <c r="E1145" s="331">
        <v>77.569999999999993</v>
      </c>
      <c r="F1145" s="331">
        <v>77.569999999999993</v>
      </c>
      <c r="G1145" s="333">
        <f t="shared" si="20"/>
        <v>1548.9099999999933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46057</v>
      </c>
      <c r="D1146" s="299" t="s">
        <v>344</v>
      </c>
      <c r="E1146" s="331">
        <v>50</v>
      </c>
      <c r="F1146" s="331"/>
      <c r="G1146" s="333">
        <f t="shared" si="20"/>
        <v>1548.9099999999933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1</v>
      </c>
      <c r="C1147" s="298">
        <v>46057</v>
      </c>
      <c r="D1147" s="299" t="s">
        <v>306</v>
      </c>
      <c r="E1147" s="331">
        <v>62.03</v>
      </c>
      <c r="F1147" s="331"/>
      <c r="G1147" s="333">
        <f t="shared" si="20"/>
        <v>1598.9099999999933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46057</v>
      </c>
      <c r="D1148" s="299" t="s">
        <v>296</v>
      </c>
      <c r="E1148" s="331">
        <v>14.91</v>
      </c>
      <c r="F1148" s="331"/>
      <c r="G1148" s="333">
        <f t="shared" si="20"/>
        <v>1660.9399999999932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46057</v>
      </c>
      <c r="D1149" s="299" t="s">
        <v>310</v>
      </c>
      <c r="E1149" s="331">
        <v>63.38</v>
      </c>
      <c r="F1149" s="331"/>
      <c r="G1149" s="333">
        <f t="shared" si="20"/>
        <v>1675.8499999999933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287</v>
      </c>
      <c r="B1150" s="330" t="s">
        <v>287</v>
      </c>
      <c r="C1150" s="298">
        <v>46057</v>
      </c>
      <c r="D1150" s="299" t="s">
        <v>454</v>
      </c>
      <c r="E1150" s="331">
        <v>192.78</v>
      </c>
      <c r="F1150" s="331">
        <v>192.78</v>
      </c>
      <c r="G1150" s="333">
        <f t="shared" si="20"/>
        <v>1739.2299999999934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14</v>
      </c>
      <c r="C1151" s="298">
        <v>46057</v>
      </c>
      <c r="D1151" s="299" t="s">
        <v>367</v>
      </c>
      <c r="E1151" s="331">
        <v>68.739999999999995</v>
      </c>
      <c r="F1151" s="331"/>
      <c r="G1151" s="333">
        <f t="shared" si="20"/>
        <v>1739.2299999999934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46057</v>
      </c>
      <c r="D1152" s="299" t="s">
        <v>300</v>
      </c>
      <c r="E1152" s="331">
        <v>-42.58</v>
      </c>
      <c r="F1152" s="331"/>
      <c r="G1152" s="333">
        <f t="shared" si="20"/>
        <v>1807.9699999999934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1</v>
      </c>
      <c r="C1153" s="298">
        <v>46057</v>
      </c>
      <c r="D1153" s="299" t="s">
        <v>371</v>
      </c>
      <c r="E1153" s="331">
        <v>31.36</v>
      </c>
      <c r="F1153" s="331"/>
      <c r="G1153" s="333">
        <f t="shared" si="20"/>
        <v>1765.3899999999935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17</v>
      </c>
      <c r="C1154" s="298">
        <v>46057</v>
      </c>
      <c r="D1154" s="299" t="s">
        <v>370</v>
      </c>
      <c r="E1154" s="331">
        <v>99</v>
      </c>
      <c r="F1154" s="331"/>
      <c r="G1154" s="333">
        <f t="shared" si="20"/>
        <v>1796.7499999999934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284</v>
      </c>
      <c r="B1155" s="330">
        <v>36</v>
      </c>
      <c r="C1155" s="298">
        <v>46056</v>
      </c>
      <c r="D1155" s="299" t="s">
        <v>374</v>
      </c>
      <c r="E1155" s="331">
        <v>50</v>
      </c>
      <c r="F1155" s="331"/>
      <c r="G1155" s="333">
        <f t="shared" si="20"/>
        <v>1895.7499999999934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46056</v>
      </c>
      <c r="D1156" s="299" t="s">
        <v>319</v>
      </c>
      <c r="E1156" s="331">
        <v>7.92</v>
      </c>
      <c r="F1156" s="331"/>
      <c r="G1156" s="333">
        <f t="shared" si="20"/>
        <v>1945.7499999999934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24</v>
      </c>
      <c r="C1157" s="298">
        <v>46056</v>
      </c>
      <c r="D1157" s="299" t="s">
        <v>860</v>
      </c>
      <c r="E1157" s="331">
        <v>83.58</v>
      </c>
      <c r="F1157" s="331"/>
      <c r="G1157" s="333">
        <f t="shared" si="20"/>
        <v>1953.6699999999935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4</v>
      </c>
      <c r="C1158" s="298">
        <v>46056</v>
      </c>
      <c r="D1158" s="299" t="s">
        <v>455</v>
      </c>
      <c r="E1158" s="331">
        <v>28.64</v>
      </c>
      <c r="F1158" s="331"/>
      <c r="G1158" s="333">
        <f t="shared" si="20"/>
        <v>2037.2499999999934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46056</v>
      </c>
      <c r="D1159" s="299" t="s">
        <v>358</v>
      </c>
      <c r="E1159" s="331">
        <v>9.4700000000000006</v>
      </c>
      <c r="F1159" s="331"/>
      <c r="G1159" s="333">
        <f t="shared" si="20"/>
        <v>2065.8899999999935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46055</v>
      </c>
      <c r="D1160" s="299" t="s">
        <v>456</v>
      </c>
      <c r="E1160" s="331">
        <v>20</v>
      </c>
      <c r="F1160" s="331"/>
      <c r="G1160" s="333">
        <f t="shared" si="20"/>
        <v>2075.3599999999933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17</v>
      </c>
      <c r="C1161" s="298">
        <v>46055</v>
      </c>
      <c r="D1161" s="299" t="s">
        <v>188</v>
      </c>
      <c r="E1161" s="331">
        <v>41.54</v>
      </c>
      <c r="F1161" s="331"/>
      <c r="G1161" s="333">
        <f t="shared" si="20"/>
        <v>2095.3599999999933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46055</v>
      </c>
      <c r="D1162" s="299" t="s">
        <v>296</v>
      </c>
      <c r="E1162" s="331">
        <v>9.92</v>
      </c>
      <c r="F1162" s="331"/>
      <c r="G1162" s="333">
        <f t="shared" si="20"/>
        <v>2136.8999999999933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46055</v>
      </c>
      <c r="D1163" s="299" t="s">
        <v>457</v>
      </c>
      <c r="E1163" s="331">
        <v>155.38</v>
      </c>
      <c r="F1163" s="331"/>
      <c r="G1163" s="333">
        <f t="shared" si="20"/>
        <v>2146.8199999999933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21</v>
      </c>
      <c r="C1164" s="298">
        <v>46055</v>
      </c>
      <c r="D1164" s="299" t="s">
        <v>194</v>
      </c>
      <c r="E1164" s="331">
        <v>27.35</v>
      </c>
      <c r="F1164" s="331"/>
      <c r="G1164" s="333">
        <f t="shared" si="20"/>
        <v>2302.1999999999935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46054</v>
      </c>
      <c r="D1165" s="299" t="s">
        <v>300</v>
      </c>
      <c r="E1165" s="331">
        <v>59.37</v>
      </c>
      <c r="F1165" s="331"/>
      <c r="G1165" s="333">
        <f t="shared" si="20"/>
        <v>2329.5499999999934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22</v>
      </c>
      <c r="C1166" s="298">
        <v>46054</v>
      </c>
      <c r="D1166" s="299" t="s">
        <v>375</v>
      </c>
      <c r="E1166" s="331">
        <v>6.37</v>
      </c>
      <c r="F1166" s="331"/>
      <c r="G1166" s="333">
        <f t="shared" si="20"/>
        <v>2388.9199999999933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8</v>
      </c>
      <c r="C1167" s="298">
        <v>46054</v>
      </c>
      <c r="D1167" s="299" t="s">
        <v>458</v>
      </c>
      <c r="E1167" s="331">
        <v>44.65</v>
      </c>
      <c r="F1167" s="331"/>
      <c r="G1167" s="333">
        <f t="shared" si="20"/>
        <v>2395.2899999999931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7</v>
      </c>
      <c r="C1168" s="298">
        <v>46054</v>
      </c>
      <c r="D1168" s="299" t="s">
        <v>338</v>
      </c>
      <c r="E1168" s="331">
        <v>35.17</v>
      </c>
      <c r="F1168" s="331"/>
      <c r="G1168" s="333">
        <f t="shared" si="20"/>
        <v>2439.9399999999932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4</v>
      </c>
      <c r="C1169" s="298">
        <v>46054</v>
      </c>
      <c r="D1169" s="299" t="s">
        <v>310</v>
      </c>
      <c r="E1169" s="331">
        <v>28.48</v>
      </c>
      <c r="F1169" s="331"/>
      <c r="G1169" s="333">
        <f t="shared" si="20"/>
        <v>2475.1099999999933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1</v>
      </c>
      <c r="C1170" s="298">
        <v>46054</v>
      </c>
      <c r="D1170" s="299" t="s">
        <v>311</v>
      </c>
      <c r="E1170" s="331">
        <v>125.07</v>
      </c>
      <c r="F1170" s="331"/>
      <c r="G1170" s="333">
        <f t="shared" si="20"/>
        <v>2503.5899999999933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46054</v>
      </c>
      <c r="D1171" s="299" t="s">
        <v>458</v>
      </c>
      <c r="E1171" s="331">
        <v>100</v>
      </c>
      <c r="F1171" s="331"/>
      <c r="G1171" s="333">
        <f t="shared" si="20"/>
        <v>2628.6599999999935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1</v>
      </c>
      <c r="C1172" s="298">
        <v>46054</v>
      </c>
      <c r="D1172" s="299" t="s">
        <v>329</v>
      </c>
      <c r="E1172" s="331">
        <v>194.96</v>
      </c>
      <c r="F1172" s="331"/>
      <c r="G1172" s="333">
        <f t="shared" si="20"/>
        <v>2728.6599999999935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46054</v>
      </c>
      <c r="D1173" s="299" t="s">
        <v>410</v>
      </c>
      <c r="E1173" s="331">
        <v>75.53</v>
      </c>
      <c r="F1173" s="331"/>
      <c r="G1173" s="333">
        <f t="shared" si="20"/>
        <v>2923.6199999999935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284</v>
      </c>
      <c r="B1174" s="330">
        <v>37</v>
      </c>
      <c r="C1174" s="298">
        <v>46053</v>
      </c>
      <c r="D1174" s="299" t="s">
        <v>459</v>
      </c>
      <c r="E1174" s="331">
        <v>3194.64</v>
      </c>
      <c r="F1174" s="331"/>
      <c r="G1174" s="333">
        <f t="shared" si="20"/>
        <v>2999.1499999999937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286</v>
      </c>
      <c r="B1175" s="330">
        <v>25</v>
      </c>
      <c r="C1175" s="298">
        <v>46053</v>
      </c>
      <c r="D1175" s="298" t="s">
        <v>204</v>
      </c>
      <c r="E1175" s="331">
        <v>350</v>
      </c>
      <c r="F1175" s="331"/>
      <c r="G1175" s="333">
        <f t="shared" si="20"/>
        <v>6193.7899999999936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286</v>
      </c>
      <c r="B1176" s="330">
        <v>26</v>
      </c>
      <c r="C1176" s="298">
        <v>46053</v>
      </c>
      <c r="D1176" s="298" t="s">
        <v>205</v>
      </c>
      <c r="E1176" s="331">
        <v>320</v>
      </c>
      <c r="F1176" s="331"/>
      <c r="G1176" s="333">
        <f t="shared" si="20"/>
        <v>6543.7899999999936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286</v>
      </c>
      <c r="B1177" s="330">
        <v>27</v>
      </c>
      <c r="C1177" s="298">
        <v>46053</v>
      </c>
      <c r="D1177" s="298" t="s">
        <v>206</v>
      </c>
      <c r="E1177" s="331">
        <v>25</v>
      </c>
      <c r="F1177" s="331"/>
      <c r="G1177" s="333">
        <f t="shared" si="20"/>
        <v>6863.7899999999936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286</v>
      </c>
      <c r="B1178" s="330">
        <v>28</v>
      </c>
      <c r="C1178" s="298">
        <v>46053</v>
      </c>
      <c r="D1178" s="298" t="s">
        <v>207</v>
      </c>
      <c r="E1178" s="331">
        <v>25</v>
      </c>
      <c r="F1178" s="331"/>
      <c r="G1178" s="333">
        <f t="shared" si="20"/>
        <v>6888.7899999999936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286</v>
      </c>
      <c r="B1179" s="330">
        <v>29</v>
      </c>
      <c r="C1179" s="298">
        <v>46053</v>
      </c>
      <c r="D1179" s="298" t="s">
        <v>208</v>
      </c>
      <c r="E1179" s="331">
        <v>45</v>
      </c>
      <c r="F1179" s="331"/>
      <c r="G1179" s="333">
        <f t="shared" si="20"/>
        <v>6913.7899999999936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286</v>
      </c>
      <c r="B1180" s="330">
        <v>30</v>
      </c>
      <c r="C1180" s="298">
        <v>46053</v>
      </c>
      <c r="D1180" s="298" t="s">
        <v>209</v>
      </c>
      <c r="E1180" s="331">
        <v>400</v>
      </c>
      <c r="F1180" s="331"/>
      <c r="G1180" s="333">
        <f t="shared" si="20"/>
        <v>6958.7899999999936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286</v>
      </c>
      <c r="B1181" s="330">
        <v>31</v>
      </c>
      <c r="C1181" s="298">
        <v>46053</v>
      </c>
      <c r="D1181" s="298" t="s">
        <v>210</v>
      </c>
      <c r="E1181" s="331">
        <v>375</v>
      </c>
      <c r="F1181" s="331"/>
      <c r="G1181" s="333">
        <f t="shared" si="20"/>
        <v>7358.7899999999936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286</v>
      </c>
      <c r="B1182" s="330">
        <v>32</v>
      </c>
      <c r="C1182" s="298">
        <v>46053</v>
      </c>
      <c r="D1182" s="298" t="s">
        <v>211</v>
      </c>
      <c r="E1182" s="331">
        <v>100</v>
      </c>
      <c r="F1182" s="331"/>
      <c r="G1182" s="333">
        <f t="shared" si="20"/>
        <v>7733.7899999999936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286</v>
      </c>
      <c r="B1183" s="330">
        <v>33</v>
      </c>
      <c r="C1183" s="298">
        <v>46053</v>
      </c>
      <c r="D1183" s="298" t="s">
        <v>212</v>
      </c>
      <c r="E1183" s="331">
        <v>85</v>
      </c>
      <c r="F1183" s="331"/>
      <c r="G1183" s="333">
        <f t="shared" si="20"/>
        <v>7833.7899999999936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286</v>
      </c>
      <c r="B1184" s="330">
        <v>34</v>
      </c>
      <c r="C1184" s="298">
        <v>46053</v>
      </c>
      <c r="D1184" s="298" t="s">
        <v>213</v>
      </c>
      <c r="E1184" s="331">
        <v>230</v>
      </c>
      <c r="F1184" s="331"/>
      <c r="G1184" s="333">
        <f t="shared" si="20"/>
        <v>7918.7899999999936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286</v>
      </c>
      <c r="B1185" s="330">
        <v>35</v>
      </c>
      <c r="C1185" s="298">
        <v>46053</v>
      </c>
      <c r="D1185" s="298" t="s">
        <v>214</v>
      </c>
      <c r="E1185" s="331">
        <v>45</v>
      </c>
      <c r="F1185" s="331"/>
      <c r="G1185" s="333">
        <f t="shared" si="20"/>
        <v>8148.7899999999936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46053</v>
      </c>
      <c r="D1186" s="298" t="s">
        <v>319</v>
      </c>
      <c r="E1186" s="331">
        <v>31.03</v>
      </c>
      <c r="F1186" s="331"/>
      <c r="G1186" s="333">
        <f t="shared" si="20"/>
        <v>8193.7899999999936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10</v>
      </c>
      <c r="C1187" s="298">
        <v>46053</v>
      </c>
      <c r="D1187" s="298" t="s">
        <v>176</v>
      </c>
      <c r="E1187" s="331">
        <v>17.899999999999999</v>
      </c>
      <c r="F1187" s="331"/>
      <c r="G1187" s="333">
        <f t="shared" si="20"/>
        <v>8224.8199999999943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3</v>
      </c>
      <c r="C1188" s="298">
        <v>46053</v>
      </c>
      <c r="D1188" s="298" t="s">
        <v>348</v>
      </c>
      <c r="E1188" s="331">
        <v>18.84</v>
      </c>
      <c r="F1188" s="331"/>
      <c r="G1188" s="333">
        <f t="shared" si="20"/>
        <v>8242.7199999999939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46053</v>
      </c>
      <c r="D1189" s="298" t="s">
        <v>319</v>
      </c>
      <c r="E1189" s="331">
        <v>25.54</v>
      </c>
      <c r="F1189" s="331"/>
      <c r="G1189" s="333">
        <f t="shared" si="20"/>
        <v>8261.559999999994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8</v>
      </c>
      <c r="C1190" s="298">
        <v>46053</v>
      </c>
      <c r="D1190" s="298" t="s">
        <v>308</v>
      </c>
      <c r="E1190" s="331">
        <v>52.59</v>
      </c>
      <c r="F1190" s="331"/>
      <c r="G1190" s="333">
        <f t="shared" si="20"/>
        <v>8287.0999999999949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335</v>
      </c>
      <c r="B1191" s="330" t="s">
        <v>335</v>
      </c>
      <c r="C1191" s="298">
        <v>46052</v>
      </c>
      <c r="D1191" s="299" t="s">
        <v>460</v>
      </c>
      <c r="E1191" s="331"/>
      <c r="F1191" s="331">
        <v>422</v>
      </c>
      <c r="G1191" s="333">
        <f t="shared" si="20"/>
        <v>8339.6899999999951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5</v>
      </c>
      <c r="C1192" s="298">
        <v>46052</v>
      </c>
      <c r="D1192" s="299" t="s">
        <v>864</v>
      </c>
      <c r="E1192" s="331">
        <v>200</v>
      </c>
      <c r="F1192" s="331"/>
      <c r="G1192" s="333">
        <f t="shared" si="20"/>
        <v>7917.6899999999951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46052</v>
      </c>
      <c r="D1193" s="299" t="s">
        <v>296</v>
      </c>
      <c r="E1193" s="331">
        <v>8.52</v>
      </c>
      <c r="F1193" s="331"/>
      <c r="G1193" s="333">
        <f t="shared" si="20"/>
        <v>8117.6899999999951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287</v>
      </c>
      <c r="B1194" s="330" t="s">
        <v>287</v>
      </c>
      <c r="C1194" s="298">
        <v>46052</v>
      </c>
      <c r="D1194" s="299" t="s">
        <v>461</v>
      </c>
      <c r="E1194" s="331">
        <v>831.92</v>
      </c>
      <c r="F1194" s="331">
        <v>831.92</v>
      </c>
      <c r="G1194" s="333">
        <f t="shared" si="20"/>
        <v>8126.2099999999955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5</v>
      </c>
      <c r="C1195" s="298">
        <v>46052</v>
      </c>
      <c r="D1195" s="299" t="s">
        <v>441</v>
      </c>
      <c r="E1195" s="331">
        <v>200</v>
      </c>
      <c r="F1195" s="331"/>
      <c r="G1195" s="333">
        <f t="shared" si="20"/>
        <v>8126.2099999999955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46052</v>
      </c>
      <c r="D1196" s="299" t="s">
        <v>324</v>
      </c>
      <c r="E1196" s="331">
        <v>11.04</v>
      </c>
      <c r="F1196" s="331"/>
      <c r="G1196" s="333">
        <f t="shared" si="20"/>
        <v>8326.2099999999955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291</v>
      </c>
      <c r="B1197" s="330">
        <v>38</v>
      </c>
      <c r="C1197" s="298">
        <v>46051</v>
      </c>
      <c r="D1197" s="299" t="s">
        <v>293</v>
      </c>
      <c r="E1197" s="331"/>
      <c r="F1197" s="331">
        <v>4365.6499999999996</v>
      </c>
      <c r="G1197" s="333">
        <f t="shared" si="20"/>
        <v>8337.2499999999964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46051</v>
      </c>
      <c r="D1198" s="299" t="s">
        <v>296</v>
      </c>
      <c r="E1198" s="331">
        <v>18.28</v>
      </c>
      <c r="F1198" s="331"/>
      <c r="G1198" s="333">
        <f t="shared" si="20"/>
        <v>3971.5999999999976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46051</v>
      </c>
      <c r="D1199" s="299" t="s">
        <v>295</v>
      </c>
      <c r="E1199" s="331">
        <v>57.06</v>
      </c>
      <c r="F1199" s="331"/>
      <c r="G1199" s="333">
        <f t="shared" si="20"/>
        <v>3989.8799999999978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287</v>
      </c>
      <c r="B1200" s="330" t="s">
        <v>287</v>
      </c>
      <c r="C1200" s="298">
        <v>46051</v>
      </c>
      <c r="D1200" s="299" t="s">
        <v>462</v>
      </c>
      <c r="E1200" s="331">
        <v>89.42</v>
      </c>
      <c r="F1200" s="331">
        <v>89.42</v>
      </c>
      <c r="G1200" s="333">
        <f t="shared" si="20"/>
        <v>4046.9399999999978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46051</v>
      </c>
      <c r="D1201" s="299" t="s">
        <v>463</v>
      </c>
      <c r="E1201" s="331">
        <v>59</v>
      </c>
      <c r="F1201" s="331"/>
      <c r="G1201" s="333">
        <f t="shared" si="20"/>
        <v>4046.9399999999978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46051</v>
      </c>
      <c r="D1202" s="299" t="s">
        <v>371</v>
      </c>
      <c r="E1202" s="331">
        <v>19.899999999999999</v>
      </c>
      <c r="F1202" s="331"/>
      <c r="G1202" s="333">
        <f t="shared" si="20"/>
        <v>4105.9399999999978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46050</v>
      </c>
      <c r="D1203" s="299" t="s">
        <v>353</v>
      </c>
      <c r="E1203" s="331">
        <v>14.99</v>
      </c>
      <c r="F1203" s="331"/>
      <c r="G1203" s="333">
        <f t="shared" si="20"/>
        <v>4125.8399999999974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6</v>
      </c>
      <c r="C1204" s="298">
        <v>46050</v>
      </c>
      <c r="D1204" s="299" t="s">
        <v>464</v>
      </c>
      <c r="E1204" s="331">
        <v>25</v>
      </c>
      <c r="F1204" s="331"/>
      <c r="G1204" s="333">
        <f t="shared" si="20"/>
        <v>4140.8299999999972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3</v>
      </c>
      <c r="C1205" s="298">
        <v>46050</v>
      </c>
      <c r="D1205" s="299" t="s">
        <v>865</v>
      </c>
      <c r="E1205" s="331">
        <v>6</v>
      </c>
      <c r="F1205" s="331"/>
      <c r="G1205" s="333">
        <f t="shared" si="20"/>
        <v>4165.8299999999972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46050</v>
      </c>
      <c r="D1206" s="299" t="s">
        <v>866</v>
      </c>
      <c r="E1206" s="331">
        <v>15</v>
      </c>
      <c r="F1206" s="331"/>
      <c r="G1206" s="333">
        <f t="shared" si="20"/>
        <v>4171.8299999999972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46050</v>
      </c>
      <c r="D1207" s="299" t="s">
        <v>296</v>
      </c>
      <c r="E1207" s="331">
        <v>12.71</v>
      </c>
      <c r="F1207" s="331"/>
      <c r="G1207" s="333">
        <f t="shared" si="20"/>
        <v>4186.8299999999972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287</v>
      </c>
      <c r="B1208" s="330" t="s">
        <v>287</v>
      </c>
      <c r="C1208" s="298">
        <v>46050</v>
      </c>
      <c r="D1208" s="299" t="s">
        <v>452</v>
      </c>
      <c r="E1208" s="331">
        <v>1475.9</v>
      </c>
      <c r="F1208" s="331">
        <v>1475.9</v>
      </c>
      <c r="G1208" s="333">
        <f t="shared" si="20"/>
        <v>4199.5399999999972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8</v>
      </c>
      <c r="C1209" s="298">
        <v>46050</v>
      </c>
      <c r="D1209" s="299" t="s">
        <v>319</v>
      </c>
      <c r="E1209" s="331">
        <v>28.52</v>
      </c>
      <c r="F1209" s="331"/>
      <c r="G1209" s="333">
        <f t="shared" si="20"/>
        <v>4199.5399999999972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46050</v>
      </c>
      <c r="D1210" s="299" t="s">
        <v>465</v>
      </c>
      <c r="E1210" s="331">
        <v>66.94</v>
      </c>
      <c r="F1210" s="331"/>
      <c r="G1210" s="333">
        <f t="shared" si="20"/>
        <v>4228.0599999999977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46049</v>
      </c>
      <c r="D1211" s="299" t="s">
        <v>308</v>
      </c>
      <c r="E1211" s="331">
        <v>47.99</v>
      </c>
      <c r="F1211" s="331"/>
      <c r="G1211" s="333">
        <f t="shared" si="20"/>
        <v>4294.9999999999973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287</v>
      </c>
      <c r="B1212" s="330" t="s">
        <v>287</v>
      </c>
      <c r="C1212" s="298">
        <v>46048</v>
      </c>
      <c r="D1212" s="299" t="s">
        <v>466</v>
      </c>
      <c r="E1212" s="331"/>
      <c r="F1212" s="331">
        <v>425</v>
      </c>
      <c r="G1212" s="333">
        <f t="shared" si="20"/>
        <v>4342.9899999999971</v>
      </c>
      <c r="H1212" s="334" t="s">
        <v>298</v>
      </c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287</v>
      </c>
      <c r="B1213" s="330" t="s">
        <v>287</v>
      </c>
      <c r="C1213" s="298">
        <v>46048</v>
      </c>
      <c r="D1213" s="299" t="s">
        <v>466</v>
      </c>
      <c r="E1213" s="331">
        <v>425</v>
      </c>
      <c r="F1213" s="331"/>
      <c r="G1213" s="333">
        <f t="shared" si="20"/>
        <v>3917.9899999999971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46048</v>
      </c>
      <c r="D1214" s="299" t="s">
        <v>467</v>
      </c>
      <c r="E1214" s="331">
        <v>20.12</v>
      </c>
      <c r="F1214" s="331"/>
      <c r="G1214" s="333">
        <f t="shared" si="20"/>
        <v>4342.9899999999971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17</v>
      </c>
      <c r="C1215" s="298">
        <v>46048</v>
      </c>
      <c r="D1215" s="299" t="s">
        <v>468</v>
      </c>
      <c r="E1215" s="331">
        <v>42.68</v>
      </c>
      <c r="F1215" s="331"/>
      <c r="G1215" s="333">
        <f t="shared" si="20"/>
        <v>4363.1099999999969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46048</v>
      </c>
      <c r="D1216" s="299" t="s">
        <v>397</v>
      </c>
      <c r="E1216" s="331">
        <v>47.9</v>
      </c>
      <c r="F1216" s="331"/>
      <c r="G1216" s="333">
        <f t="shared" si="20"/>
        <v>4405.7899999999972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46047</v>
      </c>
      <c r="D1217" s="299" t="s">
        <v>457</v>
      </c>
      <c r="E1217" s="331">
        <v>105.79</v>
      </c>
      <c r="F1217" s="331"/>
      <c r="G1217" s="333">
        <f t="shared" si="20"/>
        <v>4453.6899999999969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12</v>
      </c>
      <c r="C1218" s="298">
        <v>46047</v>
      </c>
      <c r="D1218" s="299" t="s">
        <v>314</v>
      </c>
      <c r="E1218" s="331">
        <v>204.83</v>
      </c>
      <c r="F1218" s="331"/>
      <c r="G1218" s="333">
        <f t="shared" si="20"/>
        <v>4559.4799999999968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3</v>
      </c>
      <c r="C1219" s="298">
        <v>46047</v>
      </c>
      <c r="D1219" s="299" t="s">
        <v>348</v>
      </c>
      <c r="E1219" s="331">
        <v>8.51</v>
      </c>
      <c r="F1219" s="331"/>
      <c r="G1219" s="333">
        <f t="shared" si="20"/>
        <v>4764.3099999999968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4</v>
      </c>
      <c r="C1220" s="298">
        <v>46046</v>
      </c>
      <c r="D1220" s="299" t="s">
        <v>296</v>
      </c>
      <c r="E1220" s="331">
        <v>92.96</v>
      </c>
      <c r="F1220" s="331"/>
      <c r="G1220" s="333">
        <f t="shared" si="20"/>
        <v>4772.819999999997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4</v>
      </c>
      <c r="C1221" s="298">
        <v>46046</v>
      </c>
      <c r="D1221" s="299" t="s">
        <v>334</v>
      </c>
      <c r="E1221" s="331">
        <v>30.77</v>
      </c>
      <c r="F1221" s="331"/>
      <c r="G1221" s="333">
        <f t="shared" si="20"/>
        <v>4865.779999999997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46046</v>
      </c>
      <c r="D1222" s="299" t="s">
        <v>358</v>
      </c>
      <c r="E1222" s="331">
        <v>9.4700000000000006</v>
      </c>
      <c r="F1222" s="331"/>
      <c r="G1222" s="333">
        <f t="shared" si="20"/>
        <v>4896.5499999999975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46046</v>
      </c>
      <c r="D1223" s="299" t="s">
        <v>397</v>
      </c>
      <c r="E1223" s="331">
        <v>53.59</v>
      </c>
      <c r="F1223" s="331"/>
      <c r="G1223" s="333">
        <f t="shared" si="20"/>
        <v>4906.0199999999977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46046</v>
      </c>
      <c r="D1224" s="299" t="s">
        <v>311</v>
      </c>
      <c r="E1224" s="331">
        <v>61.64</v>
      </c>
      <c r="F1224" s="331"/>
      <c r="G1224" s="333">
        <f t="shared" si="20"/>
        <v>4959.6099999999979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46045</v>
      </c>
      <c r="D1225" s="299" t="s">
        <v>304</v>
      </c>
      <c r="E1225" s="331">
        <v>23.17</v>
      </c>
      <c r="F1225" s="331"/>
      <c r="G1225" s="333">
        <f t="shared" si="20"/>
        <v>5021.2499999999982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4</v>
      </c>
      <c r="C1226" s="298">
        <v>46045</v>
      </c>
      <c r="D1226" s="299" t="s">
        <v>296</v>
      </c>
      <c r="E1226" s="331">
        <v>62.77</v>
      </c>
      <c r="F1226" s="331"/>
      <c r="G1226" s="333">
        <f t="shared" si="20"/>
        <v>5044.4199999999983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46045</v>
      </c>
      <c r="D1227" s="299" t="s">
        <v>469</v>
      </c>
      <c r="E1227" s="331">
        <v>105.51</v>
      </c>
      <c r="F1227" s="331"/>
      <c r="G1227" s="333">
        <f t="shared" si="20"/>
        <v>5107.1899999999987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3</v>
      </c>
      <c r="C1228" s="298">
        <v>46045</v>
      </c>
      <c r="D1228" s="299" t="s">
        <v>334</v>
      </c>
      <c r="E1228" s="331">
        <v>9.9499999999999993</v>
      </c>
      <c r="F1228" s="331"/>
      <c r="G1228" s="333">
        <f t="shared" si="20"/>
        <v>5212.6999999999989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46045</v>
      </c>
      <c r="D1229" s="299" t="s">
        <v>358</v>
      </c>
      <c r="E1229" s="331">
        <v>10.17</v>
      </c>
      <c r="F1229" s="331"/>
      <c r="G1229" s="333">
        <f t="shared" si="20"/>
        <v>5222.6499999999987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46045</v>
      </c>
      <c r="D1230" s="299" t="s">
        <v>301</v>
      </c>
      <c r="E1230" s="331">
        <v>32.200000000000003</v>
      </c>
      <c r="F1230" s="331"/>
      <c r="G1230" s="333">
        <f t="shared" si="20"/>
        <v>5232.8199999999988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22</v>
      </c>
      <c r="C1231" s="298">
        <v>46045</v>
      </c>
      <c r="D1231" s="299" t="s">
        <v>862</v>
      </c>
      <c r="E1231" s="331">
        <v>5.31</v>
      </c>
      <c r="F1231" s="331"/>
      <c r="G1231" s="333">
        <f t="shared" si="20"/>
        <v>5265.0199999999986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8</v>
      </c>
      <c r="C1232" s="298">
        <v>46044</v>
      </c>
      <c r="D1232" s="299" t="s">
        <v>435</v>
      </c>
      <c r="E1232" s="331">
        <v>73.95</v>
      </c>
      <c r="F1232" s="331"/>
      <c r="G1232" s="333">
        <f t="shared" si="20"/>
        <v>5270.329999999999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46044</v>
      </c>
      <c r="D1233" s="299" t="s">
        <v>470</v>
      </c>
      <c r="E1233" s="331">
        <v>28.68</v>
      </c>
      <c r="F1233" s="331"/>
      <c r="G1233" s="333">
        <f t="shared" si="20"/>
        <v>5344.2799999999988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8</v>
      </c>
      <c r="C1234" s="298">
        <v>46044</v>
      </c>
      <c r="D1234" s="299" t="s">
        <v>357</v>
      </c>
      <c r="E1234" s="331">
        <v>57.38</v>
      </c>
      <c r="F1234" s="331"/>
      <c r="G1234" s="333">
        <f t="shared" si="20"/>
        <v>5372.9599999999991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46044</v>
      </c>
      <c r="D1235" s="299" t="s">
        <v>358</v>
      </c>
      <c r="E1235" s="331">
        <v>9.4700000000000006</v>
      </c>
      <c r="F1235" s="331"/>
      <c r="G1235" s="333">
        <f t="shared" si="20"/>
        <v>5430.3399999999992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46044</v>
      </c>
      <c r="D1236" s="299" t="s">
        <v>358</v>
      </c>
      <c r="E1236" s="331">
        <v>7.18</v>
      </c>
      <c r="F1236" s="331"/>
      <c r="G1236" s="333">
        <f t="shared" si="20"/>
        <v>5439.8099999999995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287</v>
      </c>
      <c r="B1237" s="330" t="s">
        <v>287</v>
      </c>
      <c r="C1237" s="298">
        <v>46044</v>
      </c>
      <c r="D1237" s="299" t="s">
        <v>315</v>
      </c>
      <c r="E1237" s="331">
        <v>126.24</v>
      </c>
      <c r="F1237" s="331">
        <v>126.24</v>
      </c>
      <c r="G1237" s="333">
        <f t="shared" si="20"/>
        <v>5446.99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8</v>
      </c>
      <c r="C1238" s="298">
        <v>46043</v>
      </c>
      <c r="D1238" s="299" t="s">
        <v>471</v>
      </c>
      <c r="E1238" s="331">
        <v>17</v>
      </c>
      <c r="F1238" s="331"/>
      <c r="G1238" s="333">
        <f t="shared" si="20"/>
        <v>5446.99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1</v>
      </c>
      <c r="C1239" s="298">
        <v>46043</v>
      </c>
      <c r="D1239" s="299" t="s">
        <v>329</v>
      </c>
      <c r="E1239" s="331">
        <v>24.75</v>
      </c>
      <c r="F1239" s="331"/>
      <c r="G1239" s="333">
        <f t="shared" si="20"/>
        <v>5463.99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291</v>
      </c>
      <c r="B1240" s="330">
        <v>39</v>
      </c>
      <c r="C1240" s="298">
        <v>46043</v>
      </c>
      <c r="D1240" s="299" t="s">
        <v>292</v>
      </c>
      <c r="E1240" s="331"/>
      <c r="F1240" s="331">
        <v>3378.82</v>
      </c>
      <c r="G1240" s="333">
        <f t="shared" si="20"/>
        <v>5488.74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23</v>
      </c>
      <c r="C1241" s="298">
        <v>46043</v>
      </c>
      <c r="D1241" s="299" t="s">
        <v>67</v>
      </c>
      <c r="E1241" s="331">
        <v>650.88</v>
      </c>
      <c r="F1241" s="331"/>
      <c r="G1241" s="333">
        <f t="shared" si="20"/>
        <v>2109.9199999999992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287</v>
      </c>
      <c r="B1242" s="330" t="s">
        <v>287</v>
      </c>
      <c r="C1242" s="298">
        <v>46043</v>
      </c>
      <c r="D1242" s="299" t="s">
        <v>472</v>
      </c>
      <c r="E1242" s="331">
        <v>100</v>
      </c>
      <c r="F1242" s="331">
        <v>100</v>
      </c>
      <c r="G1242" s="333">
        <f t="shared" si="20"/>
        <v>2760.7999999999993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46043</v>
      </c>
      <c r="D1243" s="299" t="s">
        <v>301</v>
      </c>
      <c r="E1243" s="331">
        <v>20</v>
      </c>
      <c r="F1243" s="331"/>
      <c r="G1243" s="333">
        <f t="shared" si="20"/>
        <v>2760.7999999999993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46043</v>
      </c>
      <c r="D1244" s="299" t="s">
        <v>295</v>
      </c>
      <c r="E1244" s="331">
        <v>6.38</v>
      </c>
      <c r="F1244" s="331"/>
      <c r="G1244" s="333">
        <f t="shared" si="20"/>
        <v>2780.7999999999993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46043</v>
      </c>
      <c r="D1245" s="299" t="s">
        <v>295</v>
      </c>
      <c r="E1245" s="331">
        <v>17.29</v>
      </c>
      <c r="F1245" s="331"/>
      <c r="G1245" s="333">
        <f t="shared" si="20"/>
        <v>2787.1799999999994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46043</v>
      </c>
      <c r="D1246" s="299" t="s">
        <v>358</v>
      </c>
      <c r="E1246" s="331">
        <v>14.86</v>
      </c>
      <c r="F1246" s="331"/>
      <c r="G1246" s="333">
        <f t="shared" si="20"/>
        <v>2804.4699999999993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46042</v>
      </c>
      <c r="D1247" s="299" t="s">
        <v>371</v>
      </c>
      <c r="E1247" s="331">
        <v>13.4</v>
      </c>
      <c r="F1247" s="331"/>
      <c r="G1247" s="333">
        <f t="shared" si="20"/>
        <v>2819.3299999999995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46042</v>
      </c>
      <c r="D1248" s="299" t="s">
        <v>371</v>
      </c>
      <c r="E1248" s="331">
        <v>5.97</v>
      </c>
      <c r="F1248" s="331"/>
      <c r="G1248" s="333">
        <f t="shared" si="20"/>
        <v>2832.7299999999996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22</v>
      </c>
      <c r="C1249" s="298">
        <v>46042</v>
      </c>
      <c r="D1249" s="299" t="s">
        <v>323</v>
      </c>
      <c r="E1249" s="331">
        <v>18.09</v>
      </c>
      <c r="F1249" s="331"/>
      <c r="G1249" s="333">
        <f t="shared" si="20"/>
        <v>2838.6999999999994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17</v>
      </c>
      <c r="C1250" s="298">
        <v>46042</v>
      </c>
      <c r="D1250" s="299" t="s">
        <v>188</v>
      </c>
      <c r="E1250" s="331">
        <v>42.65</v>
      </c>
      <c r="F1250" s="331"/>
      <c r="G1250" s="333">
        <f t="shared" si="20"/>
        <v>2856.7899999999995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335</v>
      </c>
      <c r="B1251" s="330" t="s">
        <v>335</v>
      </c>
      <c r="C1251" s="298">
        <v>46042</v>
      </c>
      <c r="D1251" s="299" t="s">
        <v>336</v>
      </c>
      <c r="E1251" s="331">
        <v>130.51</v>
      </c>
      <c r="F1251" s="331"/>
      <c r="G1251" s="333">
        <f t="shared" si="20"/>
        <v>2899.4399999999996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15</v>
      </c>
      <c r="C1252" s="298">
        <v>46042</v>
      </c>
      <c r="D1252" s="299" t="s">
        <v>185</v>
      </c>
      <c r="E1252" s="331">
        <v>132.4</v>
      </c>
      <c r="F1252" s="331"/>
      <c r="G1252" s="333">
        <f t="shared" si="20"/>
        <v>3029.9499999999994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294</v>
      </c>
      <c r="B1253" s="330">
        <v>23</v>
      </c>
      <c r="C1253" s="298">
        <v>46042</v>
      </c>
      <c r="D1253" s="299" t="s">
        <v>63</v>
      </c>
      <c r="E1253" s="331">
        <v>529.46</v>
      </c>
      <c r="F1253" s="331"/>
      <c r="G1253" s="333">
        <f t="shared" si="20"/>
        <v>3162.3499999999995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6</v>
      </c>
      <c r="C1254" s="298">
        <v>46042</v>
      </c>
      <c r="D1254" s="299" t="s">
        <v>300</v>
      </c>
      <c r="E1254" s="331">
        <v>51.63</v>
      </c>
      <c r="F1254" s="331"/>
      <c r="G1254" s="333">
        <f t="shared" si="20"/>
        <v>3691.8099999999995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46042</v>
      </c>
      <c r="D1255" s="299" t="s">
        <v>296</v>
      </c>
      <c r="E1255" s="331">
        <v>11.17</v>
      </c>
      <c r="F1255" s="331"/>
      <c r="G1255" s="333">
        <f t="shared" si="20"/>
        <v>3743.4399999999996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4</v>
      </c>
      <c r="C1256" s="298">
        <v>46042</v>
      </c>
      <c r="D1256" s="299" t="s">
        <v>296</v>
      </c>
      <c r="E1256" s="331">
        <v>57.37</v>
      </c>
      <c r="F1256" s="331"/>
      <c r="G1256" s="333">
        <f t="shared" si="20"/>
        <v>3754.6099999999997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22</v>
      </c>
      <c r="C1257" s="298">
        <v>46042</v>
      </c>
      <c r="D1257" s="299" t="s">
        <v>328</v>
      </c>
      <c r="E1257" s="331">
        <v>7.46</v>
      </c>
      <c r="F1257" s="331"/>
      <c r="G1257" s="333">
        <f t="shared" si="20"/>
        <v>3811.9799999999996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4</v>
      </c>
      <c r="C1258" s="298">
        <v>46042</v>
      </c>
      <c r="D1258" s="299" t="s">
        <v>310</v>
      </c>
      <c r="E1258" s="331">
        <v>28.91</v>
      </c>
      <c r="F1258" s="331"/>
      <c r="G1258" s="333">
        <f t="shared" si="20"/>
        <v>3819.4399999999996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6</v>
      </c>
      <c r="C1259" s="298">
        <v>46040</v>
      </c>
      <c r="D1259" s="299" t="s">
        <v>300</v>
      </c>
      <c r="E1259" s="331">
        <v>31.35</v>
      </c>
      <c r="F1259" s="331"/>
      <c r="G1259" s="333">
        <f t="shared" si="20"/>
        <v>3848.3499999999995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8</v>
      </c>
      <c r="C1260" s="298">
        <v>46040</v>
      </c>
      <c r="D1260" s="299" t="s">
        <v>473</v>
      </c>
      <c r="E1260" s="331">
        <v>124.75</v>
      </c>
      <c r="F1260" s="331"/>
      <c r="G1260" s="333">
        <f t="shared" si="20"/>
        <v>3879.6999999999994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3</v>
      </c>
      <c r="C1261" s="298">
        <v>46040</v>
      </c>
      <c r="D1261" s="299" t="s">
        <v>320</v>
      </c>
      <c r="E1261" s="331">
        <v>11.3</v>
      </c>
      <c r="F1261" s="331"/>
      <c r="G1261" s="333">
        <f t="shared" si="20"/>
        <v>4004.4499999999994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22</v>
      </c>
      <c r="C1262" s="298">
        <v>46040</v>
      </c>
      <c r="D1262" s="299" t="s">
        <v>401</v>
      </c>
      <c r="E1262" s="331">
        <v>13.84</v>
      </c>
      <c r="F1262" s="331"/>
      <c r="G1262" s="333">
        <f t="shared" si="20"/>
        <v>4015.7499999999995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46040</v>
      </c>
      <c r="D1263" s="299" t="s">
        <v>306</v>
      </c>
      <c r="E1263" s="331">
        <v>92.06</v>
      </c>
      <c r="F1263" s="331"/>
      <c r="G1263" s="333">
        <f t="shared" si="20"/>
        <v>4029.5899999999997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7</v>
      </c>
      <c r="C1264" s="298">
        <v>46040</v>
      </c>
      <c r="D1264" s="299" t="s">
        <v>338</v>
      </c>
      <c r="E1264" s="331">
        <v>78.47</v>
      </c>
      <c r="F1264" s="331"/>
      <c r="G1264" s="333">
        <f t="shared" si="20"/>
        <v>4121.6499999999996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1</v>
      </c>
      <c r="C1265" s="298">
        <v>46040</v>
      </c>
      <c r="D1265" s="299" t="s">
        <v>393</v>
      </c>
      <c r="E1265" s="331">
        <v>28.22</v>
      </c>
      <c r="F1265" s="331"/>
      <c r="G1265" s="333">
        <f t="shared" si="20"/>
        <v>4200.12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46040</v>
      </c>
      <c r="D1266" s="299" t="s">
        <v>392</v>
      </c>
      <c r="E1266" s="331">
        <v>32.729999999999997</v>
      </c>
      <c r="F1266" s="331"/>
      <c r="G1266" s="333">
        <f t="shared" si="20"/>
        <v>4228.34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294</v>
      </c>
      <c r="B1267" s="330">
        <v>42</v>
      </c>
      <c r="C1267" s="298">
        <v>46039</v>
      </c>
      <c r="D1267" s="299" t="s">
        <v>333</v>
      </c>
      <c r="E1267" s="331">
        <v>29.8</v>
      </c>
      <c r="F1267" s="331"/>
      <c r="G1267" s="333">
        <f t="shared" si="20"/>
        <v>4261.07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43</v>
      </c>
      <c r="C1268" s="298">
        <v>46039</v>
      </c>
      <c r="D1268" s="299" t="s">
        <v>333</v>
      </c>
      <c r="E1268" s="331">
        <v>22.35</v>
      </c>
      <c r="F1268" s="331"/>
      <c r="G1268" s="333">
        <f t="shared" si="20"/>
        <v>4290.87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8</v>
      </c>
      <c r="C1269" s="298">
        <v>46039</v>
      </c>
      <c r="D1269" s="299" t="s">
        <v>319</v>
      </c>
      <c r="E1269" s="331">
        <v>36.92</v>
      </c>
      <c r="F1269" s="331"/>
      <c r="G1269" s="333">
        <f t="shared" si="20"/>
        <v>4313.22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1</v>
      </c>
      <c r="C1270" s="298">
        <v>46039</v>
      </c>
      <c r="D1270" s="299" t="s">
        <v>311</v>
      </c>
      <c r="E1270" s="331">
        <v>117.89</v>
      </c>
      <c r="F1270" s="331"/>
      <c r="G1270" s="333">
        <f t="shared" si="20"/>
        <v>4350.1400000000003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1</v>
      </c>
      <c r="C1271" s="298">
        <v>46039</v>
      </c>
      <c r="D1271" s="299" t="s">
        <v>329</v>
      </c>
      <c r="E1271" s="331">
        <v>196.36</v>
      </c>
      <c r="F1271" s="331"/>
      <c r="G1271" s="333">
        <f t="shared" si="20"/>
        <v>4468.0300000000007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21</v>
      </c>
      <c r="C1272" s="298">
        <v>46039</v>
      </c>
      <c r="D1272" s="299" t="s">
        <v>194</v>
      </c>
      <c r="E1272" s="331">
        <v>70.2</v>
      </c>
      <c r="F1272" s="331"/>
      <c r="G1272" s="333">
        <f t="shared" si="20"/>
        <v>4664.3900000000003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46038</v>
      </c>
      <c r="D1273" s="299" t="s">
        <v>324</v>
      </c>
      <c r="E1273" s="331">
        <v>13.14</v>
      </c>
      <c r="F1273" s="331"/>
      <c r="G1273" s="333">
        <f t="shared" si="20"/>
        <v>4734.59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46038</v>
      </c>
      <c r="D1274" s="299" t="s">
        <v>296</v>
      </c>
      <c r="E1274" s="331">
        <v>18.489999999999998</v>
      </c>
      <c r="F1274" s="331"/>
      <c r="G1274" s="333">
        <f t="shared" si="20"/>
        <v>4747.7300000000005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291</v>
      </c>
      <c r="B1275" s="330">
        <v>41</v>
      </c>
      <c r="C1275" s="298">
        <v>46038</v>
      </c>
      <c r="D1275" s="299" t="s">
        <v>474</v>
      </c>
      <c r="E1275" s="331"/>
      <c r="F1275" s="331">
        <v>800</v>
      </c>
      <c r="G1275" s="333">
        <f t="shared" si="20"/>
        <v>4766.22</v>
      </c>
      <c r="H1275" s="334" t="s">
        <v>298</v>
      </c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18</v>
      </c>
      <c r="C1276" s="298">
        <v>46038</v>
      </c>
      <c r="D1276" s="299" t="s">
        <v>361</v>
      </c>
      <c r="E1276" s="331">
        <v>400</v>
      </c>
      <c r="F1276" s="331"/>
      <c r="G1276" s="333">
        <f t="shared" si="20"/>
        <v>3966.2200000000003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19</v>
      </c>
      <c r="C1277" s="298">
        <v>46038</v>
      </c>
      <c r="D1277" s="299" t="s">
        <v>191</v>
      </c>
      <c r="E1277" s="331">
        <v>200</v>
      </c>
      <c r="F1277" s="331"/>
      <c r="G1277" s="333">
        <f t="shared" si="20"/>
        <v>4366.22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294</v>
      </c>
      <c r="B1278" s="330">
        <v>11</v>
      </c>
      <c r="C1278" s="298">
        <v>46038</v>
      </c>
      <c r="D1278" s="299" t="s">
        <v>178</v>
      </c>
      <c r="E1278" s="331">
        <v>267.95999999999998</v>
      </c>
      <c r="F1278" s="331"/>
      <c r="G1278" s="333">
        <f t="shared" si="20"/>
        <v>4566.22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8</v>
      </c>
      <c r="C1279" s="298">
        <v>46037</v>
      </c>
      <c r="D1279" s="299" t="s">
        <v>357</v>
      </c>
      <c r="E1279" s="331">
        <v>59.95</v>
      </c>
      <c r="F1279" s="331"/>
      <c r="G1279" s="333">
        <f t="shared" si="20"/>
        <v>4834.18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46037</v>
      </c>
      <c r="D1280" s="299" t="s">
        <v>357</v>
      </c>
      <c r="E1280" s="331">
        <v>59.96</v>
      </c>
      <c r="F1280" s="331"/>
      <c r="G1280" s="333">
        <f t="shared" si="20"/>
        <v>4894.13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8</v>
      </c>
      <c r="C1281" s="298">
        <v>46037</v>
      </c>
      <c r="D1281" s="299" t="s">
        <v>319</v>
      </c>
      <c r="E1281" s="331">
        <v>12.43</v>
      </c>
      <c r="F1281" s="331"/>
      <c r="G1281" s="333">
        <f t="shared" si="20"/>
        <v>4954.09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46037</v>
      </c>
      <c r="D1282" s="299" t="s">
        <v>296</v>
      </c>
      <c r="E1282" s="331">
        <v>11.07</v>
      </c>
      <c r="F1282" s="331"/>
      <c r="G1282" s="333">
        <f t="shared" si="20"/>
        <v>4966.5200000000004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4</v>
      </c>
      <c r="C1283" s="298">
        <v>46037</v>
      </c>
      <c r="D1283" s="299" t="s">
        <v>296</v>
      </c>
      <c r="E1283" s="331">
        <v>52.3</v>
      </c>
      <c r="F1283" s="331"/>
      <c r="G1283" s="333">
        <f t="shared" si="20"/>
        <v>4977.59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6</v>
      </c>
      <c r="C1284" s="298">
        <v>46037</v>
      </c>
      <c r="D1284" s="299" t="s">
        <v>436</v>
      </c>
      <c r="E1284" s="331">
        <v>50</v>
      </c>
      <c r="F1284" s="331"/>
      <c r="G1284" s="333">
        <f t="shared" si="20"/>
        <v>5029.8900000000003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291</v>
      </c>
      <c r="B1285" s="330">
        <v>38</v>
      </c>
      <c r="C1285" s="298">
        <v>46037</v>
      </c>
      <c r="D1285" s="299" t="s">
        <v>293</v>
      </c>
      <c r="E1285" s="331"/>
      <c r="F1285" s="331">
        <v>4365.67</v>
      </c>
      <c r="G1285" s="333">
        <f t="shared" si="20"/>
        <v>5079.8900000000003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4</v>
      </c>
      <c r="C1286" s="298">
        <v>46036</v>
      </c>
      <c r="D1286" s="299" t="s">
        <v>295</v>
      </c>
      <c r="E1286" s="331">
        <v>30.91</v>
      </c>
      <c r="F1286" s="331"/>
      <c r="G1286" s="333">
        <f t="shared" si="20"/>
        <v>714.22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3</v>
      </c>
      <c r="C1287" s="298">
        <v>46036</v>
      </c>
      <c r="D1287" s="299" t="s">
        <v>348</v>
      </c>
      <c r="E1287" s="331">
        <v>8.67</v>
      </c>
      <c r="F1287" s="331"/>
      <c r="G1287" s="333">
        <f t="shared" si="20"/>
        <v>745.13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3</v>
      </c>
      <c r="C1288" s="298">
        <v>46035</v>
      </c>
      <c r="D1288" s="299" t="s">
        <v>351</v>
      </c>
      <c r="E1288" s="331">
        <v>25.01</v>
      </c>
      <c r="F1288" s="331"/>
      <c r="G1288" s="333">
        <f t="shared" si="20"/>
        <v>753.8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46035</v>
      </c>
      <c r="D1289" s="299" t="s">
        <v>412</v>
      </c>
      <c r="E1289" s="331">
        <v>-5.9</v>
      </c>
      <c r="F1289" s="331"/>
      <c r="G1289" s="333">
        <f t="shared" si="20"/>
        <v>778.81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6</v>
      </c>
      <c r="C1290" s="298">
        <v>46035</v>
      </c>
      <c r="D1290" s="299" t="s">
        <v>446</v>
      </c>
      <c r="E1290" s="331">
        <v>-0.03</v>
      </c>
      <c r="F1290" s="331"/>
      <c r="G1290" s="333">
        <f t="shared" si="20"/>
        <v>772.91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43</v>
      </c>
      <c r="C1291" s="298">
        <v>46035</v>
      </c>
      <c r="D1291" s="299" t="s">
        <v>201</v>
      </c>
      <c r="E1291" s="331">
        <v>44.18</v>
      </c>
      <c r="F1291" s="331"/>
      <c r="G1291" s="333">
        <f t="shared" si="20"/>
        <v>772.88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294</v>
      </c>
      <c r="B1292" s="330">
        <v>42</v>
      </c>
      <c r="C1292" s="298">
        <v>46035</v>
      </c>
      <c r="D1292" s="299" t="s">
        <v>200</v>
      </c>
      <c r="E1292" s="331">
        <v>51.19</v>
      </c>
      <c r="F1292" s="331"/>
      <c r="G1292" s="333">
        <f t="shared" si="20"/>
        <v>817.06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4</v>
      </c>
      <c r="C1293" s="298">
        <v>46035</v>
      </c>
      <c r="D1293" s="299" t="s">
        <v>295</v>
      </c>
      <c r="E1293" s="331">
        <v>28.15</v>
      </c>
      <c r="F1293" s="331"/>
      <c r="G1293" s="333">
        <f t="shared" si="20"/>
        <v>868.25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3</v>
      </c>
      <c r="C1294" s="298">
        <v>46035</v>
      </c>
      <c r="D1294" s="299" t="s">
        <v>296</v>
      </c>
      <c r="E1294" s="331">
        <v>20.85</v>
      </c>
      <c r="F1294" s="331"/>
      <c r="G1294" s="333">
        <f t="shared" si="20"/>
        <v>896.4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1</v>
      </c>
      <c r="C1295" s="298">
        <v>46034</v>
      </c>
      <c r="D1295" s="299" t="s">
        <v>306</v>
      </c>
      <c r="E1295" s="331">
        <v>145.81</v>
      </c>
      <c r="F1295" s="331"/>
      <c r="G1295" s="333">
        <f t="shared" si="20"/>
        <v>917.25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46034</v>
      </c>
      <c r="D1296" s="299" t="s">
        <v>424</v>
      </c>
      <c r="E1296" s="331">
        <v>25.22</v>
      </c>
      <c r="F1296" s="331"/>
      <c r="G1296" s="333">
        <f t="shared" si="20"/>
        <v>1063.06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46033</v>
      </c>
      <c r="D1297" s="299" t="s">
        <v>326</v>
      </c>
      <c r="E1297" s="331">
        <v>49.38</v>
      </c>
      <c r="F1297" s="331"/>
      <c r="G1297" s="333">
        <f t="shared" si="20"/>
        <v>1088.28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22</v>
      </c>
      <c r="C1298" s="298">
        <v>46033</v>
      </c>
      <c r="D1298" s="299" t="s">
        <v>352</v>
      </c>
      <c r="E1298" s="331">
        <v>19.16</v>
      </c>
      <c r="F1298" s="331"/>
      <c r="G1298" s="333">
        <f t="shared" si="20"/>
        <v>1137.6600000000001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46033</v>
      </c>
      <c r="D1299" s="299" t="s">
        <v>312</v>
      </c>
      <c r="E1299" s="331">
        <v>39.86</v>
      </c>
      <c r="F1299" s="331"/>
      <c r="G1299" s="333">
        <f t="shared" si="20"/>
        <v>1156.8200000000002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7</v>
      </c>
      <c r="C1300" s="298">
        <v>46033</v>
      </c>
      <c r="D1300" s="299" t="s">
        <v>444</v>
      </c>
      <c r="E1300" s="331">
        <v>165.05</v>
      </c>
      <c r="F1300" s="331"/>
      <c r="G1300" s="333">
        <f t="shared" si="20"/>
        <v>1196.68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24</v>
      </c>
      <c r="C1301" s="298">
        <v>46032</v>
      </c>
      <c r="D1301" s="299" t="s">
        <v>860</v>
      </c>
      <c r="E1301" s="331">
        <v>83.42</v>
      </c>
      <c r="F1301" s="331"/>
      <c r="G1301" s="333">
        <f t="shared" si="20"/>
        <v>1361.73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4</v>
      </c>
      <c r="C1302" s="298">
        <v>46032</v>
      </c>
      <c r="D1302" s="299" t="s">
        <v>296</v>
      </c>
      <c r="E1302" s="331">
        <v>30.4</v>
      </c>
      <c r="F1302" s="331"/>
      <c r="G1302" s="333">
        <f t="shared" si="20"/>
        <v>1445.15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46032</v>
      </c>
      <c r="D1303" s="299" t="s">
        <v>296</v>
      </c>
      <c r="E1303" s="331">
        <v>13.83</v>
      </c>
      <c r="F1303" s="331"/>
      <c r="G1303" s="333">
        <f t="shared" si="20"/>
        <v>1475.5500000000002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46032</v>
      </c>
      <c r="D1304" s="299" t="s">
        <v>473</v>
      </c>
      <c r="E1304" s="331">
        <v>100</v>
      </c>
      <c r="F1304" s="331"/>
      <c r="G1304" s="333">
        <f t="shared" si="20"/>
        <v>1489.38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1</v>
      </c>
      <c r="C1305" s="298">
        <v>46032</v>
      </c>
      <c r="D1305" s="299" t="s">
        <v>304</v>
      </c>
      <c r="E1305" s="331">
        <v>55.68</v>
      </c>
      <c r="F1305" s="331"/>
      <c r="G1305" s="333">
        <f t="shared" si="20"/>
        <v>1589.38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46031</v>
      </c>
      <c r="D1306" s="299" t="s">
        <v>358</v>
      </c>
      <c r="E1306" s="331">
        <v>9.4700000000000006</v>
      </c>
      <c r="F1306" s="331"/>
      <c r="G1306" s="333">
        <f t="shared" si="20"/>
        <v>1645.0600000000002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5</v>
      </c>
      <c r="C1307" s="298">
        <v>46031</v>
      </c>
      <c r="D1307" s="299" t="s">
        <v>475</v>
      </c>
      <c r="E1307" s="331">
        <v>50</v>
      </c>
      <c r="F1307" s="331"/>
      <c r="G1307" s="333">
        <f t="shared" si="20"/>
        <v>1654.5300000000002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8</v>
      </c>
      <c r="C1308" s="298">
        <v>46030</v>
      </c>
      <c r="D1308" s="299" t="s">
        <v>476</v>
      </c>
      <c r="E1308" s="331">
        <v>32.619999999999997</v>
      </c>
      <c r="F1308" s="331"/>
      <c r="G1308" s="333">
        <f t="shared" si="20"/>
        <v>1704.5300000000002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291</v>
      </c>
      <c r="B1309" s="330">
        <v>39</v>
      </c>
      <c r="C1309" s="298">
        <v>46030</v>
      </c>
      <c r="D1309" s="299" t="s">
        <v>292</v>
      </c>
      <c r="E1309" s="331"/>
      <c r="F1309" s="331">
        <v>2729.22</v>
      </c>
      <c r="G1309" s="333">
        <f t="shared" si="20"/>
        <v>1737.15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46030</v>
      </c>
      <c r="D1310" s="299" t="s">
        <v>296</v>
      </c>
      <c r="E1310" s="331">
        <v>6.37</v>
      </c>
      <c r="F1310" s="331"/>
      <c r="G1310" s="333">
        <f t="shared" si="20"/>
        <v>-992.06999999999971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4</v>
      </c>
      <c r="C1311" s="298">
        <v>46030</v>
      </c>
      <c r="D1311" s="299" t="s">
        <v>296</v>
      </c>
      <c r="E1311" s="331">
        <v>32.119999999999997</v>
      </c>
      <c r="F1311" s="331"/>
      <c r="G1311" s="333">
        <f t="shared" si="20"/>
        <v>-985.6999999999997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46030</v>
      </c>
      <c r="D1312" s="299" t="s">
        <v>358</v>
      </c>
      <c r="E1312" s="331">
        <v>9.4700000000000006</v>
      </c>
      <c r="F1312" s="331"/>
      <c r="G1312" s="333">
        <f t="shared" si="20"/>
        <v>-953.5799999999997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46030</v>
      </c>
      <c r="D1313" s="299" t="s">
        <v>386</v>
      </c>
      <c r="E1313" s="331">
        <v>21.18</v>
      </c>
      <c r="F1313" s="331"/>
      <c r="G1313" s="333">
        <f t="shared" si="20"/>
        <v>-944.10999999999967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335</v>
      </c>
      <c r="B1314" s="330" t="s">
        <v>335</v>
      </c>
      <c r="C1314" s="298">
        <v>46029</v>
      </c>
      <c r="D1314" s="299" t="s">
        <v>447</v>
      </c>
      <c r="E1314" s="331">
        <v>52.66</v>
      </c>
      <c r="F1314" s="331"/>
      <c r="G1314" s="333">
        <f t="shared" si="20"/>
        <v>-922.92999999999972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13</v>
      </c>
      <c r="C1315" s="298">
        <v>46029</v>
      </c>
      <c r="D1315" s="299" t="s">
        <v>182</v>
      </c>
      <c r="E1315" s="331">
        <v>167.42</v>
      </c>
      <c r="F1315" s="331"/>
      <c r="G1315" s="333">
        <f t="shared" si="20"/>
        <v>-870.26999999999975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4</v>
      </c>
      <c r="C1316" s="298">
        <v>46029</v>
      </c>
      <c r="D1316" s="299" t="s">
        <v>296</v>
      </c>
      <c r="E1316" s="331">
        <v>30.81</v>
      </c>
      <c r="F1316" s="331"/>
      <c r="G1316" s="333">
        <f t="shared" si="20"/>
        <v>-702.8499999999998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46029</v>
      </c>
      <c r="D1317" s="299" t="s">
        <v>358</v>
      </c>
      <c r="E1317" s="331">
        <v>9.4700000000000006</v>
      </c>
      <c r="F1317" s="331"/>
      <c r="G1317" s="333">
        <f t="shared" si="20"/>
        <v>-672.03999999999985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294</v>
      </c>
      <c r="B1318" s="330">
        <v>22</v>
      </c>
      <c r="C1318" s="298">
        <v>46029</v>
      </c>
      <c r="D1318" s="299" t="s">
        <v>477</v>
      </c>
      <c r="E1318" s="331">
        <v>148.04</v>
      </c>
      <c r="F1318" s="331"/>
      <c r="G1318" s="333">
        <f t="shared" si="20"/>
        <v>-662.56999999999982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14</v>
      </c>
      <c r="C1319" s="298">
        <v>46028</v>
      </c>
      <c r="D1319" s="299" t="s">
        <v>366</v>
      </c>
      <c r="E1319" s="331">
        <v>66.67</v>
      </c>
      <c r="F1319" s="331"/>
      <c r="G1319" s="333">
        <f t="shared" si="20"/>
        <v>-514.52999999999986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3</v>
      </c>
      <c r="C1320" s="298">
        <v>46028</v>
      </c>
      <c r="D1320" s="299" t="s">
        <v>296</v>
      </c>
      <c r="E1320" s="331">
        <v>5.7</v>
      </c>
      <c r="F1320" s="331"/>
      <c r="G1320" s="333">
        <f t="shared" si="20"/>
        <v>-447.8599999999999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21</v>
      </c>
      <c r="C1321" s="298">
        <v>46028</v>
      </c>
      <c r="D1321" s="299" t="s">
        <v>194</v>
      </c>
      <c r="E1321" s="331">
        <v>30.59</v>
      </c>
      <c r="F1321" s="331"/>
      <c r="G1321" s="333">
        <f t="shared" si="20"/>
        <v>-442.15999999999991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17</v>
      </c>
      <c r="C1322" s="298">
        <v>46027</v>
      </c>
      <c r="D1322" s="299" t="s">
        <v>370</v>
      </c>
      <c r="E1322" s="331">
        <v>133.91999999999999</v>
      </c>
      <c r="F1322" s="331"/>
      <c r="G1322" s="333">
        <f t="shared" si="20"/>
        <v>-411.56999999999994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17</v>
      </c>
      <c r="C1323" s="298">
        <v>46027</v>
      </c>
      <c r="D1323" s="299" t="s">
        <v>370</v>
      </c>
      <c r="E1323" s="331">
        <v>62</v>
      </c>
      <c r="F1323" s="331"/>
      <c r="G1323" s="333">
        <f t="shared" si="20"/>
        <v>-277.64999999999992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6</v>
      </c>
      <c r="C1324" s="298">
        <v>46027</v>
      </c>
      <c r="D1324" s="299" t="s">
        <v>300</v>
      </c>
      <c r="E1324" s="331">
        <v>10.64</v>
      </c>
      <c r="F1324" s="331"/>
      <c r="G1324" s="333">
        <f t="shared" si="20"/>
        <v>-215.64999999999992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46027</v>
      </c>
      <c r="D1325" s="299" t="s">
        <v>319</v>
      </c>
      <c r="E1325" s="331">
        <v>17.440000000000001</v>
      </c>
      <c r="F1325" s="331"/>
      <c r="G1325" s="333">
        <f t="shared" si="20"/>
        <v>-205.00999999999991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1</v>
      </c>
      <c r="C1326" s="298">
        <v>46027</v>
      </c>
      <c r="D1326" s="299" t="s">
        <v>306</v>
      </c>
      <c r="E1326" s="331">
        <v>216.19</v>
      </c>
      <c r="F1326" s="331"/>
      <c r="G1326" s="333">
        <f t="shared" si="20"/>
        <v>-187.56999999999991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46027</v>
      </c>
      <c r="D1327" s="299" t="s">
        <v>478</v>
      </c>
      <c r="E1327" s="331">
        <v>70</v>
      </c>
      <c r="F1327" s="331"/>
      <c r="G1327" s="333">
        <f t="shared" si="20"/>
        <v>28.62000000000009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2</v>
      </c>
      <c r="C1328" s="298">
        <v>46027</v>
      </c>
      <c r="D1328" s="299" t="s">
        <v>358</v>
      </c>
      <c r="E1328" s="331">
        <v>14.05</v>
      </c>
      <c r="F1328" s="331"/>
      <c r="G1328" s="333">
        <f t="shared" si="20"/>
        <v>98.62000000000009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294</v>
      </c>
      <c r="B1329" s="330">
        <v>14</v>
      </c>
      <c r="C1329" s="298">
        <v>46027</v>
      </c>
      <c r="D1329" s="299" t="s">
        <v>367</v>
      </c>
      <c r="E1329" s="331">
        <v>68.739999999999995</v>
      </c>
      <c r="F1329" s="331"/>
      <c r="G1329" s="333">
        <f t="shared" si="20"/>
        <v>112.67000000000009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6</v>
      </c>
      <c r="C1330" s="298">
        <v>46027</v>
      </c>
      <c r="D1330" s="299" t="s">
        <v>479</v>
      </c>
      <c r="E1330" s="331">
        <v>120</v>
      </c>
      <c r="F1330" s="331"/>
      <c r="G1330" s="333">
        <f t="shared" si="20"/>
        <v>181.41000000000008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294</v>
      </c>
      <c r="B1331" s="330">
        <v>9</v>
      </c>
      <c r="C1331" s="298">
        <v>46027</v>
      </c>
      <c r="D1331" s="299" t="s">
        <v>58</v>
      </c>
      <c r="E1331" s="331">
        <v>1281.53</v>
      </c>
      <c r="F1331" s="331"/>
      <c r="G1331" s="333">
        <f t="shared" si="20"/>
        <v>301.41000000000008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7</v>
      </c>
      <c r="C1332" s="298">
        <v>46026</v>
      </c>
      <c r="D1332" s="299" t="s">
        <v>338</v>
      </c>
      <c r="E1332" s="331">
        <v>18.260000000000002</v>
      </c>
      <c r="F1332" s="331"/>
      <c r="G1332" s="333">
        <f t="shared" si="20"/>
        <v>1582.94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287</v>
      </c>
      <c r="B1333" s="330" t="s">
        <v>287</v>
      </c>
      <c r="C1333" s="298">
        <v>46026</v>
      </c>
      <c r="D1333" s="299" t="s">
        <v>300</v>
      </c>
      <c r="E1333" s="331">
        <v>114.91</v>
      </c>
      <c r="F1333" s="331">
        <v>114.91</v>
      </c>
      <c r="G1333" s="333">
        <f t="shared" si="20"/>
        <v>1601.2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5</v>
      </c>
      <c r="C1334" s="298">
        <v>46026</v>
      </c>
      <c r="D1334" s="299" t="s">
        <v>480</v>
      </c>
      <c r="E1334" s="331">
        <v>42.43</v>
      </c>
      <c r="F1334" s="331"/>
      <c r="G1334" s="333">
        <f t="shared" si="20"/>
        <v>1601.2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7</v>
      </c>
      <c r="C1335" s="298">
        <v>46026</v>
      </c>
      <c r="D1335" s="299" t="s">
        <v>300</v>
      </c>
      <c r="E1335" s="331">
        <v>42.59</v>
      </c>
      <c r="F1335" s="331"/>
      <c r="G1335" s="333">
        <f t="shared" si="20"/>
        <v>1643.63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3</v>
      </c>
      <c r="C1336" s="298">
        <v>46025</v>
      </c>
      <c r="D1336" s="299" t="s">
        <v>348</v>
      </c>
      <c r="E1336" s="331">
        <v>14.57</v>
      </c>
      <c r="F1336" s="331"/>
      <c r="G1336" s="333">
        <f t="shared" si="20"/>
        <v>1686.22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46025</v>
      </c>
      <c r="D1337" s="299" t="s">
        <v>481</v>
      </c>
      <c r="E1337" s="331">
        <v>41.05</v>
      </c>
      <c r="F1337" s="331"/>
      <c r="G1337" s="333">
        <f t="shared" si="20"/>
        <v>1700.79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4</v>
      </c>
      <c r="C1338" s="298">
        <v>46025</v>
      </c>
      <c r="D1338" s="299" t="s">
        <v>310</v>
      </c>
      <c r="E1338" s="331">
        <v>26.88</v>
      </c>
      <c r="F1338" s="331"/>
      <c r="G1338" s="333">
        <f t="shared" si="20"/>
        <v>1741.84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46025</v>
      </c>
      <c r="D1339" s="299" t="s">
        <v>308</v>
      </c>
      <c r="E1339" s="331">
        <v>130.08000000000001</v>
      </c>
      <c r="F1339" s="331"/>
      <c r="G1339" s="333">
        <f t="shared" si="20"/>
        <v>1768.72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7</v>
      </c>
      <c r="C1340" s="298">
        <v>46025</v>
      </c>
      <c r="D1340" s="299" t="s">
        <v>482</v>
      </c>
      <c r="E1340" s="331">
        <v>222.49</v>
      </c>
      <c r="F1340" s="331"/>
      <c r="G1340" s="333">
        <f t="shared" si="20"/>
        <v>1898.8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7</v>
      </c>
      <c r="C1341" s="298">
        <v>46025</v>
      </c>
      <c r="D1341" s="299" t="s">
        <v>482</v>
      </c>
      <c r="E1341" s="331">
        <v>99.18</v>
      </c>
      <c r="F1341" s="331"/>
      <c r="G1341" s="333">
        <f t="shared" si="20"/>
        <v>2121.29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5</v>
      </c>
      <c r="C1342" s="298">
        <v>46024</v>
      </c>
      <c r="D1342" s="299" t="s">
        <v>483</v>
      </c>
      <c r="E1342" s="331">
        <v>35</v>
      </c>
      <c r="F1342" s="331"/>
      <c r="G1342" s="333">
        <f t="shared" si="20"/>
        <v>2220.4699999999998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3</v>
      </c>
      <c r="C1343" s="298">
        <v>46024</v>
      </c>
      <c r="D1343" s="299" t="s">
        <v>296</v>
      </c>
      <c r="E1343" s="331">
        <v>15.11</v>
      </c>
      <c r="F1343" s="331"/>
      <c r="G1343" s="333">
        <f t="shared" si="20"/>
        <v>2255.4699999999998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5</v>
      </c>
      <c r="C1344" s="298">
        <v>46024</v>
      </c>
      <c r="D1344" s="299" t="s">
        <v>484</v>
      </c>
      <c r="E1344" s="331">
        <v>29.67</v>
      </c>
      <c r="F1344" s="331"/>
      <c r="G1344" s="333">
        <f t="shared" si="20"/>
        <v>2270.58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287</v>
      </c>
      <c r="B1345" s="330" t="s">
        <v>287</v>
      </c>
      <c r="C1345" s="298">
        <v>46024</v>
      </c>
      <c r="D1345" s="299" t="s">
        <v>397</v>
      </c>
      <c r="E1345" s="331">
        <v>70.56</v>
      </c>
      <c r="F1345" s="331">
        <v>70.56</v>
      </c>
      <c r="G1345" s="333">
        <f t="shared" si="20"/>
        <v>2300.25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287</v>
      </c>
      <c r="B1346" s="330" t="s">
        <v>287</v>
      </c>
      <c r="C1346" s="298">
        <v>46024</v>
      </c>
      <c r="D1346" s="299" t="s">
        <v>485</v>
      </c>
      <c r="E1346" s="331">
        <v>113.94</v>
      </c>
      <c r="F1346" s="331">
        <v>113.94</v>
      </c>
      <c r="G1346" s="333">
        <f t="shared" si="20"/>
        <v>2300.25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46024</v>
      </c>
      <c r="D1347" s="299" t="s">
        <v>371</v>
      </c>
      <c r="E1347" s="331">
        <v>11.9</v>
      </c>
      <c r="F1347" s="331"/>
      <c r="G1347" s="333">
        <f t="shared" si="20"/>
        <v>2300.25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46024</v>
      </c>
      <c r="D1348" s="299" t="s">
        <v>408</v>
      </c>
      <c r="E1348" s="331">
        <v>23.9</v>
      </c>
      <c r="F1348" s="331"/>
      <c r="G1348" s="333">
        <f t="shared" si="20"/>
        <v>2312.15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5</v>
      </c>
      <c r="C1349" s="298">
        <v>46024</v>
      </c>
      <c r="D1349" s="299" t="s">
        <v>486</v>
      </c>
      <c r="E1349" s="331">
        <v>160</v>
      </c>
      <c r="F1349" s="331"/>
      <c r="G1349" s="333">
        <f t="shared" si="20"/>
        <v>2336.0500000000002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284</v>
      </c>
      <c r="B1350" s="330">
        <v>36</v>
      </c>
      <c r="C1350" s="298">
        <v>46024</v>
      </c>
      <c r="D1350" s="299" t="s">
        <v>374</v>
      </c>
      <c r="E1350" s="331">
        <v>50</v>
      </c>
      <c r="F1350" s="331"/>
      <c r="G1350" s="333">
        <f t="shared" si="20"/>
        <v>2496.0500000000002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46023</v>
      </c>
      <c r="D1351" s="299" t="s">
        <v>312</v>
      </c>
      <c r="E1351" s="331">
        <v>8</v>
      </c>
      <c r="F1351" s="331"/>
      <c r="G1351" s="333">
        <f t="shared" si="20"/>
        <v>2546.0500000000002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46023</v>
      </c>
      <c r="D1352" s="299" t="s">
        <v>371</v>
      </c>
      <c r="E1352" s="331">
        <v>13.06</v>
      </c>
      <c r="F1352" s="331"/>
      <c r="G1352" s="333">
        <f t="shared" si="20"/>
        <v>2554.0500000000002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294</v>
      </c>
      <c r="B1353" s="330">
        <v>22</v>
      </c>
      <c r="C1353" s="298">
        <v>46023</v>
      </c>
      <c r="D1353" s="299" t="s">
        <v>375</v>
      </c>
      <c r="E1353" s="331">
        <v>6.37</v>
      </c>
      <c r="F1353" s="331"/>
      <c r="G1353" s="333">
        <f t="shared" si="20"/>
        <v>2567.11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46023</v>
      </c>
      <c r="D1354" s="299" t="s">
        <v>358</v>
      </c>
      <c r="E1354" s="331">
        <v>10.27</v>
      </c>
      <c r="F1354" s="331"/>
      <c r="G1354" s="333">
        <f t="shared" si="20"/>
        <v>2573.48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6</v>
      </c>
      <c r="C1355" s="298">
        <v>46023</v>
      </c>
      <c r="D1355" s="299" t="s">
        <v>487</v>
      </c>
      <c r="E1355" s="331">
        <v>176.57</v>
      </c>
      <c r="F1355" s="331"/>
      <c r="G1355" s="333">
        <f t="shared" si="20"/>
        <v>2583.75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46023</v>
      </c>
      <c r="D1356" s="299" t="s">
        <v>300</v>
      </c>
      <c r="E1356" s="331">
        <v>383.39</v>
      </c>
      <c r="F1356" s="331">
        <v>383.39</v>
      </c>
      <c r="G1356" s="333">
        <f t="shared" si="20"/>
        <v>2760.32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287</v>
      </c>
      <c r="B1357" s="330" t="s">
        <v>287</v>
      </c>
      <c r="C1357" s="298">
        <v>46023</v>
      </c>
      <c r="D1357" s="299" t="s">
        <v>300</v>
      </c>
      <c r="E1357" s="331">
        <v>53.24</v>
      </c>
      <c r="F1357" s="331">
        <v>53.24</v>
      </c>
      <c r="G1357" s="333">
        <f t="shared" si="20"/>
        <v>2760.32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335</v>
      </c>
      <c r="B1358" s="330" t="s">
        <v>335</v>
      </c>
      <c r="C1358" s="298">
        <v>46023</v>
      </c>
      <c r="D1358" s="337" t="s">
        <v>460</v>
      </c>
      <c r="E1358" s="331">
        <v>239.68</v>
      </c>
      <c r="F1358" s="331"/>
      <c r="G1358" s="333">
        <f t="shared" si="20"/>
        <v>2760.32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488</v>
      </c>
      <c r="B1359" s="330" t="s">
        <v>488</v>
      </c>
      <c r="C1359" s="298">
        <v>45658</v>
      </c>
      <c r="D1359" s="298" t="s">
        <v>489</v>
      </c>
      <c r="E1359" s="332"/>
      <c r="F1359" s="332"/>
      <c r="G1359" s="333">
        <v>3000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spans="9:9" ht="12" customHeight="1" x14ac:dyDescent="0.3">
      <c r="I3089" s="335" t="s">
        <v>225</v>
      </c>
    </row>
    <row r="3090" spans="9:9" ht="12" customHeight="1" x14ac:dyDescent="0.3">
      <c r="I3090" s="335"/>
    </row>
    <row r="3091" spans="9:9" ht="12" customHeight="1" x14ac:dyDescent="0.3">
      <c r="I3091" s="335"/>
    </row>
    <row r="3092" spans="9:9" ht="12" customHeight="1" x14ac:dyDescent="0.3">
      <c r="I3092" s="335"/>
    </row>
    <row r="3093" spans="9:9" ht="12" customHeight="1" x14ac:dyDescent="0.3">
      <c r="I3093" s="335"/>
    </row>
    <row r="3094" spans="9:9" ht="12" customHeight="1" x14ac:dyDescent="0.3">
      <c r="I3094" s="335"/>
    </row>
    <row r="3095" spans="9:9" ht="12" customHeight="1" x14ac:dyDescent="0.3">
      <c r="I3095" s="335"/>
    </row>
    <row r="3096" spans="9:9" ht="12" customHeight="1" x14ac:dyDescent="0.3">
      <c r="I3096" s="335"/>
    </row>
    <row r="3097" spans="9:9" ht="12" customHeight="1" x14ac:dyDescent="0.3">
      <c r="I3097" s="335"/>
    </row>
    <row r="3098" spans="9:9" ht="12" customHeight="1" x14ac:dyDescent="0.3">
      <c r="I3098" s="335" t="s">
        <v>226</v>
      </c>
    </row>
    <row r="3099" spans="9:9" ht="15.75" customHeight="1" x14ac:dyDescent="0.3"/>
    <row r="3100" spans="9:9" ht="15.75" customHeight="1" x14ac:dyDescent="0.3"/>
    <row r="3101" spans="9:9" ht="12" customHeight="1" x14ac:dyDescent="0.3">
      <c r="I3101" s="335" t="s">
        <v>226</v>
      </c>
    </row>
    <row r="3102" spans="9:9" ht="12" customHeight="1" x14ac:dyDescent="0.3">
      <c r="I3102" s="335"/>
    </row>
    <row r="3103" spans="9:9" ht="12" customHeight="1" x14ac:dyDescent="0.3">
      <c r="I3103" s="335"/>
    </row>
    <row r="3104" spans="9:9" ht="12" customHeight="1" x14ac:dyDescent="0.3">
      <c r="I3104" s="335"/>
    </row>
    <row r="3105" spans="9:9" ht="12" customHeight="1" x14ac:dyDescent="0.3">
      <c r="I3105" s="335"/>
    </row>
    <row r="3106" spans="9:9" ht="12" customHeight="1" x14ac:dyDescent="0.3">
      <c r="I3106" s="335"/>
    </row>
    <row r="3107" spans="9:9" ht="12" customHeight="1" x14ac:dyDescent="0.3">
      <c r="I3107" s="335" t="s">
        <v>226</v>
      </c>
    </row>
    <row r="3108" spans="9:9" ht="12" customHeight="1" x14ac:dyDescent="0.3">
      <c r="I3108" s="335" t="s">
        <v>226</v>
      </c>
    </row>
    <row r="3109" spans="9:9" ht="12" customHeight="1" x14ac:dyDescent="0.3">
      <c r="I3109" s="335"/>
    </row>
    <row r="3110" spans="9:9" ht="12" customHeight="1" x14ac:dyDescent="0.3">
      <c r="I3110" s="335"/>
    </row>
    <row r="3111" spans="9:9" ht="12" customHeight="1" x14ac:dyDescent="0.3">
      <c r="I3111" s="335"/>
    </row>
    <row r="3112" spans="9:9" ht="12" customHeight="1" x14ac:dyDescent="0.3">
      <c r="I3112" s="335" t="s">
        <v>226</v>
      </c>
    </row>
    <row r="3113" spans="9:9" ht="12" customHeight="1" x14ac:dyDescent="0.3">
      <c r="I3113" s="335" t="s">
        <v>225</v>
      </c>
    </row>
    <row r="3114" spans="9:9" ht="12" customHeight="1" x14ac:dyDescent="0.3">
      <c r="I3114" s="335" t="s">
        <v>225</v>
      </c>
    </row>
    <row r="3115" spans="9:9" ht="15.75" customHeight="1" x14ac:dyDescent="0.3"/>
    <row r="3116" spans="9:9" ht="15.75" customHeight="1" x14ac:dyDescent="0.3"/>
    <row r="3117" spans="9:9" ht="12" customHeight="1" x14ac:dyDescent="0.3">
      <c r="I3117" s="335" t="s">
        <v>225</v>
      </c>
    </row>
    <row r="3118" spans="9:9" ht="12" customHeight="1" x14ac:dyDescent="0.3">
      <c r="I3118" s="335"/>
    </row>
    <row r="3119" spans="9:9" ht="12" customHeight="1" x14ac:dyDescent="0.3">
      <c r="I3119" s="335" t="s">
        <v>226</v>
      </c>
    </row>
    <row r="3120" spans="9:9" ht="12" customHeight="1" x14ac:dyDescent="0.3">
      <c r="I3120" s="335"/>
    </row>
    <row r="3121" spans="9:9" ht="12" customHeight="1" x14ac:dyDescent="0.3">
      <c r="I3121" s="335"/>
    </row>
    <row r="3122" spans="9:9" ht="12" customHeight="1" x14ac:dyDescent="0.3">
      <c r="I3122" s="335" t="s">
        <v>226</v>
      </c>
    </row>
    <row r="3123" spans="9:9" ht="12" customHeight="1" x14ac:dyDescent="0.3">
      <c r="I3123" s="335"/>
    </row>
    <row r="3124" spans="9:9" ht="12" customHeight="1" x14ac:dyDescent="0.3">
      <c r="I3124" s="335" t="s">
        <v>226</v>
      </c>
    </row>
    <row r="3125" spans="9:9" ht="15.75" customHeight="1" x14ac:dyDescent="0.3"/>
    <row r="3126" spans="9:9" ht="15.75" customHeight="1" x14ac:dyDescent="0.3"/>
    <row r="3127" spans="9:9" ht="15.75" customHeight="1" x14ac:dyDescent="0.3"/>
    <row r="3128" spans="9:9" ht="15.75" customHeight="1" x14ac:dyDescent="0.3"/>
    <row r="3129" spans="9:9" ht="15.75" customHeight="1" x14ac:dyDescent="0.3"/>
    <row r="3130" spans="9:9" ht="15.75" customHeight="1" x14ac:dyDescent="0.3"/>
    <row r="3131" spans="9:9" ht="15.75" customHeight="1" x14ac:dyDescent="0.3"/>
    <row r="3132" spans="9:9" ht="15.75" customHeight="1" x14ac:dyDescent="0.3"/>
    <row r="3133" spans="9:9" ht="12" customHeight="1" x14ac:dyDescent="0.3">
      <c r="I3133" s="335" t="s">
        <v>226</v>
      </c>
    </row>
    <row r="3134" spans="9:9" ht="12" customHeight="1" x14ac:dyDescent="0.3">
      <c r="I3134" s="335"/>
    </row>
    <row r="3135" spans="9:9" ht="12" customHeight="1" x14ac:dyDescent="0.3">
      <c r="I3135" s="335" t="s">
        <v>225</v>
      </c>
    </row>
    <row r="3136" spans="9:9" ht="12" customHeight="1" x14ac:dyDescent="0.3">
      <c r="I3136" s="335"/>
    </row>
    <row r="3137" spans="9:9" ht="12" customHeight="1" x14ac:dyDescent="0.3">
      <c r="I3137" s="335" t="s">
        <v>226</v>
      </c>
    </row>
    <row r="3138" spans="9:9" ht="12" customHeight="1" x14ac:dyDescent="0.3">
      <c r="I3138" s="335" t="s">
        <v>225</v>
      </c>
    </row>
    <row r="3139" spans="9:9" ht="15.75" customHeight="1" x14ac:dyDescent="0.3"/>
    <row r="3140" spans="9:9" ht="15.75" customHeight="1" x14ac:dyDescent="0.3"/>
    <row r="3141" spans="9:9" ht="15.75" customHeight="1" x14ac:dyDescent="0.3"/>
    <row r="3142" spans="9:9" ht="15.75" customHeight="1" x14ac:dyDescent="0.3"/>
    <row r="3143" spans="9:9" ht="15.75" customHeight="1" x14ac:dyDescent="0.3"/>
    <row r="3144" spans="9:9" ht="15.75" customHeight="1" x14ac:dyDescent="0.3"/>
    <row r="3145" spans="9:9" ht="15.75" customHeight="1" x14ac:dyDescent="0.3"/>
    <row r="3146" spans="9:9" ht="15.75" customHeight="1" x14ac:dyDescent="0.3"/>
    <row r="3147" spans="9:9" ht="15.75" customHeight="1" x14ac:dyDescent="0.3"/>
    <row r="3148" spans="9:9" ht="15.75" customHeight="1" x14ac:dyDescent="0.3"/>
    <row r="3149" spans="9:9" ht="15.75" customHeight="1" x14ac:dyDescent="0.3"/>
    <row r="3150" spans="9:9" ht="15.75" customHeight="1" x14ac:dyDescent="0.3"/>
    <row r="3151" spans="9:9" ht="15.75" customHeight="1" x14ac:dyDescent="0.3"/>
    <row r="3152" spans="9:9" ht="15.75" customHeight="1" x14ac:dyDescent="0.3"/>
    <row r="3153" spans="9:9" ht="15.75" customHeight="1" x14ac:dyDescent="0.3"/>
    <row r="3154" spans="9:9" ht="15.75" customHeight="1" x14ac:dyDescent="0.3"/>
    <row r="3155" spans="9:9" ht="15.75" customHeight="1" x14ac:dyDescent="0.3"/>
    <row r="3156" spans="9:9" ht="15.75" customHeight="1" x14ac:dyDescent="0.3"/>
    <row r="3157" spans="9:9" ht="12" customHeight="1" x14ac:dyDescent="0.3">
      <c r="I3157" s="335" t="s">
        <v>226</v>
      </c>
    </row>
  </sheetData>
  <autoFilter ref="A1:G1359" xr:uid="{00000000-0009-0000-0000-000006000000}"/>
  <mergeCells count="5">
    <mergeCell ref="A1:B1"/>
    <mergeCell ref="E1:F1"/>
    <mergeCell ref="Q1:R1"/>
    <mergeCell ref="E2:F2"/>
    <mergeCell ref="E3:F3"/>
  </mergeCells>
  <conditionalFormatting sqref="I1 I4:I315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3"/>
  <sheetViews>
    <sheetView workbookViewId="0">
      <pane ySplit="1" topLeftCell="A2" activePane="bottomLeft" state="frozen"/>
      <selection pane="bottomLeft" activeCell="C19" sqref="C19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1872.5500000000029</v>
      </c>
      <c r="B2" s="339"/>
      <c r="C2" s="340"/>
      <c r="D2" s="342" t="s">
        <v>493</v>
      </c>
      <c r="E2" s="343">
        <f>E3-E111</f>
        <v>18179.989999999998</v>
      </c>
      <c r="F2" s="344" t="s">
        <v>493</v>
      </c>
      <c r="G2" s="345">
        <f>G3-G111</f>
        <v>1018.8299999999999</v>
      </c>
      <c r="H2" s="343" t="s">
        <v>493</v>
      </c>
      <c r="I2" s="343">
        <f>I3-I111</f>
        <v>954.75999999999976</v>
      </c>
      <c r="J2" s="344" t="s">
        <v>493</v>
      </c>
      <c r="K2" s="345">
        <f>K3-K111</f>
        <v>81</v>
      </c>
      <c r="L2" s="343" t="s">
        <v>493</v>
      </c>
      <c r="M2" s="343">
        <f>M3-M111</f>
        <v>-18.53</v>
      </c>
      <c r="N2" s="345" t="s">
        <v>493</v>
      </c>
      <c r="O2" s="345">
        <f>O3-O111</f>
        <v>-18.53</v>
      </c>
      <c r="P2" s="343" t="s">
        <v>493</v>
      </c>
      <c r="Q2" s="343">
        <f>Q3-Q111</f>
        <v>36.54000000000002</v>
      </c>
      <c r="R2" s="345" t="s">
        <v>493</v>
      </c>
      <c r="S2" s="345">
        <f>S3-S111</f>
        <v>-3728.84</v>
      </c>
      <c r="T2" s="346" t="s">
        <v>493</v>
      </c>
      <c r="U2" s="343">
        <f>U3-U111</f>
        <v>-14625.929999999997</v>
      </c>
      <c r="V2" s="345" t="s">
        <v>493</v>
      </c>
      <c r="W2" s="345">
        <f>W3-W111</f>
        <v>700</v>
      </c>
      <c r="X2" s="343" t="s">
        <v>493</v>
      </c>
      <c r="Y2" s="343">
        <f>Y3-Y111</f>
        <v>94.5</v>
      </c>
      <c r="Z2" s="345" t="s">
        <v>493</v>
      </c>
      <c r="AA2" s="345">
        <f>AA3-AA111</f>
        <v>-837.7800000000002</v>
      </c>
      <c r="AB2" s="343" t="s">
        <v>493</v>
      </c>
      <c r="AC2" s="343">
        <f>AC3-AC111</f>
        <v>36.54000000000002</v>
      </c>
    </row>
    <row r="3" spans="1:29" ht="14.25" customHeight="1" x14ac:dyDescent="0.3">
      <c r="A3" s="341">
        <f t="shared" si="0"/>
        <v>14113.04</v>
      </c>
      <c r="B3" s="347"/>
      <c r="C3" s="340"/>
      <c r="D3" s="342" t="s">
        <v>494</v>
      </c>
      <c r="E3" s="343">
        <f>SUM(E6:E111)-SUM(D6:D111)</f>
        <v>19890.48</v>
      </c>
      <c r="F3" s="345" t="s">
        <v>494</v>
      </c>
      <c r="G3" s="345">
        <f>SUM(G6:G111)-SUM(F6:F111)</f>
        <v>1518.83</v>
      </c>
      <c r="H3" s="343" t="s">
        <v>494</v>
      </c>
      <c r="I3" s="343">
        <f>SUM(I6:I111)-SUM(H6:H111)</f>
        <v>2954.7599999999998</v>
      </c>
      <c r="J3" s="345" t="s">
        <v>494</v>
      </c>
      <c r="K3" s="345">
        <f>SUM(K6:K111)-SUM(J6:J111)</f>
        <v>1081</v>
      </c>
      <c r="L3" s="343" t="s">
        <v>494</v>
      </c>
      <c r="M3" s="343">
        <f>SUM(M6:M111)-SUM(L6:L111)</f>
        <v>46.47</v>
      </c>
      <c r="N3" s="345" t="s">
        <v>494</v>
      </c>
      <c r="O3" s="345">
        <f>SUM(O6:O111)-SUM(N6:N111)</f>
        <v>46.47</v>
      </c>
      <c r="P3" s="343" t="s">
        <v>494</v>
      </c>
      <c r="Q3" s="343">
        <f>SUM(Q6:Q111)-SUM(P6:P111)</f>
        <v>136.54000000000002</v>
      </c>
      <c r="R3" s="345" t="s">
        <v>494</v>
      </c>
      <c r="S3" s="345">
        <f>SUM(S6:S111)-SUM(R6:R111)</f>
        <v>-1728.8400000000001</v>
      </c>
      <c r="T3" s="343" t="s">
        <v>494</v>
      </c>
      <c r="U3" s="343">
        <f>SUM(U6:U111)-SUM(T6:T111)</f>
        <v>-12125.929999999997</v>
      </c>
      <c r="V3" s="345" t="s">
        <v>494</v>
      </c>
      <c r="W3" s="345">
        <f>SUM(W6:W111)-SUM(V6:V111)</f>
        <v>1200</v>
      </c>
      <c r="X3" s="343" t="s">
        <v>494</v>
      </c>
      <c r="Y3" s="343">
        <f>SUM(Y6:Y111)-SUM(X6:X111)</f>
        <v>294.5</v>
      </c>
      <c r="Z3" s="345" t="s">
        <v>494</v>
      </c>
      <c r="AA3" s="345">
        <f>SUM(AA6:AA111)-SUM(Z6:Z111)</f>
        <v>662.2199999999998</v>
      </c>
      <c r="AB3" s="343" t="s">
        <v>494</v>
      </c>
      <c r="AC3" s="343">
        <f>SUM(AC6:AC111)-SUM(AB6:AB111)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SUM(D6:D110)</f>
        <v>17995.250000000004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1018.8299999999999</v>
      </c>
      <c r="H5" s="343">
        <f t="shared" si="1"/>
        <v>1495.2400000000002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46234</v>
      </c>
      <c r="B7" s="347">
        <f t="shared" ref="B7:B39" si="2">SUM(E7,U7,K7,G7,I7,S7,O7,M7,Q7,W7,Y7,AA7,AC7)-SUM(D7,F7,T7,H7,R7,N7,J7,L7,P7,V7,X7,Z7,AB7)</f>
        <v>8746.27</v>
      </c>
      <c r="C7" s="348" t="s">
        <v>1004</v>
      </c>
      <c r="D7" s="342"/>
      <c r="E7" s="343">
        <v>8746.27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46234</v>
      </c>
      <c r="B8" s="347">
        <f t="shared" si="2"/>
        <v>2000</v>
      </c>
      <c r="C8" s="348" t="s">
        <v>1005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46234</v>
      </c>
      <c r="B9" s="347">
        <f t="shared" si="2"/>
        <v>0.22</v>
      </c>
      <c r="C9" s="348" t="s">
        <v>505</v>
      </c>
      <c r="D9" s="342"/>
      <c r="E9" s="343"/>
      <c r="F9" s="345"/>
      <c r="G9" s="345">
        <v>0.22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46232</v>
      </c>
      <c r="B10" s="347">
        <f t="shared" si="2"/>
        <v>52.7</v>
      </c>
      <c r="C10" s="348" t="s">
        <v>504</v>
      </c>
      <c r="D10" s="342"/>
      <c r="E10" s="343"/>
      <c r="F10" s="345"/>
      <c r="G10" s="345">
        <v>52.7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46231</v>
      </c>
      <c r="B11" s="347">
        <f t="shared" si="2"/>
        <v>-1171.3800000000001</v>
      </c>
      <c r="C11" s="348" t="s">
        <v>525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>
        <v>1171.3800000000001</v>
      </c>
      <c r="AA11" s="345"/>
      <c r="AB11" s="343"/>
      <c r="AC11" s="343"/>
    </row>
    <row r="12" spans="1:29" ht="14.25" customHeight="1" x14ac:dyDescent="0.3">
      <c r="A12" s="338">
        <v>46226</v>
      </c>
      <c r="B12" s="347">
        <f t="shared" si="2"/>
        <v>-133.13999999999999</v>
      </c>
      <c r="C12" s="348" t="s">
        <v>315</v>
      </c>
      <c r="D12" s="342"/>
      <c r="E12" s="343"/>
      <c r="F12" s="345"/>
      <c r="G12" s="345"/>
      <c r="H12" s="343"/>
      <c r="I12" s="343"/>
      <c r="J12" s="345"/>
      <c r="K12" s="345"/>
      <c r="L12" s="343">
        <v>66.569999999999993</v>
      </c>
      <c r="M12" s="343"/>
      <c r="N12" s="345">
        <v>66.569999999999993</v>
      </c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46214</v>
      </c>
      <c r="B13" s="347">
        <f t="shared" si="2"/>
        <v>53.11</v>
      </c>
      <c r="C13" s="348" t="s">
        <v>509</v>
      </c>
      <c r="D13" s="342"/>
      <c r="E13" s="343"/>
      <c r="F13" s="345"/>
      <c r="G13" s="345">
        <v>53.11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46212</v>
      </c>
      <c r="B14" s="347">
        <f t="shared" si="2"/>
        <v>300</v>
      </c>
      <c r="C14" s="348" t="s">
        <v>973</v>
      </c>
      <c r="D14" s="342"/>
      <c r="E14" s="343">
        <v>300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46211</v>
      </c>
      <c r="B15" s="347">
        <f t="shared" si="2"/>
        <v>-960</v>
      </c>
      <c r="C15" s="348" t="s">
        <v>901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960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46209</v>
      </c>
      <c r="B16" s="347">
        <f t="shared" si="2"/>
        <v>-1182.68</v>
      </c>
      <c r="C16" s="348" t="s">
        <v>1002</v>
      </c>
      <c r="D16" s="342">
        <v>1182.68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46209</v>
      </c>
      <c r="B17" s="347">
        <f t="shared" si="2"/>
        <v>350</v>
      </c>
      <c r="C17" s="348" t="s">
        <v>971</v>
      </c>
      <c r="D17" s="342"/>
      <c r="E17" s="343">
        <v>350</v>
      </c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46209</v>
      </c>
      <c r="B18" s="347">
        <f t="shared" si="2"/>
        <v>-8500</v>
      </c>
      <c r="C18" s="348" t="s">
        <v>957</v>
      </c>
      <c r="D18" s="342">
        <v>8500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46209</v>
      </c>
      <c r="B19" s="347">
        <f t="shared" si="2"/>
        <v>-150</v>
      </c>
      <c r="C19" s="348" t="s">
        <v>972</v>
      </c>
      <c r="D19" s="342"/>
      <c r="E19" s="343"/>
      <c r="F19" s="345"/>
      <c r="G19" s="345"/>
      <c r="H19" s="343">
        <v>150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46205</v>
      </c>
      <c r="B20" s="347">
        <f t="shared" si="2"/>
        <v>-783</v>
      </c>
      <c r="C20" s="348" t="s">
        <v>1001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783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6487.16</v>
      </c>
      <c r="C21" s="348" t="s">
        <v>970</v>
      </c>
      <c r="D21" s="342"/>
      <c r="E21" s="343">
        <v>6487.16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46203</v>
      </c>
      <c r="B22" s="347">
        <f t="shared" si="2"/>
        <v>2000</v>
      </c>
      <c r="C22" s="348" t="s">
        <v>944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3">
      <c r="A23" s="338">
        <v>46203</v>
      </c>
      <c r="B23" s="347">
        <f t="shared" si="2"/>
        <v>0.35</v>
      </c>
      <c r="C23" s="348" t="s">
        <v>505</v>
      </c>
      <c r="D23" s="342"/>
      <c r="E23" s="343"/>
      <c r="F23" s="345"/>
      <c r="G23" s="345">
        <v>0.35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46203</v>
      </c>
      <c r="B24" s="347">
        <f t="shared" si="2"/>
        <v>-580</v>
      </c>
      <c r="C24" s="348" t="s">
        <v>949</v>
      </c>
      <c r="D24" s="342">
        <v>580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-185.64</v>
      </c>
      <c r="C25" s="348" t="s">
        <v>423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92.82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92.82</v>
      </c>
      <c r="AC25" s="343"/>
    </row>
    <row r="26" spans="1:29" ht="14.25" customHeight="1" x14ac:dyDescent="0.3">
      <c r="A26" s="338">
        <v>46203</v>
      </c>
      <c r="B26" s="347">
        <f t="shared" si="2"/>
        <v>51.56</v>
      </c>
      <c r="C26" s="348" t="s">
        <v>509</v>
      </c>
      <c r="D26" s="342"/>
      <c r="E26" s="343"/>
      <c r="F26" s="345"/>
      <c r="G26" s="345">
        <v>51.56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53.44</v>
      </c>
      <c r="C27" s="348" t="s">
        <v>504</v>
      </c>
      <c r="D27" s="342"/>
      <c r="E27" s="343"/>
      <c r="F27" s="345"/>
      <c r="G27" s="345">
        <v>53.44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-207.96</v>
      </c>
      <c r="C28" s="348" t="s">
        <v>946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>
        <v>207.96</v>
      </c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-1713.1</v>
      </c>
      <c r="C29" s="348" t="s">
        <v>531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>
        <v>1713.1</v>
      </c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46189</v>
      </c>
      <c r="B30" s="347">
        <f t="shared" si="2"/>
        <v>53.17</v>
      </c>
      <c r="C30" s="348" t="s">
        <v>509</v>
      </c>
      <c r="D30" s="342"/>
      <c r="E30" s="343"/>
      <c r="F30" s="345"/>
      <c r="G30" s="345">
        <v>53.17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46186</v>
      </c>
      <c r="B31" s="347">
        <f t="shared" si="2"/>
        <v>57.38</v>
      </c>
      <c r="C31" s="348" t="s">
        <v>509</v>
      </c>
      <c r="D31" s="342"/>
      <c r="E31" s="343"/>
      <c r="F31" s="345"/>
      <c r="G31" s="345">
        <v>57.38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46184</v>
      </c>
      <c r="B32" s="347">
        <f t="shared" si="2"/>
        <v>-2159</v>
      </c>
      <c r="C32" s="348" t="s">
        <v>911</v>
      </c>
      <c r="D32" s="342"/>
      <c r="E32" s="343"/>
      <c r="F32" s="345"/>
      <c r="G32" s="345"/>
      <c r="H32" s="343"/>
      <c r="I32" s="343"/>
      <c r="J32" s="345">
        <v>2159</v>
      </c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46183</v>
      </c>
      <c r="B33" s="347">
        <f t="shared" si="2"/>
        <v>-816.19</v>
      </c>
      <c r="C33" s="348" t="s">
        <v>912</v>
      </c>
      <c r="D33" s="342"/>
      <c r="E33" s="343"/>
      <c r="F33" s="345"/>
      <c r="G33" s="345"/>
      <c r="H33" s="343">
        <v>816.19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46180</v>
      </c>
      <c r="B34" s="347">
        <f t="shared" si="2"/>
        <v>-313.77999999999997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313.77999999999997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46176</v>
      </c>
      <c r="B35" s="347">
        <f t="shared" si="2"/>
        <v>-1000</v>
      </c>
      <c r="C35" s="348" t="s">
        <v>901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1000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46174</v>
      </c>
      <c r="B36" s="347">
        <f t="shared" si="2"/>
        <v>-320</v>
      </c>
      <c r="C36" s="348" t="s">
        <v>913</v>
      </c>
      <c r="D36" s="342">
        <v>320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46173</v>
      </c>
      <c r="B37" s="347">
        <f t="shared" si="2"/>
        <v>-3000</v>
      </c>
      <c r="C37" s="348" t="s">
        <v>897</v>
      </c>
      <c r="D37" s="342">
        <v>3000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46173</v>
      </c>
      <c r="B38" s="347">
        <f t="shared" si="2"/>
        <v>-1000</v>
      </c>
      <c r="C38" s="348" t="s">
        <v>896</v>
      </c>
      <c r="D38" s="342">
        <v>1000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46173</v>
      </c>
      <c r="B39" s="347">
        <f t="shared" si="2"/>
        <v>1160.3599999999999</v>
      </c>
      <c r="C39" s="348" t="s">
        <v>895</v>
      </c>
      <c r="D39" s="342"/>
      <c r="E39" s="343">
        <v>1160.3599999999999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46173</v>
      </c>
      <c r="B40" s="347">
        <f t="shared" ref="B40:B111" si="3">SUM(E40,U40,K40,G40,I40,S40,O40,M40,Q40,W40,Y40,AA40,AC40)-SUM(D40,F40,T40,H40,R40,N40,J40,L40,P40,V40,X40,Z40,AB40)</f>
        <v>2000</v>
      </c>
      <c r="C40" s="348" t="s">
        <v>886</v>
      </c>
      <c r="D40" s="342"/>
      <c r="E40" s="343"/>
      <c r="F40" s="345"/>
      <c r="G40" s="345"/>
      <c r="H40" s="343"/>
      <c r="I40" s="343">
        <v>350</v>
      </c>
      <c r="J40" s="345"/>
      <c r="K40" s="345">
        <v>320</v>
      </c>
      <c r="L40" s="343"/>
      <c r="M40" s="343">
        <v>25</v>
      </c>
      <c r="N40" s="345"/>
      <c r="O40" s="345">
        <v>25</v>
      </c>
      <c r="P40" s="343"/>
      <c r="Q40" s="343">
        <v>45</v>
      </c>
      <c r="R40" s="345"/>
      <c r="S40" s="345">
        <v>400</v>
      </c>
      <c r="T40" s="343"/>
      <c r="U40" s="343">
        <v>375</v>
      </c>
      <c r="V40" s="345"/>
      <c r="W40" s="345">
        <v>100</v>
      </c>
      <c r="X40" s="343"/>
      <c r="Y40" s="343">
        <v>85</v>
      </c>
      <c r="Z40" s="345"/>
      <c r="AA40" s="345">
        <v>230</v>
      </c>
      <c r="AB40" s="343"/>
      <c r="AC40" s="343">
        <v>45</v>
      </c>
    </row>
    <row r="41" spans="1:29" ht="14.25" customHeight="1" x14ac:dyDescent="0.3">
      <c r="A41" s="338">
        <v>46173</v>
      </c>
      <c r="B41" s="347">
        <f t="shared" si="3"/>
        <v>0.63</v>
      </c>
      <c r="C41" s="348" t="s">
        <v>505</v>
      </c>
      <c r="D41" s="342"/>
      <c r="E41" s="343"/>
      <c r="F41" s="345"/>
      <c r="G41" s="345">
        <v>0.63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46172</v>
      </c>
      <c r="B42" s="347">
        <f t="shared" si="3"/>
        <v>-530.36</v>
      </c>
      <c r="C42" s="348" t="s">
        <v>890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530.36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46168</v>
      </c>
      <c r="B43" s="347">
        <f t="shared" si="3"/>
        <v>0</v>
      </c>
      <c r="C43" s="348" t="s">
        <v>887</v>
      </c>
      <c r="D43" s="342">
        <v>400</v>
      </c>
      <c r="E43" s="343">
        <v>400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46170</v>
      </c>
      <c r="B44" s="347">
        <f t="shared" si="3"/>
        <v>87.5</v>
      </c>
      <c r="C44" s="348" t="s">
        <v>509</v>
      </c>
      <c r="D44" s="342"/>
      <c r="E44" s="343"/>
      <c r="F44" s="345"/>
      <c r="G44" s="345">
        <v>87.5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46170</v>
      </c>
      <c r="B45" s="347">
        <f t="shared" si="3"/>
        <v>56.18</v>
      </c>
      <c r="C45" s="348" t="s">
        <v>504</v>
      </c>
      <c r="D45" s="342"/>
      <c r="E45" s="343"/>
      <c r="F45" s="345"/>
      <c r="G45" s="345">
        <v>56.18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46170</v>
      </c>
      <c r="B46" s="347">
        <f t="shared" si="3"/>
        <v>-4500</v>
      </c>
      <c r="C46" s="348" t="s">
        <v>512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4500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46166</v>
      </c>
      <c r="B47" s="347">
        <f t="shared" si="3"/>
        <v>-69.2</v>
      </c>
      <c r="C47" s="348" t="s">
        <v>858</v>
      </c>
      <c r="D47" s="342">
        <v>69.2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46165</v>
      </c>
      <c r="B48" s="347">
        <f t="shared" si="3"/>
        <v>-138.44</v>
      </c>
      <c r="C48" s="348" t="s">
        <v>876</v>
      </c>
      <c r="D48" s="342">
        <v>138.44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46158</v>
      </c>
      <c r="B49" s="347">
        <f t="shared" si="3"/>
        <v>-87.13</v>
      </c>
      <c r="C49" s="348" t="s">
        <v>847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87.13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46158</v>
      </c>
      <c r="B50" s="347">
        <f t="shared" si="3"/>
        <v>-95.85</v>
      </c>
      <c r="C50" s="348" t="s">
        <v>849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95.85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46157</v>
      </c>
      <c r="B51" s="347">
        <f t="shared" si="3"/>
        <v>-146.15</v>
      </c>
      <c r="C51" s="348" t="s">
        <v>506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146.15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46155</v>
      </c>
      <c r="B52" s="347">
        <f t="shared" si="3"/>
        <v>-221.4</v>
      </c>
      <c r="C52" s="348" t="s">
        <v>856</v>
      </c>
      <c r="D52" s="342"/>
      <c r="E52" s="343"/>
      <c r="F52" s="345"/>
      <c r="G52" s="345"/>
      <c r="H52" s="343">
        <v>221.4</v>
      </c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46155</v>
      </c>
      <c r="B53" s="347">
        <f t="shared" si="3"/>
        <v>444.44</v>
      </c>
      <c r="C53" s="348" t="s">
        <v>519</v>
      </c>
      <c r="D53" s="342"/>
      <c r="E53" s="343">
        <v>444.44</v>
      </c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46155</v>
      </c>
      <c r="B54" s="347">
        <f t="shared" si="3"/>
        <v>351.69</v>
      </c>
      <c r="C54" s="348" t="s">
        <v>859</v>
      </c>
      <c r="D54" s="342"/>
      <c r="E54" s="343">
        <v>351.69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46153</v>
      </c>
      <c r="B55" s="347">
        <f t="shared" si="3"/>
        <v>-1045.8699999999999</v>
      </c>
      <c r="C55" s="348" t="s">
        <v>843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1045.8699999999999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46151</v>
      </c>
      <c r="B56" s="347">
        <f t="shared" si="3"/>
        <v>-903.88</v>
      </c>
      <c r="C56" s="348" t="s">
        <v>857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903.88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46149</v>
      </c>
      <c r="B57" s="347">
        <f t="shared" si="3"/>
        <v>69.400000000000006</v>
      </c>
      <c r="C57" s="348" t="s">
        <v>509</v>
      </c>
      <c r="D57" s="342"/>
      <c r="E57" s="343"/>
      <c r="F57" s="345"/>
      <c r="G57" s="345">
        <v>69.400000000000006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46148</v>
      </c>
      <c r="B58" s="347">
        <f t="shared" si="3"/>
        <v>-500.5</v>
      </c>
      <c r="C58" s="348" t="s">
        <v>212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>
        <v>500.5</v>
      </c>
      <c r="Y58" s="343"/>
      <c r="Z58" s="345"/>
      <c r="AA58" s="345"/>
      <c r="AB58" s="343"/>
      <c r="AC58" s="343"/>
    </row>
    <row r="59" spans="1:29" ht="14.25" customHeight="1" x14ac:dyDescent="0.3">
      <c r="A59" s="338">
        <v>46148</v>
      </c>
      <c r="B59" s="347">
        <f t="shared" si="3"/>
        <v>-457.94</v>
      </c>
      <c r="C59" s="348" t="s">
        <v>858</v>
      </c>
      <c r="D59" s="342">
        <v>457.94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46142</v>
      </c>
      <c r="B60" s="347">
        <f t="shared" si="3"/>
        <v>5616.82</v>
      </c>
      <c r="C60" s="348" t="s">
        <v>285</v>
      </c>
      <c r="D60" s="342"/>
      <c r="E60" s="343">
        <v>5616.82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46142</v>
      </c>
      <c r="B61" s="347">
        <f t="shared" si="3"/>
        <v>2000</v>
      </c>
      <c r="C61" s="348" t="s">
        <v>503</v>
      </c>
      <c r="D61" s="342"/>
      <c r="E61" s="343"/>
      <c r="F61" s="345"/>
      <c r="G61" s="345"/>
      <c r="H61" s="343"/>
      <c r="I61" s="343">
        <v>350</v>
      </c>
      <c r="J61" s="345"/>
      <c r="K61" s="345">
        <v>320</v>
      </c>
      <c r="L61" s="343"/>
      <c r="M61" s="343">
        <v>25</v>
      </c>
      <c r="N61" s="345"/>
      <c r="O61" s="345">
        <v>25</v>
      </c>
      <c r="P61" s="343"/>
      <c r="Q61" s="343">
        <v>45</v>
      </c>
      <c r="R61" s="345"/>
      <c r="S61" s="345">
        <v>400</v>
      </c>
      <c r="T61" s="343"/>
      <c r="U61" s="343">
        <v>375</v>
      </c>
      <c r="V61" s="345"/>
      <c r="W61" s="345">
        <v>100</v>
      </c>
      <c r="X61" s="343"/>
      <c r="Y61" s="343">
        <v>85</v>
      </c>
      <c r="Z61" s="345"/>
      <c r="AA61" s="345">
        <v>230</v>
      </c>
      <c r="AB61" s="343"/>
      <c r="AC61" s="343">
        <v>45</v>
      </c>
    </row>
    <row r="62" spans="1:29" ht="14.25" customHeight="1" x14ac:dyDescent="0.3">
      <c r="A62" s="338">
        <v>46142</v>
      </c>
      <c r="B62" s="347">
        <f t="shared" si="3"/>
        <v>62.26</v>
      </c>
      <c r="C62" s="348" t="s">
        <v>504</v>
      </c>
      <c r="D62" s="342"/>
      <c r="E62" s="343"/>
      <c r="F62" s="345"/>
      <c r="G62" s="345">
        <v>62.26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46142</v>
      </c>
      <c r="B63" s="347">
        <f t="shared" si="3"/>
        <v>-185.64</v>
      </c>
      <c r="C63" s="348" t="s">
        <v>423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>
        <v>92.82</v>
      </c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>
        <v>92.82</v>
      </c>
      <c r="AC63" s="343"/>
    </row>
    <row r="64" spans="1:29" ht="14.25" customHeight="1" x14ac:dyDescent="0.3">
      <c r="A64" s="338">
        <v>46142</v>
      </c>
      <c r="B64" s="347">
        <f t="shared" si="3"/>
        <v>-127.68</v>
      </c>
      <c r="C64" s="348" t="s">
        <v>315</v>
      </c>
      <c r="D64" s="342"/>
      <c r="E64" s="343"/>
      <c r="F64" s="345"/>
      <c r="G64" s="345"/>
      <c r="H64" s="343"/>
      <c r="I64" s="343"/>
      <c r="J64" s="345"/>
      <c r="K64" s="345"/>
      <c r="L64" s="343">
        <v>63.84</v>
      </c>
      <c r="M64" s="343"/>
      <c r="N64" s="345">
        <v>63.84</v>
      </c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46142</v>
      </c>
      <c r="B65" s="347">
        <f t="shared" si="3"/>
        <v>0.52</v>
      </c>
      <c r="C65" s="348" t="s">
        <v>505</v>
      </c>
      <c r="D65" s="342"/>
      <c r="E65" s="343"/>
      <c r="F65" s="345"/>
      <c r="G65" s="345">
        <v>0.52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46130</v>
      </c>
      <c r="B66" s="347">
        <f t="shared" si="3"/>
        <v>-578.57000000000005</v>
      </c>
      <c r="C66" s="348" t="s">
        <v>506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578.57000000000005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46130</v>
      </c>
      <c r="B67" s="347">
        <f t="shared" si="3"/>
        <v>-93.71</v>
      </c>
      <c r="C67" s="348" t="s">
        <v>507</v>
      </c>
      <c r="D67" s="342"/>
      <c r="E67" s="343"/>
      <c r="F67" s="345"/>
      <c r="G67" s="345"/>
      <c r="H67" s="343">
        <v>93.71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46130</v>
      </c>
      <c r="B68" s="347">
        <f t="shared" si="3"/>
        <v>-318.36</v>
      </c>
      <c r="C68" s="348" t="s">
        <v>508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318.36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46129</v>
      </c>
      <c r="B69" s="347">
        <f t="shared" si="3"/>
        <v>62.19</v>
      </c>
      <c r="C69" s="348" t="s">
        <v>509</v>
      </c>
      <c r="D69" s="342"/>
      <c r="E69" s="343"/>
      <c r="F69" s="345"/>
      <c r="G69" s="345">
        <v>62.19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46112</v>
      </c>
      <c r="B70" s="347">
        <f t="shared" si="3"/>
        <v>4309.58</v>
      </c>
      <c r="C70" s="348" t="s">
        <v>510</v>
      </c>
      <c r="D70" s="342"/>
      <c r="E70" s="343">
        <v>4309.58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46112</v>
      </c>
      <c r="B71" s="347">
        <f t="shared" si="3"/>
        <v>2000</v>
      </c>
      <c r="C71" s="348" t="s">
        <v>511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46112</v>
      </c>
      <c r="B72" s="347">
        <f t="shared" si="3"/>
        <v>0.34</v>
      </c>
      <c r="C72" s="348" t="s">
        <v>505</v>
      </c>
      <c r="D72" s="342"/>
      <c r="E72" s="343"/>
      <c r="F72" s="345"/>
      <c r="G72" s="345">
        <v>0.34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46112</v>
      </c>
      <c r="B73" s="347">
        <f t="shared" si="3"/>
        <v>-1200</v>
      </c>
      <c r="C73" s="348" t="s">
        <v>512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1200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46108</v>
      </c>
      <c r="B74" s="347">
        <f t="shared" si="3"/>
        <v>68.72</v>
      </c>
      <c r="C74" s="348" t="s">
        <v>504</v>
      </c>
      <c r="D74" s="342"/>
      <c r="E74" s="343"/>
      <c r="F74" s="345"/>
      <c r="G74" s="345">
        <v>68.72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46104</v>
      </c>
      <c r="B75" s="347">
        <f t="shared" si="3"/>
        <v>-6</v>
      </c>
      <c r="C75" s="348" t="s">
        <v>513</v>
      </c>
      <c r="D75" s="342">
        <v>6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46103</v>
      </c>
      <c r="B76" s="347">
        <f t="shared" si="3"/>
        <v>-100</v>
      </c>
      <c r="C76" s="348" t="s">
        <v>514</v>
      </c>
      <c r="D76" s="342">
        <v>100</v>
      </c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46103</v>
      </c>
      <c r="B77" s="347">
        <f t="shared" si="3"/>
        <v>-100</v>
      </c>
      <c r="C77" s="348" t="s">
        <v>515</v>
      </c>
      <c r="D77" s="342">
        <v>100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46103</v>
      </c>
      <c r="B78" s="347">
        <f t="shared" si="3"/>
        <v>-50</v>
      </c>
      <c r="C78" s="348" t="s">
        <v>516</v>
      </c>
      <c r="D78" s="342">
        <v>50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46103</v>
      </c>
      <c r="B79" s="347">
        <f t="shared" si="3"/>
        <v>-100</v>
      </c>
      <c r="C79" s="348" t="s">
        <v>517</v>
      </c>
      <c r="D79" s="342">
        <v>100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518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46102</v>
      </c>
      <c r="B81" s="347">
        <f t="shared" si="3"/>
        <v>-300</v>
      </c>
      <c r="C81" s="348" t="s">
        <v>519</v>
      </c>
      <c r="D81" s="342">
        <v>300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46102</v>
      </c>
      <c r="B82" s="347">
        <f t="shared" si="3"/>
        <v>1384.5</v>
      </c>
      <c r="C82" s="348" t="s">
        <v>520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-1384.5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46094</v>
      </c>
      <c r="B83" s="347">
        <f t="shared" si="3"/>
        <v>55.66</v>
      </c>
      <c r="C83" s="348" t="s">
        <v>509</v>
      </c>
      <c r="D83" s="342"/>
      <c r="E83" s="343"/>
      <c r="F83" s="345"/>
      <c r="G83" s="345">
        <v>55.66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46090</v>
      </c>
      <c r="B84" s="347">
        <f t="shared" si="3"/>
        <v>-380</v>
      </c>
      <c r="C84" s="348" t="s">
        <v>521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380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46083</v>
      </c>
      <c r="B85" s="347">
        <f t="shared" si="3"/>
        <v>-185.64</v>
      </c>
      <c r="C85" s="348" t="s">
        <v>423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>
        <v>92.82</v>
      </c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>
        <v>92.82</v>
      </c>
      <c r="AC85" s="343"/>
    </row>
    <row r="86" spans="1:29" ht="14.25" customHeight="1" x14ac:dyDescent="0.3">
      <c r="A86" s="338">
        <v>46081</v>
      </c>
      <c r="B86" s="347">
        <f t="shared" si="3"/>
        <v>3764.91</v>
      </c>
      <c r="C86" s="348" t="s">
        <v>425</v>
      </c>
      <c r="D86" s="342"/>
      <c r="E86" s="343">
        <v>3764.91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46081</v>
      </c>
      <c r="B87" s="347">
        <f t="shared" si="3"/>
        <v>2000</v>
      </c>
      <c r="C87" s="348" t="s">
        <v>522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46081</v>
      </c>
      <c r="B88" s="347">
        <f t="shared" si="3"/>
        <v>0.23</v>
      </c>
      <c r="C88" s="348" t="s">
        <v>505</v>
      </c>
      <c r="D88" s="342"/>
      <c r="E88" s="343"/>
      <c r="F88" s="345"/>
      <c r="G88" s="345">
        <v>0.23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46070</v>
      </c>
      <c r="B89" s="347">
        <f t="shared" si="3"/>
        <v>-1920</v>
      </c>
      <c r="C89" s="348" t="s">
        <v>523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1920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46069</v>
      </c>
      <c r="B90" s="347">
        <f t="shared" si="3"/>
        <v>-243.8</v>
      </c>
      <c r="C90" s="348" t="s">
        <v>523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243.8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46068</v>
      </c>
      <c r="B91" s="347">
        <f t="shared" si="3"/>
        <v>63.46</v>
      </c>
      <c r="C91" s="348" t="s">
        <v>509</v>
      </c>
      <c r="D91" s="342"/>
      <c r="E91" s="343"/>
      <c r="F91" s="345"/>
      <c r="G91" s="345">
        <v>63.46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46067</v>
      </c>
      <c r="B92" s="347">
        <f t="shared" si="3"/>
        <v>-1007.99</v>
      </c>
      <c r="C92" s="348" t="s">
        <v>524</v>
      </c>
      <c r="D92" s="342">
        <v>1007.99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46063</v>
      </c>
      <c r="B93" s="347">
        <f t="shared" si="3"/>
        <v>-1276.4000000000001</v>
      </c>
      <c r="C93" s="348" t="s">
        <v>525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>
        <v>1276.4000000000001</v>
      </c>
      <c r="AA93" s="345"/>
      <c r="AB93" s="343"/>
      <c r="AC93" s="343"/>
    </row>
    <row r="94" spans="1:29" ht="14.25" customHeight="1" x14ac:dyDescent="0.3">
      <c r="A94" s="338">
        <v>46063</v>
      </c>
      <c r="B94" s="347">
        <f t="shared" si="3"/>
        <v>-955</v>
      </c>
      <c r="C94" s="348" t="s">
        <v>526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>
        <v>955</v>
      </c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46063</v>
      </c>
      <c r="B95" s="347">
        <f t="shared" si="3"/>
        <v>59.19</v>
      </c>
      <c r="C95" s="348" t="s">
        <v>504</v>
      </c>
      <c r="D95" s="342"/>
      <c r="E95" s="343"/>
      <c r="F95" s="345"/>
      <c r="G95" s="345">
        <v>59.19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46061</v>
      </c>
      <c r="B96" s="347">
        <f t="shared" si="3"/>
        <v>-2203.44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2203.44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46061</v>
      </c>
      <c r="B97" s="347">
        <f t="shared" si="3"/>
        <v>-831.92</v>
      </c>
      <c r="C97" s="348" t="s">
        <v>527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831.92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46055</v>
      </c>
      <c r="B98" s="347">
        <f t="shared" si="3"/>
        <v>-900</v>
      </c>
      <c r="C98" s="348" t="s">
        <v>512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>
        <v>900</v>
      </c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46053</v>
      </c>
      <c r="B99" s="347">
        <f t="shared" si="3"/>
        <v>3194.64</v>
      </c>
      <c r="C99" s="348" t="s">
        <v>459</v>
      </c>
      <c r="D99" s="342"/>
      <c r="E99" s="343">
        <v>3194.64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46053</v>
      </c>
      <c r="B100" s="347">
        <f t="shared" si="3"/>
        <v>2000</v>
      </c>
      <c r="C100" s="348" t="s">
        <v>528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46053</v>
      </c>
      <c r="B101" s="347">
        <f t="shared" si="3"/>
        <v>0.38</v>
      </c>
      <c r="C101" s="348" t="s">
        <v>505</v>
      </c>
      <c r="D101" s="342"/>
      <c r="E101" s="343"/>
      <c r="F101" s="345"/>
      <c r="G101" s="345">
        <v>0.38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46053</v>
      </c>
      <c r="B102" s="347">
        <f t="shared" si="3"/>
        <v>54.55</v>
      </c>
      <c r="C102" s="348" t="s">
        <v>509</v>
      </c>
      <c r="D102" s="342"/>
      <c r="E102" s="343"/>
      <c r="F102" s="345"/>
      <c r="G102" s="345">
        <v>54.55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46048</v>
      </c>
      <c r="B103" s="347">
        <f t="shared" si="3"/>
        <v>-583</v>
      </c>
      <c r="C103" s="348" t="s">
        <v>529</v>
      </c>
      <c r="D103" s="342">
        <v>583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46044</v>
      </c>
      <c r="B104" s="347">
        <f t="shared" si="3"/>
        <v>-126.24</v>
      </c>
      <c r="C104" s="348" t="s">
        <v>315</v>
      </c>
      <c r="D104" s="342"/>
      <c r="E104" s="343"/>
      <c r="F104" s="345"/>
      <c r="G104" s="345"/>
      <c r="H104" s="343"/>
      <c r="I104" s="343"/>
      <c r="J104" s="345"/>
      <c r="K104" s="345"/>
      <c r="L104" s="343">
        <v>63.12</v>
      </c>
      <c r="M104" s="343"/>
      <c r="N104" s="345">
        <v>63.12</v>
      </c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46043</v>
      </c>
      <c r="B105" s="347">
        <f t="shared" si="3"/>
        <v>-100</v>
      </c>
      <c r="C105" s="348" t="s">
        <v>530</v>
      </c>
      <c r="D105" s="342"/>
      <c r="E105" s="343"/>
      <c r="F105" s="345"/>
      <c r="G105" s="345"/>
      <c r="H105" s="343">
        <v>100</v>
      </c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46043</v>
      </c>
      <c r="B106" s="347">
        <f t="shared" si="3"/>
        <v>-2724</v>
      </c>
      <c r="C106" s="348" t="s">
        <v>531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>
        <v>2724</v>
      </c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46038</v>
      </c>
      <c r="B107" s="347">
        <f t="shared" si="3"/>
        <v>55.69</v>
      </c>
      <c r="C107" s="348" t="s">
        <v>509</v>
      </c>
      <c r="D107" s="342"/>
      <c r="E107" s="343"/>
      <c r="F107" s="345"/>
      <c r="G107" s="345">
        <v>55.69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46030</v>
      </c>
      <c r="B108" s="347">
        <f t="shared" si="3"/>
        <v>1049.3699999999999</v>
      </c>
      <c r="C108" s="340" t="s">
        <v>532</v>
      </c>
      <c r="D108" s="342"/>
      <c r="E108" s="343">
        <v>1049.3699999999999</v>
      </c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46027</v>
      </c>
      <c r="B109" s="347">
        <f t="shared" si="3"/>
        <v>-113.94</v>
      </c>
      <c r="C109" s="348" t="s">
        <v>533</v>
      </c>
      <c r="D109" s="342"/>
      <c r="E109" s="343"/>
      <c r="F109" s="345"/>
      <c r="G109" s="345"/>
      <c r="H109" s="343">
        <v>113.94</v>
      </c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46027</v>
      </c>
      <c r="B110" s="347">
        <f t="shared" si="3"/>
        <v>-622.1</v>
      </c>
      <c r="C110" s="348" t="s">
        <v>523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>
        <v>622.1</v>
      </c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44562</v>
      </c>
      <c r="B111" s="347">
        <f t="shared" si="3"/>
        <v>12240.49</v>
      </c>
      <c r="C111" s="348" t="s">
        <v>534</v>
      </c>
      <c r="D111" s="342"/>
      <c r="E111" s="343">
        <v>1710.49</v>
      </c>
      <c r="F111" s="345"/>
      <c r="G111" s="345">
        <v>500</v>
      </c>
      <c r="H111" s="343"/>
      <c r="I111" s="343">
        <v>2000</v>
      </c>
      <c r="J111" s="345"/>
      <c r="K111" s="345">
        <v>1000</v>
      </c>
      <c r="L111" s="343"/>
      <c r="M111" s="343">
        <v>65</v>
      </c>
      <c r="N111" s="345"/>
      <c r="O111" s="345">
        <v>65</v>
      </c>
      <c r="P111" s="343"/>
      <c r="Q111" s="343">
        <v>100</v>
      </c>
      <c r="R111" s="345"/>
      <c r="S111" s="345">
        <v>2000</v>
      </c>
      <c r="T111" s="343"/>
      <c r="U111" s="343">
        <v>2500</v>
      </c>
      <c r="V111" s="345"/>
      <c r="W111" s="345">
        <v>500</v>
      </c>
      <c r="X111" s="343"/>
      <c r="Y111" s="343">
        <v>200</v>
      </c>
      <c r="Z111" s="345"/>
      <c r="AA111" s="345">
        <v>1500</v>
      </c>
      <c r="AB111" s="343"/>
      <c r="AC111" s="343">
        <v>100</v>
      </c>
    </row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38.583333333333336</v>
      </c>
      <c r="F6" s="384">
        <f ca="1">'Isaac 401k'!D4</f>
        <v>65350</v>
      </c>
      <c r="G6" s="385">
        <f ca="1">(F6-B9)/365.25</f>
        <v>97.040383299110204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43.666666666666664</v>
      </c>
      <c r="F7" s="392">
        <f ca="1">'Lorri 401b'!D4</f>
        <v>67207</v>
      </c>
      <c r="G7" s="393">
        <f ca="1">(F7-C9)/365.25</f>
        <v>97.51403148528405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3162373.6910281298</v>
      </c>
      <c r="R11" s="25">
        <f t="array" aca="1" ref="R11" ca="1">INDEX('Lorri 401b'!L:L,MATCH('Retirement Calculator'!A11,'Lorri 401b'!N:N,0),0)</f>
        <v>3409753.5369196576</v>
      </c>
      <c r="S11" s="25">
        <f t="shared" ref="S11:S265" ca="1" si="7">SUM(Q11:R11)</f>
        <v>6572127.2279477874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3142164.7859411631</v>
      </c>
      <c r="R12" s="25">
        <f t="array" aca="1" ref="R12" ca="1">INDEX('Lorri 401b'!L:L,MATCH('Retirement Calculator'!A12,'Lorri 401b'!N:N,0),0)</f>
        <v>3423960.8433234897</v>
      </c>
      <c r="S12" s="25">
        <f t="shared" ca="1" si="7"/>
        <v>6566125.6292646527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3121871.677083001</v>
      </c>
      <c r="R13" s="25">
        <f t="array" aca="1" ref="R13" ca="1">INDEX('Lorri 401b'!L:L,MATCH('Retirement Calculator'!A13,'Lorri 401b'!N:N,0),0)</f>
        <v>3438227.3468373376</v>
      </c>
      <c r="S13" s="25">
        <f t="shared" ca="1" si="7"/>
        <v>6560099.0239203386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3101494.0136045963</v>
      </c>
      <c r="R14" s="25">
        <f t="array" aca="1" ref="R14" ca="1">INDEX('Lorri 401b'!L:L,MATCH('Retirement Calculator'!A14,'Lorri 401b'!N:N,0),0)</f>
        <v>3452553.2941158265</v>
      </c>
      <c r="S14" s="25">
        <f t="shared" ca="1" si="7"/>
        <v>6554047.3077204227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3081031.4431950315</v>
      </c>
      <c r="R15" s="25">
        <f t="array" aca="1" ref="R15" ca="1">INDEX('Lorri 401b'!L:L,MATCH('Retirement Calculator'!A15,'Lorri 401b'!N:N,0),0)</f>
        <v>3466938.9328413089</v>
      </c>
      <c r="S15" s="25">
        <f t="shared" ca="1" si="7"/>
        <v>6547970.3760363404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3060483.6120754271</v>
      </c>
      <c r="R16" s="25">
        <f t="array" aca="1" ref="R16" ca="1">INDEX('Lorri 401b'!L:L,MATCH('Retirement Calculator'!A16,'Lorri 401b'!N:N,0),0)</f>
        <v>3481384.5117281475</v>
      </c>
      <c r="S16" s="25">
        <f t="shared" ca="1" si="7"/>
        <v>6541868.1238035746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3039850.1649928242</v>
      </c>
      <c r="R17" s="25">
        <f t="array" aca="1" ref="R17" ca="1">INDEX('Lorri 401b'!L:L,MATCH('Retirement Calculator'!A17,'Lorri 401b'!N:N,0),0)</f>
        <v>3495890.2805270148</v>
      </c>
      <c r="S17" s="25">
        <f t="shared" ca="1" si="7"/>
        <v>6535740.4455198385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3019130.7452140437</v>
      </c>
      <c r="R18" s="25">
        <f t="array" aca="1" ref="R18" ca="1">INDEX('Lorri 401b'!L:L,MATCH('Retirement Calculator'!A18,'Lorri 401b'!N:N,0),0)</f>
        <v>3510456.4900292107</v>
      </c>
      <c r="S18" s="25">
        <f t="shared" ca="1" si="7"/>
        <v>6529587.2352432543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2998324.9945195182</v>
      </c>
      <c r="R19" s="25">
        <f t="array" aca="1" ref="R19" ca="1">INDEX('Lorri 401b'!L:L,MATCH('Retirement Calculator'!A19,'Lorri 401b'!N:N,0),0)</f>
        <v>3525083.3920709989</v>
      </c>
      <c r="S19" s="25">
        <f t="shared" ca="1" si="7"/>
        <v>6523408.3865905171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2977432.5531970989</v>
      </c>
      <c r="R20" s="25">
        <f t="array" aca="1" ref="R20" ca="1">INDEX('Lorri 401b'!L:L,MATCH('Retirement Calculator'!A20,'Lorri 401b'!N:N,0),0)</f>
        <v>3539771.2395379613</v>
      </c>
      <c r="S20" s="25">
        <f t="shared" ca="1" si="7"/>
        <v>6517203.7927350607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2956453.0600358364</v>
      </c>
      <c r="R21" s="25">
        <f t="array" aca="1" ref="R21" ca="1">INDEX('Lorri 401b'!L:L,MATCH('Retirement Calculator'!A21,'Lorri 401b'!N:N,0),0)</f>
        <v>3554520.2863693694</v>
      </c>
      <c r="S21" s="25">
        <f t="shared" ca="1" si="7"/>
        <v>6510973.3464052062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2935386.1523197354</v>
      </c>
      <c r="R22" s="25">
        <f t="array" aca="1" ref="R22" ca="1">INDEX('Lorri 401b'!L:L,MATCH('Retirement Calculator'!A22,'Lorri 401b'!N:N,0),0)</f>
        <v>3569330.7875625752</v>
      </c>
      <c r="S22" s="25">
        <f t="shared" ca="1" si="7"/>
        <v>6504716.9398823101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2914231.4658214836</v>
      </c>
      <c r="R23" s="25">
        <f t="array" aca="1" ref="R23" ca="1">INDEX('Lorri 401b'!L:L,MATCH('Retirement Calculator'!A23,'Lorri 401b'!N:N,0),0)</f>
        <v>3584202.9991774191</v>
      </c>
      <c r="S23" s="25">
        <f t="shared" ca="1" si="7"/>
        <v>6498434.4649989028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2892988.6347961561</v>
      </c>
      <c r="R24" s="25">
        <f t="array" aca="1" ref="R24" ca="1">INDEX('Lorri 401b'!L:L,MATCH('Retirement Calculator'!A24,'Lorri 401b'!N:N,0),0)</f>
        <v>3599137.1783406585</v>
      </c>
      <c r="S24" s="25">
        <f t="shared" ca="1" si="7"/>
        <v>6492125.8131368142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2871657.2919748896</v>
      </c>
      <c r="R25" s="25">
        <f t="array" aca="1" ref="R25" ca="1">INDEX('Lorri 401b'!L:L,MATCH('Retirement Calculator'!A25,'Lorri 401b'!N:N,0),0)</f>
        <v>3614133.5832504113</v>
      </c>
      <c r="S25" s="25">
        <f t="shared" ca="1" si="7"/>
        <v>6485790.8752253009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2850237.0685585346</v>
      </c>
      <c r="R26" s="25">
        <f t="array" aca="1" ref="R26" ca="1">INDEX('Lorri 401b'!L:L,MATCH('Retirement Calculator'!A26,'Lorri 401b'!N:N,0),0)</f>
        <v>3629192.4731806214</v>
      </c>
      <c r="S26" s="25">
        <f t="shared" ca="1" si="7"/>
        <v>6479429.5417391565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2828727.594211278</v>
      </c>
      <c r="R27" s="25">
        <f t="array" aca="1" ref="R27" ca="1">INDEX('Lorri 401b'!L:L,MATCH('Retirement Calculator'!A27,'Lorri 401b'!N:N,0),0)</f>
        <v>3644314.1084855408</v>
      </c>
      <c r="S27" s="25">
        <f t="shared" ca="1" si="7"/>
        <v>6473041.7026968189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2807128.4970542411</v>
      </c>
      <c r="R28" s="25">
        <f t="array" aca="1" ref="R28" ca="1">INDEX('Lorri 401b'!L:L,MATCH('Retirement Calculator'!A28,'Lorri 401b'!N:N,0),0)</f>
        <v>3659498.7506042304</v>
      </c>
      <c r="S28" s="25">
        <f t="shared" ca="1" si="7"/>
        <v>6466627.2476584716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2785439.4036590499</v>
      </c>
      <c r="R29" s="25">
        <f t="array" aca="1" ref="R29" ca="1">INDEX('Lorri 401b'!L:L,MATCH('Retirement Calculator'!A29,'Lorri 401b'!N:N,0),0)</f>
        <v>3674746.6620650813</v>
      </c>
      <c r="S29" s="25">
        <f t="shared" ca="1" si="7"/>
        <v>6460186.0657241307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2763659.9390413789</v>
      </c>
      <c r="R30" s="25">
        <f t="array" aca="1" ref="R30" ca="1">INDEX('Lorri 401b'!L:L,MATCH('Retirement Calculator'!A30,'Lorri 401b'!N:N,0),0)</f>
        <v>3690058.1064903527</v>
      </c>
      <c r="S30" s="25">
        <f t="shared" ca="1" si="7"/>
        <v>6453718.0455317311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2741789.7266544676</v>
      </c>
      <c r="R31" s="25">
        <f t="array" aca="1" ref="R31" ca="1">INDEX('Lorri 401b'!L:L,MATCH('Retirement Calculator'!A31,'Lorri 401b'!N:N,0),0)</f>
        <v>3705433.3486007289</v>
      </c>
      <c r="S31" s="25">
        <f t="shared" ca="1" si="7"/>
        <v>6447223.0752551965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2719828.3883826109</v>
      </c>
      <c r="R32" s="25">
        <f t="array" aca="1" ref="R32" ca="1">INDEX('Lorri 401b'!L:L,MATCH('Retirement Calculator'!A32,'Lorri 401b'!N:N,0),0)</f>
        <v>3720872.6542198984</v>
      </c>
      <c r="S32" s="25">
        <f t="shared" ca="1" si="7"/>
        <v>6440701.0426025093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2697775.5445346213</v>
      </c>
      <c r="R33" s="25">
        <f t="array" aca="1" ref="R33" ca="1">INDEX('Lorri 401b'!L:L,MATCH('Retirement Calculator'!A33,'Lorri 401b'!N:N,0),0)</f>
        <v>3736376.2902791481</v>
      </c>
      <c r="S33" s="25">
        <f t="shared" ca="1" si="7"/>
        <v>6434151.8348137699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2675630.8138372651</v>
      </c>
      <c r="R34" s="25">
        <f t="array" aca="1" ref="R34" ca="1">INDEX('Lorri 401b'!L:L,MATCH('Retirement Calculator'!A34,'Lorri 401b'!N:N,0),0)</f>
        <v>3751944.5248219781</v>
      </c>
      <c r="S34" s="25">
        <f t="shared" ca="1" si="7"/>
        <v>6427575.3386592437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2653393.8134286702</v>
      </c>
      <c r="R35" s="25">
        <f t="array" aca="1" ref="R35" ca="1">INDEX('Lorri 401b'!L:L,MATCH('Retirement Calculator'!A35,'Lorri 401b'!N:N,0),0)</f>
        <v>3767577.6270087361</v>
      </c>
      <c r="S35" s="25">
        <f t="shared" ca="1" si="7"/>
        <v>6420971.4404374063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2631064.158851706</v>
      </c>
      <c r="R36" s="25">
        <f t="array" aca="1" ref="R36" ca="1">INDEX('Lorri 401b'!L:L,MATCH('Retirement Calculator'!A36,'Lorri 401b'!N:N,0),0)</f>
        <v>3783275.8671212727</v>
      </c>
      <c r="S36" s="25">
        <f t="shared" ca="1" si="7"/>
        <v>6414340.0259729791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2608641.4640473374</v>
      </c>
      <c r="R37" s="25">
        <f t="array" aca="1" ref="R37" ca="1">INDEX('Lorri 401b'!L:L,MATCH('Retirement Calculator'!A37,'Lorri 401b'!N:N,0),0)</f>
        <v>3799039.5165676111</v>
      </c>
      <c r="S37" s="25">
        <f t="shared" ca="1" si="7"/>
        <v>6407680.980614949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2586125.341347951</v>
      </c>
      <c r="R38" s="25">
        <f t="array" aca="1" ref="R38" ca="1">INDEX('Lorri 401b'!L:L,MATCH('Retirement Calculator'!A38,'Lorri 401b'!N:N,0),0)</f>
        <v>3814868.8478866429</v>
      </c>
      <c r="S38" s="25">
        <f t="shared" ca="1" si="7"/>
        <v>6400994.1892345939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2563515.4014706505</v>
      </c>
      <c r="R39" s="25">
        <f t="array" aca="1" ref="R39" ca="1">INDEX('Lorri 401b'!L:L,MATCH('Retirement Calculator'!A39,'Lorri 401b'!N:N,0),0)</f>
        <v>3830764.1347528375</v>
      </c>
      <c r="S39" s="25">
        <f t="shared" ca="1" si="7"/>
        <v>6394279.5362234879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2540811.2535105278</v>
      </c>
      <c r="R40" s="25">
        <f t="array" aca="1" ref="R40" ca="1">INDEX('Lorri 401b'!L:L,MATCH('Retirement Calculator'!A40,'Lorri 401b'!N:N,0),0)</f>
        <v>3846725.6519809742</v>
      </c>
      <c r="S40" s="25">
        <f t="shared" ca="1" si="7"/>
        <v>6387536.905491502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2518012.5049339044</v>
      </c>
      <c r="R41" s="25">
        <f t="array" aca="1" ref="R41" ca="1">INDEX('Lorri 401b'!L:L,MATCH('Retirement Calculator'!A41,'Lorri 401b'!N:N,0),0)</f>
        <v>3862753.6755308951</v>
      </c>
      <c r="S41" s="25">
        <f t="shared" ca="1" si="7"/>
        <v>6380766.1804647995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2495118.7615715452</v>
      </c>
      <c r="R42" s="25">
        <f t="array" aca="1" ref="R42" ca="1">INDEX('Lorri 401b'!L:L,MATCH('Retirement Calculator'!A42,'Lorri 401b'!N:N,0),0)</f>
        <v>3878848.4825122738</v>
      </c>
      <c r="S42" s="25">
        <f t="shared" ca="1" si="7"/>
        <v>6373967.244083819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2472129.6276118429</v>
      </c>
      <c r="R43" s="25">
        <f t="array" aca="1" ref="R43" ca="1">INDEX('Lorri 401b'!L:L,MATCH('Retirement Calculator'!A43,'Lorri 401b'!N:N,0),0)</f>
        <v>3895010.3511894085</v>
      </c>
      <c r="S43" s="25">
        <f t="shared" ca="1" si="7"/>
        <v>6367139.9788012514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2449044.7055939753</v>
      </c>
      <c r="R44" s="25">
        <f t="array" aca="1" ref="R44" ca="1">INDEX('Lorri 401b'!L:L,MATCH('Retirement Calculator'!A44,'Lorri 401b'!N:N,0),0)</f>
        <v>3911239.5609860308</v>
      </c>
      <c r="S44" s="25">
        <f t="shared" ca="1" si="7"/>
        <v>6360284.2665800061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2425863.596401033</v>
      </c>
      <c r="R45" s="25">
        <f t="array" aca="1" ref="R45" ca="1">INDEX('Lorri 401b'!L:L,MATCH('Retirement Calculator'!A45,'Lorri 401b'!N:N,0),0)</f>
        <v>3927536.3924901392</v>
      </c>
      <c r="S45" s="25">
        <f t="shared" ca="1" si="7"/>
        <v>6353399.9888911722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2402585.8992531202</v>
      </c>
      <c r="R46" s="25">
        <f t="array" aca="1" ref="R46" ca="1">INDEX('Lorri 401b'!L:L,MATCH('Retirement Calculator'!A46,'Lorri 401b'!N:N,0),0)</f>
        <v>3943901.1274588481</v>
      </c>
      <c r="S46" s="25">
        <f t="shared" ca="1" si="7"/>
        <v>6346487.0267119687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2379211.2117004246</v>
      </c>
      <c r="R47" s="25">
        <f t="array" aca="1" ref="R47" ca="1">INDEX('Lorri 401b'!L:L,MATCH('Retirement Calculator'!A47,'Lorri 401b'!N:N,0),0)</f>
        <v>3960334.0488232598</v>
      </c>
      <c r="S47" s="25">
        <f t="shared" ca="1" si="7"/>
        <v>6339545.2605236843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2355739.1296162591</v>
      </c>
      <c r="R48" s="25">
        <f t="array" aca="1" ref="R48" ca="1">INDEX('Lorri 401b'!L:L,MATCH('Retirement Calculator'!A48,'Lorri 401b'!N:N,0),0)</f>
        <v>3976835.4406933566</v>
      </c>
      <c r="S48" s="25">
        <f t="shared" ca="1" si="7"/>
        <v>6332574.5703096157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2332169.2471900764</v>
      </c>
      <c r="R49" s="25">
        <f t="array" aca="1" ref="R49" ca="1">INDEX('Lorri 401b'!L:L,MATCH('Retirement Calculator'!A49,'Lorri 401b'!N:N,0),0)</f>
        <v>3993405.5883629122</v>
      </c>
      <c r="S49" s="25">
        <f t="shared" ca="1" si="7"/>
        <v>6325574.8355529886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2308501.1569204512</v>
      </c>
      <c r="R50" s="25">
        <f t="array" aca="1" ref="R50" ca="1">INDEX('Lorri 401b'!L:L,MATCH('Retirement Calculator'!A50,'Lorri 401b'!N:N,0),0)</f>
        <v>4010044.7783144242</v>
      </c>
      <c r="S50" s="25">
        <f t="shared" ca="1" si="7"/>
        <v>6318545.9352348754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2284734.4496080359</v>
      </c>
      <c r="R51" s="25">
        <f t="array" aca="1" ref="R51" ca="1">INDEX('Lorri 401b'!L:L,MATCH('Retirement Calculator'!A51,'Lorri 401b'!N:N,0),0)</f>
        <v>4026753.2982240678</v>
      </c>
      <c r="S51" s="25">
        <f t="shared" ca="1" si="7"/>
        <v>6311487.7478321036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2260868.7143484857</v>
      </c>
      <c r="R52" s="25">
        <f t="array" aca="1" ref="R52" ca="1">INDEX('Lorri 401b'!L:L,MATCH('Retirement Calculator'!A52,'Lorri 401b'!N:N,0),0)</f>
        <v>4043531.4369666679</v>
      </c>
      <c r="S52" s="25">
        <f t="shared" ca="1" si="7"/>
        <v>6304400.1513151536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2237682.771858687</v>
      </c>
      <c r="R53" s="25">
        <f t="array" aca="1" ref="R53" ca="1">INDEX('Lorri 401b'!L:L,MATCH('Retirement Calculator'!A53,'Lorri 401b'!N:N,0),0)</f>
        <v>4060379.4846206955</v>
      </c>
      <c r="S53" s="25">
        <f t="shared" ca="1" si="7"/>
        <v>6298062.2564793825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2214400.221275181</v>
      </c>
      <c r="R54" s="25">
        <f t="array" aca="1" ref="R54" ca="1">INDEX('Lorri 401b'!L:L,MATCH('Retirement Calculator'!A54,'Lorri 401b'!N:N,0),0)</f>
        <v>4077297.7324732817</v>
      </c>
      <c r="S54" s="25">
        <f t="shared" ca="1" si="7"/>
        <v>6291697.9537484627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2191020.6600642437</v>
      </c>
      <c r="R55" s="25">
        <f t="array" aca="1" ref="R55" ca="1">INDEX('Lorri 401b'!L:L,MATCH('Retirement Calculator'!A55,'Lorri 401b'!N:N,0),0)</f>
        <v>4094286.4730252535</v>
      </c>
      <c r="S55" s="25">
        <f t="shared" ca="1" si="7"/>
        <v>6285307.1330894977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2167543.6840149276</v>
      </c>
      <c r="R56" s="25">
        <f t="array" aca="1" ref="R56" ca="1">INDEX('Lorri 401b'!L:L,MATCH('Retirement Calculator'!A56,'Lorri 401b'!N:N,0),0)</f>
        <v>4111345.9999961923</v>
      </c>
      <c r="S56" s="25">
        <f t="shared" ca="1" si="7"/>
        <v>6278889.6840111203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2143968.8872320727</v>
      </c>
      <c r="R57" s="25">
        <f t="array" aca="1" ref="R57" ca="1">INDEX('Lorri 401b'!L:L,MATCH('Retirement Calculator'!A57,'Lorri 401b'!N:N,0),0)</f>
        <v>4128476.6083295099</v>
      </c>
      <c r="S57" s="25">
        <f t="shared" ca="1" si="7"/>
        <v>6272445.495561583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2120295.8621292892</v>
      </c>
      <c r="R58" s="25">
        <f t="array" aca="1" ref="R58" ca="1">INDEX('Lorri 401b'!L:L,MATCH('Retirement Calculator'!A58,'Lorri 401b'!N:N,0),0)</f>
        <v>4145678.5941975494</v>
      </c>
      <c r="S58" s="25">
        <f t="shared" ca="1" si="7"/>
        <v>6265974.4563268386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2096524.1994219106</v>
      </c>
      <c r="R59" s="25">
        <f t="array" aca="1" ref="R59" ca="1">INDEX('Lorri 401b'!L:L,MATCH('Retirement Calculator'!A59,'Lorri 401b'!N:N,0),0)</f>
        <v>4162952.2550067059</v>
      </c>
      <c r="S59" s="25">
        <f t="shared" ca="1" si="7"/>
        <v>6259476.4544286169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2072653.4881199179</v>
      </c>
      <c r="R60" s="25">
        <f t="array" aca="1" ref="R60" ca="1">INDEX('Lorri 401b'!L:L,MATCH('Retirement Calculator'!A60,'Lorri 401b'!N:N,0),0)</f>
        <v>4180297.8894025669</v>
      </c>
      <c r="S60" s="25">
        <f t="shared" ca="1" si="7"/>
        <v>6252951.3775224853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2048683.3155208335</v>
      </c>
      <c r="R61" s="25">
        <f t="array" aca="1" ref="R61" ca="1">INDEX('Lorri 401b'!L:L,MATCH('Retirement Calculator'!A61,'Lorri 401b'!N:N,0),0)</f>
        <v>4197715.7972750776</v>
      </c>
      <c r="S61" s="25">
        <f t="shared" ca="1" si="7"/>
        <v>6246399.1127959108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2024613.2672025862</v>
      </c>
      <c r="R62" s="25">
        <f t="array" aca="1" ref="R62" ca="1">INDEX('Lorri 401b'!L:L,MATCH('Retirement Calculator'!A62,'Lorri 401b'!N:N,0),0)</f>
        <v>4215206.2797637237</v>
      </c>
      <c r="S62" s="25">
        <f t="shared" ca="1" si="7"/>
        <v>6239819.5469663097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2000442.9270163462</v>
      </c>
      <c r="R63" s="25">
        <f t="array" aca="1" ref="R63" ca="1">INDEX('Lorri 401b'!L:L,MATCH('Retirement Calculator'!A63,'Lorri 401b'!N:N,0),0)</f>
        <v>4232769.6392627396</v>
      </c>
      <c r="S63" s="25">
        <f t="shared" ca="1" si="7"/>
        <v>6233212.5662790854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1976171.8770793304</v>
      </c>
      <c r="R64" s="25">
        <f t="array" aca="1" ref="R64" ca="1">INDEX('Lorri 401b'!L:L,MATCH('Retirement Calculator'!A64,'Lorri 401b'!N:N,0),0)</f>
        <v>4250406.1794263339</v>
      </c>
      <c r="S64" s="25">
        <f t="shared" ca="1" si="7"/>
        <v>6226578.0565056643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1951799.6977675769</v>
      </c>
      <c r="R65" s="25">
        <f t="array" aca="1" ref="R65" ca="1">INDEX('Lorri 401b'!L:L,MATCH('Retirement Calculator'!A65,'Lorri 401b'!N:N,0),0)</f>
        <v>4268116.2051739432</v>
      </c>
      <c r="S65" s="25">
        <f t="shared" ca="1" si="7"/>
        <v>6219915.9029415203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1927325.967708691</v>
      </c>
      <c r="R66" s="25">
        <f t="array" aca="1" ref="R66" ca="1">INDEX('Lorri 401b'!L:L,MATCH('Retirement Calculator'!A66,'Lorri 401b'!N:N,0),0)</f>
        <v>4285900.0226955013</v>
      </c>
      <c r="S66" s="25">
        <f t="shared" ca="1" si="7"/>
        <v>6213225.9904041924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1902750.2637745598</v>
      </c>
      <c r="R67" s="25">
        <f t="array" aca="1" ref="R67" ca="1">INDEX('Lorri 401b'!L:L,MATCH('Retirement Calculator'!A67,'Lorri 401b'!N:N,0),0)</f>
        <v>4303757.9394567329</v>
      </c>
      <c r="S67" s="25">
        <f t="shared" ca="1" si="7"/>
        <v>6206508.2032312928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1878072.1610740365</v>
      </c>
      <c r="R68" s="25">
        <f t="array" aca="1" ref="R68" ca="1">INDEX('Lorri 401b'!L:L,MATCH('Retirement Calculator'!A68,'Lorri 401b'!N:N,0),0)</f>
        <v>4321690.2642044695</v>
      </c>
      <c r="S68" s="25">
        <f t="shared" ca="1" si="7"/>
        <v>6199762.4252785062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1853291.2329455942</v>
      </c>
      <c r="R69" s="25">
        <f t="array" aca="1" ref="R69" ca="1">INDEX('Lorri 401b'!L:L,MATCH('Retirement Calculator'!A69,'Lorri 401b'!N:N,0),0)</f>
        <v>4339697.3069719877</v>
      </c>
      <c r="S69" s="25">
        <f t="shared" ca="1" si="7"/>
        <v>6192988.5399175817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1828407.0509499502</v>
      </c>
      <c r="R70" s="25">
        <f t="array" aca="1" ref="R70" ca="1">INDEX('Lorri 401b'!L:L,MATCH('Retirement Calculator'!A70,'Lorri 401b'!N:N,0),0)</f>
        <v>4357779.379084371</v>
      </c>
      <c r="S70" s="25">
        <f t="shared" ca="1" si="7"/>
        <v>6186186.4300343208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1803419.1848626577</v>
      </c>
      <c r="R71" s="25">
        <f t="array" aca="1" ref="R71" ca="1">INDEX('Lorri 401b'!L:L,MATCH('Retirement Calculator'!A71,'Lorri 401b'!N:N,0),0)</f>
        <v>4375936.7931638891</v>
      </c>
      <c r="S71" s="25">
        <f t="shared" ca="1" si="7"/>
        <v>6179355.9780265465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1778327.202666668</v>
      </c>
      <c r="R72" s="25">
        <f t="array" aca="1" ref="R72" ca="1">INDEX('Lorri 401b'!L:L,MATCH('Retirement Calculator'!A72,'Lorri 401b'!N:N,0),0)</f>
        <v>4394169.8631354049</v>
      </c>
      <c r="S72" s="25">
        <f t="shared" ca="1" si="7"/>
        <v>6172497.0658020731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1753130.6705448618</v>
      </c>
      <c r="R73" s="25">
        <f t="array" aca="1" ref="R73" ca="1">INDEX('Lorri 401b'!L:L,MATCH('Retirement Calculator'!A73,'Lorri 401b'!N:N,0),0)</f>
        <v>4412478.9042318026</v>
      </c>
      <c r="S73" s="25">
        <f t="shared" ca="1" si="7"/>
        <v>6165609.5747766644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1727829.152872548</v>
      </c>
      <c r="R74" s="25">
        <f t="array" aca="1" ref="R74" ca="1">INDEX('Lorri 401b'!L:L,MATCH('Retirement Calculator'!A74,'Lorri 401b'!N:N,0),0)</f>
        <v>4430864.2329994347</v>
      </c>
      <c r="S74" s="25">
        <f t="shared" ca="1" si="7"/>
        <v>6158693.3858719822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1702422.212209933</v>
      </c>
      <c r="R75" s="25">
        <f t="array" aca="1" ref="R75" ca="1">INDEX('Lorri 401b'!L:L,MATCH('Retirement Calculator'!A75,'Lorri 401b'!N:N,0),0)</f>
        <v>4449326.1673035994</v>
      </c>
      <c r="S75" s="25">
        <f t="shared" ca="1" si="7"/>
        <v>6151748.3795135319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1676909.4092945571</v>
      </c>
      <c r="R76" s="25">
        <f t="array" aca="1" ref="R76" ca="1">INDEX('Lorri 401b'!L:L,MATCH('Retirement Calculator'!A76,'Lorri 401b'!N:N,0),0)</f>
        <v>4467865.0263340315</v>
      </c>
      <c r="S76" s="25">
        <f t="shared" ca="1" si="7"/>
        <v>6144774.4356285883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1651290.3030337004</v>
      </c>
      <c r="R77" s="25">
        <f t="array" aca="1" ref="R77" ca="1">INDEX('Lorri 401b'!L:L,MATCH('Retirement Calculator'!A77,'Lorri 401b'!N:N,0),0)</f>
        <v>4486481.1306104232</v>
      </c>
      <c r="S77" s="25">
        <f t="shared" ca="1" si="7"/>
        <v>6137771.4336441234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1649061.151094313</v>
      </c>
      <c r="R78" s="25">
        <f t="array" aca="1" ref="R78" ca="1">INDEX('Lorri 401b'!L:L,MATCH('Retirement Calculator'!A78,'Lorri 401b'!N:N,0),0)</f>
        <v>4481678.1013904102</v>
      </c>
      <c r="S78" s="25">
        <f t="shared" ca="1" si="7"/>
        <v>6130739.252484723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1646822.7110218448</v>
      </c>
      <c r="R79" s="25">
        <f t="array" aca="1" ref="R79" ca="1">INDEX('Lorri 401b'!L:L,MATCH('Retirement Calculator'!A79,'Lorri 401b'!N:N,0),0)</f>
        <v>4476855.0595486471</v>
      </c>
      <c r="S79" s="25">
        <f t="shared" ca="1" si="7"/>
        <v>6123677.7705704924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1644574.9441157412</v>
      </c>
      <c r="R80" s="25">
        <f t="array" aca="1" ref="R80" ca="1">INDEX('Lorri 401b'!L:L,MATCH('Retirement Calculator'!A80,'Lorri 401b'!N:N,0),0)</f>
        <v>4472011.9216992101</v>
      </c>
      <c r="S80" s="25">
        <f t="shared" ca="1" si="7"/>
        <v>6116586.8658149512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1642317.8115141955</v>
      </c>
      <c r="R81" s="25">
        <f t="array" aca="1" ref="R81" ca="1">INDEX('Lorri 401b'!L:L,MATCH('Retirement Calculator'!A81,'Lorri 401b'!N:N,0),0)</f>
        <v>4467148.6041087341</v>
      </c>
      <c r="S81" s="25">
        <f t="shared" ca="1" si="7"/>
        <v>6109466.4156229291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1640051.2741934769</v>
      </c>
      <c r="R82" s="25">
        <f t="array" aca="1" ref="R82" ca="1">INDEX('Lorri 401b'!L:L,MATCH('Retirement Calculator'!A82,'Lorri 401b'!N:N,0),0)</f>
        <v>4462265.022694964</v>
      </c>
      <c r="S82" s="25">
        <f t="shared" ca="1" si="7"/>
        <v>6102316.2968884408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1637775.2929672552</v>
      </c>
      <c r="R83" s="25">
        <f t="array" aca="1" ref="R83" ca="1">INDEX('Lorri 401b'!L:L,MATCH('Retirement Calculator'!A83,'Lorri 401b'!N:N,0),0)</f>
        <v>4457361.0930253034</v>
      </c>
      <c r="S83" s="25">
        <f t="shared" ca="1" si="7"/>
        <v>6095136.3859925587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1635489.8284859243</v>
      </c>
      <c r="R84" s="25">
        <f t="array" aca="1" ref="R84" ca="1">INDEX('Lorri 401b'!L:L,MATCH('Retirement Calculator'!A84,'Lorri 401b'!N:N,0),0)</f>
        <v>4452436.7303153528</v>
      </c>
      <c r="S84" s="25">
        <f t="shared" ca="1" si="7"/>
        <v>6087926.5588012766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1633194.841235921</v>
      </c>
      <c r="R85" s="25">
        <f t="array" aca="1" ref="R85" ca="1">INDEX('Lorri 401b'!L:L,MATCH('Retirement Calculator'!A85,'Lorri 401b'!N:N,0),0)</f>
        <v>4447491.8494274439</v>
      </c>
      <c r="S85" s="25">
        <f t="shared" ca="1" si="7"/>
        <v>6080686.6906633647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1630890.291539043</v>
      </c>
      <c r="R86" s="25">
        <f t="array" aca="1" ref="R86" ca="1">INDEX('Lorri 401b'!L:L,MATCH('Retirement Calculator'!A86,'Lorri 401b'!N:N,0),0)</f>
        <v>4442526.364869169</v>
      </c>
      <c r="S86" s="25">
        <f t="shared" ca="1" si="7"/>
        <v>6073416.6564082121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1628576.1395517611</v>
      </c>
      <c r="R87" s="25">
        <f t="array" aca="1" ref="R87" ca="1">INDEX('Lorri 401b'!L:L,MATCH('Retirement Calculator'!A87,'Lorri 401b'!N:N,0),0)</f>
        <v>4437540.1907919012</v>
      </c>
      <c r="S87" s="25">
        <f t="shared" ca="1" si="7"/>
        <v>6066116.3303436618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1626252.3452645324</v>
      </c>
      <c r="R88" s="25">
        <f t="array" aca="1" ref="R88" ca="1">INDEX('Lorri 401b'!L:L,MATCH('Retirement Calculator'!A88,'Lorri 401b'!N:N,0),0)</f>
        <v>4432533.2409893107</v>
      </c>
      <c r="S88" s="25">
        <f t="shared" ca="1" si="7"/>
        <v>6058785.5862538433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1623918.8685011067</v>
      </c>
      <c r="R89" s="25">
        <f t="array" aca="1" ref="R89" ca="1">INDEX('Lorri 401b'!L:L,MATCH('Retirement Calculator'!A89,'Lorri 401b'!N:N,0),0)</f>
        <v>4427505.4288958767</v>
      </c>
      <c r="S89" s="25">
        <f t="shared" ca="1" si="7"/>
        <v>6051424.297396984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1621575.6689178336</v>
      </c>
      <c r="R90" s="25">
        <f t="array" aca="1" ref="R90" ca="1">INDEX('Lorri 401b'!L:L,MATCH('Retirement Calculator'!A90,'Lorri 401b'!N:N,0),0)</f>
        <v>4422456.6675853869</v>
      </c>
      <c r="S90" s="25">
        <f t="shared" ca="1" si="7"/>
        <v>6044032.3365032207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1619222.7060029635</v>
      </c>
      <c r="R91" s="25">
        <f t="array" aca="1" ref="R91" ca="1">INDEX('Lorri 401b'!L:L,MATCH('Retirement Calculator'!A91,'Lorri 401b'!N:N,0),0)</f>
        <v>4417386.8697694363</v>
      </c>
      <c r="S91" s="25">
        <f t="shared" ca="1" si="7"/>
        <v>6036609.5757724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1616859.939075948</v>
      </c>
      <c r="R92" s="25">
        <f t="array" aca="1" ref="R92" ca="1">INDEX('Lorri 401b'!L:L,MATCH('Retirement Calculator'!A92,'Lorri 401b'!N:N,0),0)</f>
        <v>4412295.9477959191</v>
      </c>
      <c r="S92" s="25">
        <f t="shared" ca="1" si="7"/>
        <v>6029155.8868718669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1614487.3272867366</v>
      </c>
      <c r="R93" s="25">
        <f t="array" aca="1" ref="R93" ca="1">INDEX('Lorri 401b'!L:L,MATCH('Retirement Calculator'!A93,'Lorri 401b'!N:N,0),0)</f>
        <v>4407183.8136475123</v>
      </c>
      <c r="S93" s="25">
        <f t="shared" ca="1" si="7"/>
        <v>6021671.1409342494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1612104.82961507</v>
      </c>
      <c r="R94" s="25">
        <f t="array" aca="1" ref="R94" ca="1">INDEX('Lorri 401b'!L:L,MATCH('Retirement Calculator'!A94,'Lorri 401b'!N:N,0),0)</f>
        <v>4402050.3789401539</v>
      </c>
      <c r="S94" s="25">
        <f t="shared" ca="1" si="7"/>
        <v>6014155.2085552234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1609712.4048697716</v>
      </c>
      <c r="R95" s="25">
        <f t="array" aca="1" ref="R95" ca="1">INDEX('Lorri 401b'!L:L,MATCH('Retirement Calculator'!A95,'Lorri 401b'!N:N,0),0)</f>
        <v>4396895.5549215144</v>
      </c>
      <c r="S95" s="25">
        <f t="shared" ca="1" si="7"/>
        <v>6006607.9597912859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1607310.0116880345</v>
      </c>
      <c r="R96" s="25">
        <f t="array" aca="1" ref="R96" ca="1">INDEX('Lorri 401b'!L:L,MATCH('Retirement Calculator'!A96,'Lorri 401b'!N:N,0),0)</f>
        <v>4391719.2524694642</v>
      </c>
      <c r="S96" s="25">
        <f t="shared" ca="1" si="7"/>
        <v>5999029.2641574983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1604897.6085347068</v>
      </c>
      <c r="R97" s="25">
        <f t="array" aca="1" ref="R97" ca="1">INDEX('Lorri 401b'!L:L,MATCH('Retirement Calculator'!A97,'Lorri 401b'!N:N,0),0)</f>
        <v>4386521.3820905304</v>
      </c>
      <c r="S97" s="25">
        <f t="shared" ca="1" si="7"/>
        <v>5991418.9906252371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1602475.1537015736</v>
      </c>
      <c r="R98" s="25">
        <f t="array" aca="1" ref="R98" ca="1">INDEX('Lorri 401b'!L:L,MATCH('Retirement Calculator'!A98,'Lorri 401b'!N:N,0),0)</f>
        <v>4381301.8539183512</v>
      </c>
      <c r="S98" s="25">
        <f t="shared" ca="1" si="7"/>
        <v>5983777.0076199248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1600042.6053066356</v>
      </c>
      <c r="R99" s="25">
        <f t="array" aca="1" ref="R99" ca="1">INDEX('Lorri 401b'!L:L,MATCH('Retirement Calculator'!A99,'Lorri 401b'!N:N,0),0)</f>
        <v>4376060.5777121214</v>
      </c>
      <c r="S99" s="25">
        <f t="shared" ca="1" si="7"/>
        <v>5976103.183018757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1597599.9212933853</v>
      </c>
      <c r="R100" s="25">
        <f t="array" aca="1" ref="R100" ca="1">INDEX('Lorri 401b'!L:L,MATCH('Retirement Calculator'!A100,'Lorri 401b'!N:N,0),0)</f>
        <v>4370797.4628550317</v>
      </c>
      <c r="S100" s="25">
        <f t="shared" ca="1" si="7"/>
        <v>5968397.384148417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1595147.05943008</v>
      </c>
      <c r="R101" s="25">
        <f t="array" aca="1" ref="R101" ca="1">INDEX('Lorri 401b'!L:L,MATCH('Retirement Calculator'!A101,'Lorri 401b'!N:N,0),0)</f>
        <v>4365512.4183527045</v>
      </c>
      <c r="S101" s="25">
        <f t="shared" ca="1" si="7"/>
        <v>5960659.477782784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1592683.9773090109</v>
      </c>
      <c r="R102" s="25">
        <f t="array" aca="1" ref="R102" ca="1">INDEX('Lorri 401b'!L:L,MATCH('Retirement Calculator'!A102,'Lorri 401b'!N:N,0),0)</f>
        <v>4360205.3528316179</v>
      </c>
      <c r="S102" s="25">
        <f t="shared" ca="1" si="7"/>
        <v>5952889.3301406289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1590210.6323457707</v>
      </c>
      <c r="R103" s="25">
        <f t="array" aca="1" ref="R103" ca="1">INDEX('Lorri 401b'!L:L,MATCH('Retirement Calculator'!A103,'Lorri 401b'!N:N,0),0)</f>
        <v>4354876.1745375264</v>
      </c>
      <c r="S103" s="25">
        <f t="shared" ca="1" si="7"/>
        <v>5945086.8068832969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1587726.9817785169</v>
      </c>
      <c r="R104" s="25">
        <f t="array" aca="1" ref="R104" ca="1">INDEX('Lorri 401b'!L:L,MATCH('Retirement Calculator'!A104,'Lorri 401b'!N:N,0),0)</f>
        <v>4349524.7913338766</v>
      </c>
      <c r="S104" s="25">
        <f t="shared" ca="1" si="7"/>
        <v>5937251.7731123939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1585232.9826672329</v>
      </c>
      <c r="R105" s="25">
        <f t="array" aca="1" ref="R105" ca="1">INDEX('Lorri 401b'!L:L,MATCH('Retirement Calculator'!A105,'Lorri 401b'!N:N,0),0)</f>
        <v>4344151.1107002115</v>
      </c>
      <c r="S105" s="25">
        <f t="shared" ca="1" si="7"/>
        <v>5929384.0933674444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1582728.5918929852</v>
      </c>
      <c r="R106" s="25">
        <f t="array" aca="1" ref="R106" ca="1">INDEX('Lorri 401b'!L:L,MATCH('Retirement Calculator'!A106,'Lorri 401b'!N:N,0),0)</f>
        <v>4338755.0397305731</v>
      </c>
      <c r="S106" s="25">
        <f t="shared" ca="1" si="7"/>
        <v>5921483.6316235587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1580213.7661571782</v>
      </c>
      <c r="R107" s="25">
        <f t="array" aca="1" ref="R107" ca="1">INDEX('Lorri 401b'!L:L,MATCH('Retirement Calculator'!A107,'Lorri 401b'!N:N,0),0)</f>
        <v>4333336.4851318942</v>
      </c>
      <c r="S107" s="25">
        <f t="shared" ca="1" si="7"/>
        <v>5913550.2512890724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1578367.3786624721</v>
      </c>
      <c r="R108" s="25">
        <f t="array" aca="1" ref="R108" ca="1">INDEX('Lorri 401b'!L:L,MATCH('Retirement Calculator'!A108,'Lorri 401b'!N:N,0),0)</f>
        <v>4329646.5198740549</v>
      </c>
      <c r="S108" s="25">
        <f t="shared" ca="1" si="7"/>
        <v>5908013.8985365275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1576513.2978865381</v>
      </c>
      <c r="R109" s="25">
        <f t="array" aca="1" ref="R109" ca="1">INDEX('Lorri 401b'!L:L,MATCH('Retirement Calculator'!A109,'Lorri 401b'!N:N,0),0)</f>
        <v>4325941.1797609748</v>
      </c>
      <c r="S109" s="25">
        <f t="shared" ca="1" si="7"/>
        <v>5902454.4776475132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1574651.4917740375</v>
      </c>
      <c r="R110" s="25">
        <f t="array" aca="1" ref="R110" ca="1">INDEX('Lorri 401b'!L:L,MATCH('Retirement Calculator'!A110,'Lorri 401b'!N:N,0),0)</f>
        <v>4322220.4007307561</v>
      </c>
      <c r="S110" s="25">
        <f t="shared" ca="1" si="7"/>
        <v>5896871.8925047936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1572781.9281360682</v>
      </c>
      <c r="R111" s="25">
        <f t="array" aca="1" ref="R111" ca="1">INDEX('Lorri 401b'!L:L,MATCH('Retirement Calculator'!A111,'Lorri 401b'!N:N,0),0)</f>
        <v>4318484.1184545783</v>
      </c>
      <c r="S111" s="25">
        <f t="shared" ca="1" si="7"/>
        <v>5891266.0465906467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1570904.5746496073</v>
      </c>
      <c r="R112" s="25">
        <f t="array" aca="1" ref="R112" ca="1">INDEX('Lorri 401b'!L:L,MATCH('Retirement Calculator'!A112,'Lorri 401b'!N:N,0),0)</f>
        <v>4314732.2683355836</v>
      </c>
      <c r="S112" s="25">
        <f t="shared" ca="1" si="7"/>
        <v>5885636.8429851905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1569019.3988569528</v>
      </c>
      <c r="R113" s="25">
        <f t="array" aca="1" ref="R113" ca="1">INDEX('Lorri 401b'!L:L,MATCH('Retirement Calculator'!A113,'Lorri 401b'!N:N,0),0)</f>
        <v>4310964.7855077591</v>
      </c>
      <c r="S113" s="25">
        <f t="shared" ca="1" si="7"/>
        <v>5879984.1843647119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1567126.3681651624</v>
      </c>
      <c r="R114" s="25">
        <f t="array" aca="1" ref="R114" ca="1">INDEX('Lorri 401b'!L:L,MATCH('Retirement Calculator'!A114,'Lorri 401b'!N:N,0),0)</f>
        <v>4307181.6048348192</v>
      </c>
      <c r="S114" s="25">
        <f t="shared" ca="1" si="7"/>
        <v>5874307.9729999816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1565225.4498454896</v>
      </c>
      <c r="R115" s="25">
        <f t="array" aca="1" ref="R115" ca="1">INDEX('Lorri 401b'!L:L,MATCH('Retirement Calculator'!A115,'Lorri 401b'!N:N,0),0)</f>
        <v>4303382.6609090753</v>
      </c>
      <c r="S115" s="25">
        <f t="shared" ca="1" si="7"/>
        <v>5868608.1107545644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1563316.611032818</v>
      </c>
      <c r="R116" s="25">
        <f t="array" aca="1" ref="R116" ca="1">INDEX('Lorri 401b'!L:L,MATCH('Retirement Calculator'!A116,'Lorri 401b'!N:N,0),0)</f>
        <v>4299567.8880503075</v>
      </c>
      <c r="S116" s="25">
        <f t="shared" ca="1" si="7"/>
        <v>5862884.499083126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1561399.8187250937</v>
      </c>
      <c r="R117" s="25">
        <f t="array" aca="1" ref="R117" ca="1">INDEX('Lorri 401b'!L:L,MATCH('Retirement Calculator'!A117,'Lorri 401b'!N:N,0),0)</f>
        <v>4295737.2203046279</v>
      </c>
      <c r="S117" s="25">
        <f t="shared" ca="1" si="7"/>
        <v>5857137.0390297212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1559475.0397827539</v>
      </c>
      <c r="R118" s="25">
        <f t="array" aca="1" ref="R118" ca="1">INDEX('Lorri 401b'!L:L,MATCH('Retirement Calculator'!A118,'Lorri 401b'!N:N,0),0)</f>
        <v>4291890.5914433412</v>
      </c>
      <c r="S118" s="25">
        <f t="shared" ca="1" si="7"/>
        <v>5851365.6312260954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1557542.2409281542</v>
      </c>
      <c r="R119" s="25">
        <f t="array" aca="1" ref="R119" ca="1">INDEX('Lorri 401b'!L:L,MATCH('Retirement Calculator'!A119,'Lorri 401b'!N:N,0),0)</f>
        <v>4288027.9349617995</v>
      </c>
      <c r="S119" s="25">
        <f t="shared" ca="1" si="7"/>
        <v>5845570.175889954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1555601.3887449938</v>
      </c>
      <c r="R120" s="25">
        <f t="array" aca="1" ref="R120" ca="1">INDEX('Lorri 401b'!L:L,MATCH('Retirement Calculator'!A120,'Lorri 401b'!N:N,0),0)</f>
        <v>4284149.184078251</v>
      </c>
      <c r="S120" s="25">
        <f t="shared" ca="1" si="7"/>
        <v>5839750.5728232451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1553652.449677737</v>
      </c>
      <c r="R121" s="25">
        <f t="array" aca="1" ref="R121" ca="1">INDEX('Lorri 401b'!L:L,MATCH('Retirement Calculator'!A121,'Lorri 401b'!N:N,0),0)</f>
        <v>4280254.271732688</v>
      </c>
      <c r="S121" s="25">
        <f t="shared" ca="1" si="7"/>
        <v>5833906.7214104254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1551695.3900310332</v>
      </c>
      <c r="R122" s="25">
        <f t="array" aca="1" ref="R122" ca="1">INDEX('Lorri 401b'!L:L,MATCH('Retirement Calculator'!A122,'Lorri 401b'!N:N,0),0)</f>
        <v>4276343.1305856854</v>
      </c>
      <c r="S122" s="25">
        <f t="shared" ca="1" si="7"/>
        <v>5828038.5206167186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1549730.1759691348</v>
      </c>
      <c r="R123" s="25">
        <f t="array" aca="1" ref="R123" ca="1">INDEX('Lorri 401b'!L:L,MATCH('Retirement Calculator'!A123,'Lorri 401b'!N:N,0),0)</f>
        <v>4272415.6930172369</v>
      </c>
      <c r="S123" s="25">
        <f t="shared" ca="1" si="7"/>
        <v>5822145.8689863719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1547756.7735153118</v>
      </c>
      <c r="R124" s="25">
        <f t="array" aca="1" ref="R124" ca="1">INDEX('Lorri 401b'!L:L,MATCH('Retirement Calculator'!A124,'Lorri 401b'!N:N,0),0)</f>
        <v>4268471.8911255859</v>
      </c>
      <c r="S124" s="25">
        <f t="shared" ca="1" si="7"/>
        <v>5816228.6646408979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1545775.1485512645</v>
      </c>
      <c r="R125" s="25">
        <f t="array" aca="1" ref="R125" ca="1">INDEX('Lorri 401b'!L:L,MATCH('Retirement Calculator'!A125,'Lorri 401b'!N:N,0),0)</f>
        <v>4264511.656726053</v>
      </c>
      <c r="S125" s="25">
        <f t="shared" ca="1" si="7"/>
        <v>5810286.8052773178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1543785.2668165336</v>
      </c>
      <c r="R126" s="25">
        <f t="array" aca="1" ref="R126" ca="1">INDEX('Lorri 401b'!L:L,MATCH('Retirement Calculator'!A126,'Lorri 401b'!N:N,0),0)</f>
        <v>4260534.9213498561</v>
      </c>
      <c r="S126" s="25">
        <f t="shared" ca="1" si="7"/>
        <v>5804320.1881663892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1541787.0939079081</v>
      </c>
      <c r="R127" s="25">
        <f t="array" aca="1" ref="R127" ca="1">INDEX('Lorri 401b'!L:L,MATCH('Retirement Calculator'!A127,'Lorri 401b'!N:N,0),0)</f>
        <v>4256541.6162429247</v>
      </c>
      <c r="S127" s="25">
        <f t="shared" ca="1" si="7"/>
        <v>5798328.7101508323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1539780.59527883</v>
      </c>
      <c r="R128" s="25">
        <f t="array" aca="1" ref="R128" ca="1">INDEX('Lorri 401b'!L:L,MATCH('Retirement Calculator'!A128,'Lorri 401b'!N:N,0),0)</f>
        <v>4252531.6723647146</v>
      </c>
      <c r="S128" s="25">
        <f t="shared" ca="1" si="7"/>
        <v>5792312.2676435448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1537765.7362387974</v>
      </c>
      <c r="R129" s="25">
        <f t="array" aca="1" ref="R129" ca="1">INDEX('Lorri 401b'!L:L,MATCH('Retirement Calculator'!A129,'Lorri 401b'!N:N,0),0)</f>
        <v>4248505.0203870116</v>
      </c>
      <c r="S129" s="25">
        <f t="shared" ca="1" si="7"/>
        <v>5786270.7566258088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1535742.4819527646</v>
      </c>
      <c r="R130" s="25">
        <f t="array" aca="1" ref="R130" ca="1">INDEX('Lorri 401b'!L:L,MATCH('Retirement Calculator'!A130,'Lorri 401b'!N:N,0),0)</f>
        <v>4244461.5906927353</v>
      </c>
      <c r="S130" s="25">
        <f t="shared" ca="1" si="7"/>
        <v>5780204.0726455003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1533710.79744054</v>
      </c>
      <c r="R131" s="25">
        <f t="array" aca="1" ref="R131" ca="1">INDEX('Lorri 401b'!L:L,MATCH('Retirement Calculator'!A131,'Lorri 401b'!N:N,0),0)</f>
        <v>4240401.3133747326</v>
      </c>
      <c r="S131" s="25">
        <f t="shared" ca="1" si="7"/>
        <v>5774112.1108152727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1531670.6475761812</v>
      </c>
      <c r="R132" s="25">
        <f t="array" aca="1" ref="R132" ca="1">INDEX('Lorri 401b'!L:L,MATCH('Retirement Calculator'!A132,'Lorri 401b'!N:N,0),0)</f>
        <v>4236324.118234572</v>
      </c>
      <c r="S132" s="25">
        <f t="shared" ca="1" si="7"/>
        <v>5767994.7658107532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1529621.9970873876</v>
      </c>
      <c r="R133" s="25">
        <f t="array" aca="1" ref="R133" ca="1">INDEX('Lorri 401b'!L:L,MATCH('Retirement Calculator'!A133,'Lorri 401b'!N:N,0),0)</f>
        <v>4232229.9347813269</v>
      </c>
      <c r="S133" s="25">
        <f t="shared" ca="1" si="7"/>
        <v>5761851.9318687143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1527564.8105548907</v>
      </c>
      <c r="R134" s="25">
        <f t="array" aca="1" ref="R134" ca="1">INDEX('Lorri 401b'!L:L,MATCH('Retirement Calculator'!A134,'Lorri 401b'!N:N,0),0)</f>
        <v>4228118.6922303597</v>
      </c>
      <c r="S134" s="25">
        <f t="shared" ca="1" si="7"/>
        <v>5755683.5027852505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1525499.0524118417</v>
      </c>
      <c r="R135" s="25">
        <f t="array" aca="1" ref="R135" ca="1">INDEX('Lorri 401b'!L:L,MATCH('Retirement Calculator'!A135,'Lorri 401b'!N:N,0),0)</f>
        <v>4223990.3195020966</v>
      </c>
      <c r="S135" s="25">
        <f t="shared" ca="1" si="7"/>
        <v>5749489.3719139379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1523424.6869431967</v>
      </c>
      <c r="R136" s="25">
        <f t="array" aca="1" ref="R136" ca="1">INDEX('Lorri 401b'!L:L,MATCH('Retirement Calculator'!A136,'Lorri 401b'!N:N,0),0)</f>
        <v>4219844.7452207999</v>
      </c>
      <c r="S136" s="25">
        <f t="shared" ca="1" si="7"/>
        <v>5743269.4321639966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1521341.6782850989</v>
      </c>
      <c r="R137" s="25">
        <f t="array" aca="1" ref="R137" ca="1">INDEX('Lorri 401b'!L:L,MATCH('Retirement Calculator'!A137,'Lorri 401b'!N:N,0),0)</f>
        <v>4215681.8977133306</v>
      </c>
      <c r="S137" s="25">
        <f t="shared" ca="1" si="7"/>
        <v>5737023.5759984292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1519249.9904242591</v>
      </c>
      <c r="R138" s="25">
        <f t="array" aca="1" ref="R138" ca="1">INDEX('Lorri 401b'!L:L,MATCH('Retirement Calculator'!A138,'Lorri 401b'!N:N,0),0)</f>
        <v>4211501.7050079135</v>
      </c>
      <c r="S138" s="25">
        <f t="shared" ca="1" si="7"/>
        <v>5730751.6954321731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1517149.5871973324</v>
      </c>
      <c r="R139" s="25">
        <f t="array" aca="1" ref="R139" ca="1">INDEX('Lorri 401b'!L:L,MATCH('Retirement Calculator'!A139,'Lorri 401b'!N:N,0),0)</f>
        <v>4207304.0948328907</v>
      </c>
      <c r="S139" s="25">
        <f t="shared" ca="1" si="7"/>
        <v>5724453.6820302233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1515040.4322902935</v>
      </c>
      <c r="R140" s="25">
        <f t="array" aca="1" ref="R140" ca="1">INDEX('Lorri 401b'!L:L,MATCH('Retirement Calculator'!A140,'Lorri 401b'!N:N,0),0)</f>
        <v>4203088.994615471</v>
      </c>
      <c r="S140" s="25">
        <f t="shared" ca="1" si="7"/>
        <v>5718129.4269057643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1512922.4892378086</v>
      </c>
      <c r="R141" s="25">
        <f t="array" aca="1" ref="R141" ca="1">INDEX('Lorri 401b'!L:L,MATCH('Retirement Calculator'!A141,'Lorri 401b'!N:N,0),0)</f>
        <v>4198856.3314804789</v>
      </c>
      <c r="S141" s="25">
        <f t="shared" ca="1" si="7"/>
        <v>5711778.8207182875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1510795.721422605</v>
      </c>
      <c r="R142" s="25">
        <f t="array" aca="1" ref="R142" ca="1">INDEX('Lorri 401b'!L:L,MATCH('Retirement Calculator'!A142,'Lorri 401b'!N:N,0),0)</f>
        <v>4194606.0322490912</v>
      </c>
      <c r="S142" s="25">
        <f t="shared" ca="1" si="7"/>
        <v>5705401.7536716964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1508660.092074838</v>
      </c>
      <c r="R143" s="25">
        <f t="array" aca="1" ref="R143" ca="1">INDEX('Lorri 401b'!L:L,MATCH('Retirement Calculator'!A143,'Lorri 401b'!N:N,0),0)</f>
        <v>4190338.0234375726</v>
      </c>
      <c r="S143" s="25">
        <f t="shared" ca="1" si="7"/>
        <v>5698998.1155124102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1506515.5642714554</v>
      </c>
      <c r="R144" s="25">
        <f t="array" aca="1" ref="R144" ca="1">INDEX('Lorri 401b'!L:L,MATCH('Retirement Calculator'!A144,'Lorri 401b'!N:N,0),0)</f>
        <v>4186052.2312560063</v>
      </c>
      <c r="S144" s="25">
        <f t="shared" ca="1" si="7"/>
        <v>5692567.7955274619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1504362.1009355588</v>
      </c>
      <c r="R145" s="25">
        <f t="array" aca="1" ref="R145" ca="1">INDEX('Lorri 401b'!L:L,MATCH('Retirement Calculator'!A145,'Lorri 401b'!N:N,0),0)</f>
        <v>4181748.5816070167</v>
      </c>
      <c r="S145" s="25">
        <f t="shared" ca="1" si="7"/>
        <v>5686110.6825425755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1502199.6648357625</v>
      </c>
      <c r="R146" s="25">
        <f t="array" aca="1" ref="R146" ca="1">INDEX('Lorri 401b'!L:L,MATCH('Retirement Calculator'!A146,'Lorri 401b'!N:N,0),0)</f>
        <v>4177427.0000844896</v>
      </c>
      <c r="S146" s="25">
        <f t="shared" ca="1" si="7"/>
        <v>5679626.6649202518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1500028.2185855503</v>
      </c>
      <c r="R147" s="25">
        <f t="array" aca="1" ref="R147" ca="1">INDEX('Lorri 401b'!L:L,MATCH('Retirement Calculator'!A147,'Lorri 401b'!N:N,0),0)</f>
        <v>4173087.4119722852</v>
      </c>
      <c r="S147" s="25">
        <f t="shared" ca="1" si="7"/>
        <v>5673115.6305578351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1497847.724642629</v>
      </c>
      <c r="R148" s="25">
        <f t="array" aca="1" ref="R148" ca="1">INDEX('Lorri 401b'!L:L,MATCH('Retirement Calculator'!A148,'Lorri 401b'!N:N,0),0)</f>
        <v>4168729.7422429468</v>
      </c>
      <c r="S148" s="25">
        <f t="shared" ca="1" si="7"/>
        <v>5666577.466885576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1495658.145308279</v>
      </c>
      <c r="R149" s="25">
        <f t="array" aca="1" ref="R149" ca="1">INDEX('Lorri 401b'!L:L,MATCH('Retirement Calculator'!A149,'Lorri 401b'!N:N,0),0)</f>
        <v>4164353.9155564029</v>
      </c>
      <c r="S149" s="25">
        <f t="shared" ca="1" si="7"/>
        <v>5660012.0608646814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1493459.4427267024</v>
      </c>
      <c r="R150" s="25">
        <f t="array" aca="1" ref="R150" ca="1">INDEX('Lorri 401b'!L:L,MATCH('Retirement Calculator'!A150,'Lorri 401b'!N:N,0),0)</f>
        <v>4159959.8562586647</v>
      </c>
      <c r="S150" s="25">
        <f t="shared" ca="1" si="7"/>
        <v>5653419.2989853676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1491251.5788843692</v>
      </c>
      <c r="R151" s="25">
        <f t="array" aca="1" ref="R151" ca="1">INDEX('Lorri 401b'!L:L,MATCH('Retirement Calculator'!A151,'Lorri 401b'!N:N,0),0)</f>
        <v>4155547.4883805197</v>
      </c>
      <c r="S151" s="25">
        <f t="shared" ca="1" si="7"/>
        <v>5646799.0672648884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1489034.5156093596</v>
      </c>
      <c r="R152" s="25">
        <f t="array" aca="1" ref="R152" ca="1">INDEX('Lorri 401b'!L:L,MATCH('Retirement Calculator'!A152,'Lorri 401b'!N:N,0),0)</f>
        <v>4151116.7356362157</v>
      </c>
      <c r="S152" s="25">
        <f t="shared" ca="1" si="7"/>
        <v>5640151.251245575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1486808.2145707041</v>
      </c>
      <c r="R153" s="25">
        <f t="array" aca="1" ref="R153" ca="1">INDEX('Lorri 401b'!L:L,MATCH('Retirement Calculator'!A153,'Lorri 401b'!N:N,0),0)</f>
        <v>4146667.5214221436</v>
      </c>
      <c r="S153" s="25">
        <f t="shared" ca="1" si="7"/>
        <v>5633475.7359928479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1484572.637277721</v>
      </c>
      <c r="R154" s="25">
        <f t="array" aca="1" ref="R154" ca="1">INDEX('Lorri 401b'!L:L,MATCH('Retirement Calculator'!A154,'Lorri 401b'!N:N,0),0)</f>
        <v>4142199.7688155128</v>
      </c>
      <c r="S154" s="25">
        <f t="shared" ca="1" si="7"/>
        <v>5626772.4060932342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1482327.7450793504</v>
      </c>
      <c r="R155" s="25">
        <f t="array" aca="1" ref="R155" ca="1">INDEX('Lorri 401b'!L:L,MATCH('Retirement Calculator'!A155,'Lorri 401b'!N:N,0),0)</f>
        <v>4137713.4005730213</v>
      </c>
      <c r="S155" s="25">
        <f t="shared" ca="1" si="7"/>
        <v>5620041.1456523715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1480073.4991634865</v>
      </c>
      <c r="R156" s="25">
        <f t="array" aca="1" ref="R156" ca="1">INDEX('Lorri 401b'!L:L,MATCH('Retirement Calculator'!A156,'Lorri 401b'!N:N,0),0)</f>
        <v>4133208.3391295192</v>
      </c>
      <c r="S156" s="25">
        <f t="shared" ca="1" si="7"/>
        <v>5613281.8382930057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1477809.8605563066</v>
      </c>
      <c r="R157" s="25">
        <f t="array" aca="1" ref="R157" ca="1">INDEX('Lorri 401b'!L:L,MATCH('Retirement Calculator'!A157,'Lorri 401b'!N:N,0),0)</f>
        <v>4128684.5065966691</v>
      </c>
      <c r="S157" s="25">
        <f t="shared" ca="1" si="7"/>
        <v>5606494.3671529759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1475536.7901215968</v>
      </c>
      <c r="R158" s="25">
        <f t="array" aca="1" ref="R158" ca="1">INDEX('Lorri 401b'!L:L,MATCH('Retirement Calculator'!A158,'Lorri 401b'!N:N,0),0)</f>
        <v>4124141.8247615988</v>
      </c>
      <c r="S158" s="25">
        <f t="shared" ca="1" si="7"/>
        <v>5599678.6148831956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1473254.2485600756</v>
      </c>
      <c r="R159" s="25">
        <f t="array" aca="1" ref="R159" ca="1">INDEX('Lorri 401b'!L:L,MATCH('Retirement Calculator'!A159,'Lorri 401b'!N:N,0),0)</f>
        <v>4119580.2150855493</v>
      </c>
      <c r="S159" s="25">
        <f t="shared" ca="1" si="7"/>
        <v>5592834.4636456249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1470962.1964087149</v>
      </c>
      <c r="R160" s="25">
        <f t="array" aca="1" ref="R160" ca="1">INDEX('Lorri 401b'!L:L,MATCH('Retirement Calculator'!A160,'Lorri 401b'!N:N,0),0)</f>
        <v>4114999.5987025159</v>
      </c>
      <c r="S160" s="25">
        <f t="shared" ca="1" si="7"/>
        <v>5585961.7951112306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1468660.5940400567</v>
      </c>
      <c r="R161" s="25">
        <f t="array" aca="1" ref="R161" ca="1">INDEX('Lorri 401b'!L:L,MATCH('Retirement Calculator'!A161,'Lorri 401b'!N:N,0),0)</f>
        <v>4110399.896417887</v>
      </c>
      <c r="S161" s="25">
        <f t="shared" ca="1" si="7"/>
        <v>5579060.4904579436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1466349.4016615292</v>
      </c>
      <c r="R162" s="25">
        <f t="array" aca="1" ref="R162" ca="1">INDEX('Lorri 401b'!L:L,MATCH('Retirement Calculator'!A162,'Lorri 401b'!N:N,0),0)</f>
        <v>4105781.0287070717</v>
      </c>
      <c r="S162" s="25">
        <f t="shared" ca="1" si="7"/>
        <v>5572130.4303686004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1464028.5793147578</v>
      </c>
      <c r="R163" s="25">
        <f t="array" aca="1" ref="R163" ca="1">INDEX('Lorri 401b'!L:L,MATCH('Retirement Calculator'!A163,'Lorri 401b'!N:N,0),0)</f>
        <v>4101142.9157141284</v>
      </c>
      <c r="S163" s="25">
        <f t="shared" ca="1" si="7"/>
        <v>5565171.495028886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1461698.086874875</v>
      </c>
      <c r="R164" s="25">
        <f t="array" aca="1" ref="R164" ca="1">INDEX('Lorri 401b'!L:L,MATCH('Retirement Calculator'!A164,'Lorri 401b'!N:N,0),0)</f>
        <v>4096485.4772503809</v>
      </c>
      <c r="S164" s="25">
        <f t="shared" ca="1" si="7"/>
        <v>5558183.5641252557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1459357.8840498258</v>
      </c>
      <c r="R165" s="25">
        <f t="array" aca="1" ref="R165" ca="1">INDEX('Lorri 401b'!L:L,MATCH('Retirement Calculator'!A165,'Lorri 401b'!N:N,0),0)</f>
        <v>4091808.6327930344</v>
      </c>
      <c r="S165" s="25">
        <f t="shared" ca="1" si="7"/>
        <v>5551166.5168428607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1457007.9303796724</v>
      </c>
      <c r="R166" s="25">
        <f t="array" aca="1" ref="R166" ca="1">INDEX('Lorri 401b'!L:L,MATCH('Retirement Calculator'!A166,'Lorri 401b'!N:N,0),0)</f>
        <v>4087112.3014837825</v>
      </c>
      <c r="S166" s="25">
        <f t="shared" ca="1" si="7"/>
        <v>5544120.2318634549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1454648.1852358934</v>
      </c>
      <c r="R167" s="25">
        <f t="array" aca="1" ref="R167" ca="1">INDEX('Lorri 401b'!L:L,MATCH('Retirement Calculator'!A167,'Lorri 401b'!N:N,0),0)</f>
        <v>4082396.4021274084</v>
      </c>
      <c r="S167" s="25">
        <f t="shared" ca="1" si="7"/>
        <v>5537044.5873633018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1452278.6078206818</v>
      </c>
      <c r="R168" s="25">
        <f t="array" aca="1" ref="R168" ca="1">INDEX('Lorri 401b'!L:L,MATCH('Retirement Calculator'!A168,'Lorri 401b'!N:N,0),0)</f>
        <v>4077660.8531903829</v>
      </c>
      <c r="S168" s="25">
        <f t="shared" ca="1" si="7"/>
        <v>5529939.4610110652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1449899.1571662403</v>
      </c>
      <c r="R169" s="25">
        <f t="array" aca="1" ref="R169" ca="1">INDEX('Lorri 401b'!L:L,MATCH('Retirement Calculator'!A169,'Lorri 401b'!N:N,0),0)</f>
        <v>4072905.5727994535</v>
      </c>
      <c r="S169" s="25">
        <f t="shared" ca="1" si="7"/>
        <v>5522804.7299656942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1447509.7921340719</v>
      </c>
      <c r="R170" s="25">
        <f t="array" aca="1" ref="R170" ca="1">INDEX('Lorri 401b'!L:L,MATCH('Retirement Calculator'!A170,'Lorri 401b'!N:N,0),0)</f>
        <v>4068130.4787402283</v>
      </c>
      <c r="S170" s="25">
        <f t="shared" ca="1" si="7"/>
        <v>5515640.2708743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1445110.4714142694</v>
      </c>
      <c r="R171" s="25">
        <f t="array" aca="1" ref="R171" ca="1">INDEX('Lorri 401b'!L:L,MATCH('Retirement Calculator'!A171,'Lorri 401b'!N:N,0),0)</f>
        <v>4063335.4884557566</v>
      </c>
      <c r="S171" s="25">
        <f t="shared" ca="1" si="7"/>
        <v>5508445.9598700255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1442701.1535248011</v>
      </c>
      <c r="R172" s="25">
        <f t="array" aca="1" ref="R172" ca="1">INDEX('Lorri 401b'!L:L,MATCH('Retirement Calculator'!A172,'Lorri 401b'!N:N,0),0)</f>
        <v>4058520.5190450992</v>
      </c>
      <c r="S172" s="25">
        <f t="shared" ca="1" si="7"/>
        <v>5501221.6725699008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1440281.7968107935</v>
      </c>
      <c r="R173" s="25">
        <f t="array" aca="1" ref="R173" ca="1">INDEX('Lorri 401b'!L:L,MATCH('Retirement Calculator'!A173,'Lorri 401b'!N:N,0),0)</f>
        <v>4053685.4872618974</v>
      </c>
      <c r="S173" s="25">
        <f t="shared" ca="1" si="7"/>
        <v>5493967.2840726906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1437852.3594438108</v>
      </c>
      <c r="R174" s="25">
        <f t="array" aca="1" ref="R174" ca="1">INDEX('Lorri 401b'!L:L,MATCH('Retirement Calculator'!A174,'Lorri 401b'!N:N,0),0)</f>
        <v>4048830.3095129323</v>
      </c>
      <c r="S174" s="25">
        <f t="shared" ca="1" si="7"/>
        <v>5486682.6689567436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1435412.7994211323</v>
      </c>
      <c r="R175" s="25">
        <f t="array" aca="1" ref="R175" ca="1">INDEX('Lorri 401b'!L:L,MATCH('Retirement Calculator'!A175,'Lorri 401b'!N:N,0),0)</f>
        <v>4043954.9018566799</v>
      </c>
      <c r="S175" s="25">
        <f t="shared" ca="1" si="7"/>
        <v>5479367.701277812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1432963.074565026</v>
      </c>
      <c r="R176" s="25">
        <f t="array" aca="1" ref="R176" ca="1">INDEX('Lorri 401b'!L:L,MATCH('Retirement Calculator'!A176,'Lorri 401b'!N:N,0),0)</f>
        <v>4039059.18000186</v>
      </c>
      <c r="S176" s="25">
        <f t="shared" ca="1" si="7"/>
        <v>5472022.2545668855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1430503.1425220191</v>
      </c>
      <c r="R177" s="25">
        <f t="array" aca="1" ref="R177" ca="1">INDEX('Lorri 401b'!L:L,MATCH('Retirement Calculator'!A177,'Lorri 401b'!N:N,0),0)</f>
        <v>4034143.059305978</v>
      </c>
      <c r="S177" s="25">
        <f t="shared" ca="1" si="7"/>
        <v>5464646.2018279973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1428032.9607621664</v>
      </c>
      <c r="R178" s="25">
        <f t="array" aca="1" ref="R178" ca="1">INDEX('Lorri 401b'!L:L,MATCH('Retirement Calculator'!A178,'Lorri 401b'!N:N,0),0)</f>
        <v>4029206.4547738633</v>
      </c>
      <c r="S178" s="25">
        <f t="shared" ca="1" si="7"/>
        <v>5457239.4155360293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1425552.4865783143</v>
      </c>
      <c r="R179" s="25">
        <f t="array" aca="1" ref="R179" ca="1">INDEX('Lorri 401b'!L:L,MATCH('Retirement Calculator'!A179,'Lorri 401b'!N:N,0),0)</f>
        <v>4024249.2810561983</v>
      </c>
      <c r="S179" s="25">
        <f t="shared" ca="1" si="7"/>
        <v>5449801.7676345129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1423061.6770853628</v>
      </c>
      <c r="R180" s="25">
        <f t="array" aca="1" ref="R180" ca="1">INDEX('Lorri 401b'!L:L,MATCH('Retirement Calculator'!A180,'Lorri 401b'!N:N,0),0)</f>
        <v>4019271.452448043</v>
      </c>
      <c r="S180" s="25">
        <f t="shared" ca="1" si="7"/>
        <v>5442333.1295334063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1420560.4892195242</v>
      </c>
      <c r="R181" s="25">
        <f t="array" aca="1" ref="R181" ca="1">INDEX('Lorri 401b'!L:L,MATCH('Retirement Calculator'!A181,'Lorri 401b'!N:N,0),0)</f>
        <v>4014272.8828873537</v>
      </c>
      <c r="S181" s="25">
        <f t="shared" ca="1" si="7"/>
        <v>5434833.3721068781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1418048.8797375779</v>
      </c>
      <c r="R182" s="25">
        <f t="array" aca="1" ref="R182" ca="1">INDEX('Lorri 401b'!L:L,MATCH('Retirement Calculator'!A182,'Lorri 401b'!N:N,0),0)</f>
        <v>4009253.4859534949</v>
      </c>
      <c r="S182" s="25">
        <f t="shared" ca="1" si="7"/>
        <v>5427302.3656910732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1415526.8052161233</v>
      </c>
      <c r="R183" s="25">
        <f t="array" aca="1" ref="R183" ca="1">INDEX('Lorri 401b'!L:L,MATCH('Retirement Calculator'!A183,'Lorri 401b'!N:N,0),0)</f>
        <v>4004213.174865745</v>
      </c>
      <c r="S183" s="25">
        <f t="shared" ca="1" si="7"/>
        <v>5419739.9800818684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1412994.2220508293</v>
      </c>
      <c r="R184" s="25">
        <f t="array" aca="1" ref="R184" ca="1">INDEX('Lorri 401b'!L:L,MATCH('Retirement Calculator'!A184,'Lorri 401b'!N:N,0),0)</f>
        <v>3999151.8624817962</v>
      </c>
      <c r="S184" s="25">
        <f t="shared" ca="1" si="7"/>
        <v>5412146.084532626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1410451.08645568</v>
      </c>
      <c r="R185" s="25">
        <f t="array" aca="1" ref="R185" ca="1">INDEX('Lorri 401b'!L:L,MATCH('Retirement Calculator'!A185,'Lorri 401b'!N:N,0),0)</f>
        <v>3994069.4612962473</v>
      </c>
      <c r="S185" s="25">
        <f t="shared" ca="1" si="7"/>
        <v>5404520.5477519277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1407897.3544622175</v>
      </c>
      <c r="R186" s="25">
        <f t="array" aca="1" ref="R186" ca="1">INDEX('Lorri 401b'!L:L,MATCH('Retirement Calculator'!A186,'Lorri 401b'!N:N,0),0)</f>
        <v>3988965.883439092</v>
      </c>
      <c r="S186" s="25">
        <f t="shared" ca="1" si="7"/>
        <v>5396863.2379013095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1405332.9819187825</v>
      </c>
      <c r="R187" s="25">
        <f t="array" aca="1" ref="R187" ca="1">INDEX('Lorri 401b'!L:L,MATCH('Retirement Calculator'!A187,'Lorri 401b'!N:N,0),0)</f>
        <v>3983841.0406741984</v>
      </c>
      <c r="S187" s="25">
        <f t="shared" ca="1" si="7"/>
        <v>5389174.0225929804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1402757.9244897496</v>
      </c>
      <c r="R188" s="25">
        <f t="array" aca="1" ref="R188" ca="1">INDEX('Lorri 401b'!L:L,MATCH('Retirement Calculator'!A188,'Lorri 401b'!N:N,0),0)</f>
        <v>3978694.8443977847</v>
      </c>
      <c r="S188" s="25">
        <f t="shared" ca="1" si="7"/>
        <v>5381452.7688875347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1400172.1376547625</v>
      </c>
      <c r="R189" s="25">
        <f t="array" aca="1" ref="R189" ca="1">INDEX('Lorri 401b'!L:L,MATCH('Retirement Calculator'!A189,'Lorri 401b'!N:N,0),0)</f>
        <v>3973527.2056368859</v>
      </c>
      <c r="S189" s="25">
        <f t="shared" ca="1" si="7"/>
        <v>5373699.3432916487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1397575.5767079629</v>
      </c>
      <c r="R190" s="25">
        <f t="array" aca="1" ref="R190" ca="1">INDEX('Lorri 401b'!L:L,MATCH('Retirement Calculator'!A190,'Lorri 401b'!N:N,0),0)</f>
        <v>3968338.0350478166</v>
      </c>
      <c r="S190" s="25">
        <f t="shared" ca="1" si="7"/>
        <v>5365913.611755779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1394968.1967572183</v>
      </c>
      <c r="R191" s="25">
        <f t="array" aca="1" ref="R191" ca="1">INDEX('Lorri 401b'!L:L,MATCH('Retirement Calculator'!A191,'Lorri 401b'!N:N,0),0)</f>
        <v>3963127.2429146264</v>
      </c>
      <c r="S191" s="25">
        <f t="shared" ca="1" si="7"/>
        <v>5358095.4396718442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1392349.9527233457</v>
      </c>
      <c r="R192" s="25">
        <f t="array" aca="1" ref="R192" ca="1">INDEX('Lorri 401b'!L:L,MATCH('Retirement Calculator'!A192,'Lorri 401b'!N:N,0),0)</f>
        <v>3957894.7391475476</v>
      </c>
      <c r="S192" s="25">
        <f t="shared" ca="1" si="7"/>
        <v>5350244.6918708934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1389720.7993393319</v>
      </c>
      <c r="R193" s="25">
        <f t="array" aca="1" ref="R193" ca="1">INDEX('Lorri 401b'!L:L,MATCH('Retirement Calculator'!A193,'Lorri 401b'!N:N,0),0)</f>
        <v>3952640.4332814394</v>
      </c>
      <c r="S193" s="25">
        <f t="shared" ca="1" si="7"/>
        <v>5342361.232620771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1387080.6911495514</v>
      </c>
      <c r="R194" s="25">
        <f t="array" aca="1" ref="R194" ca="1">INDEX('Lorri 401b'!L:L,MATCH('Retirement Calculator'!A194,'Lorri 401b'!N:N,0),0)</f>
        <v>3947364.2344742226</v>
      </c>
      <c r="S194" s="25">
        <f t="shared" ca="1" si="7"/>
        <v>5334444.9256237745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1384429.5825089801</v>
      </c>
      <c r="R195" s="25">
        <f t="array" aca="1" ref="R195" ca="1">INDEX('Lorri 401b'!L:L,MATCH('Retirement Calculator'!A195,'Lorri 401b'!N:N,0),0)</f>
        <v>3942066.0515053091</v>
      </c>
      <c r="S195" s="25">
        <f t="shared" ca="1" si="7"/>
        <v>5326495.6340142889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1381767.4275824064</v>
      </c>
      <c r="R196" s="25">
        <f t="array" aca="1" ref="R196" ca="1">INDEX('Lorri 401b'!L:L,MATCH('Retirement Calculator'!A196,'Lorri 401b'!N:N,0),0)</f>
        <v>3936745.7927740249</v>
      </c>
      <c r="S196" s="25">
        <f t="shared" ca="1" si="7"/>
        <v>5318513.2203564309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1379094.1803436386</v>
      </c>
      <c r="R197" s="25">
        <f t="array" aca="1" ref="R197" ca="1">INDEX('Lorri 401b'!L:L,MATCH('Retirement Calculator'!A197,'Lorri 401b'!N:N,0),0)</f>
        <v>3931403.3662980269</v>
      </c>
      <c r="S197" s="25">
        <f t="shared" ca="1" si="7"/>
        <v>5310497.5466416655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1376409.7945747094</v>
      </c>
      <c r="R198" s="25">
        <f t="array" aca="1" ref="R198" ca="1">INDEX('Lorri 401b'!L:L,MATCH('Retirement Calculator'!A198,'Lorri 401b'!N:N,0),0)</f>
        <v>3926038.6797117125</v>
      </c>
      <c r="S198" s="25">
        <f t="shared" ca="1" si="7"/>
        <v>5302448.4742864221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1373714.2238650762</v>
      </c>
      <c r="R199" s="25">
        <f t="array" aca="1" ref="R199" ca="1">INDEX('Lorri 401b'!L:L,MATCH('Retirement Calculator'!A199,'Lorri 401b'!N:N,0),0)</f>
        <v>3920651.6402646219</v>
      </c>
      <c r="S199" s="25">
        <f t="shared" ca="1" si="7"/>
        <v>5294365.8641296979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1371007.4216108196</v>
      </c>
      <c r="R200" s="25">
        <f t="array" aca="1" ref="R200" ca="1">INDEX('Lorri 401b'!L:L,MATCH('Retirement Calculator'!A200,'Lorri 401b'!N:N,0),0)</f>
        <v>3915242.154819835</v>
      </c>
      <c r="S200" s="25">
        <f t="shared" ca="1" si="7"/>
        <v>5286249.5764306542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1368289.3410138369</v>
      </c>
      <c r="R201" s="25">
        <f t="array" aca="1" ref="R201" ca="1">INDEX('Lorri 401b'!L:L,MATCH('Retirement Calculator'!A201,'Lorri 401b'!N:N,0),0)</f>
        <v>3909810.1298523615</v>
      </c>
      <c r="S201" s="25">
        <f t="shared" ca="1" si="7"/>
        <v>5278099.4708661987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1365559.9350810335</v>
      </c>
      <c r="R202" s="25">
        <f t="array" aca="1" ref="R202" ca="1">INDEX('Lorri 401b'!L:L,MATCH('Retirement Calculator'!A202,'Lorri 401b'!N:N,0),0)</f>
        <v>3904355.4714475232</v>
      </c>
      <c r="S202" s="25">
        <f t="shared" ca="1" si="7"/>
        <v>5269915.4065285567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1362819.1566235099</v>
      </c>
      <c r="R203" s="25">
        <f t="array" aca="1" ref="R203" ca="1">INDEX('Lorri 401b'!L:L,MATCH('Retirement Calculator'!A203,'Lorri 401b'!N:N,0),0)</f>
        <v>3898878.0852993317</v>
      </c>
      <c r="S203" s="25">
        <f t="shared" ca="1" si="7"/>
        <v>5261697.2419228414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1360066.9582557469</v>
      </c>
      <c r="R204" s="25">
        <f t="array" aca="1" ref="R204" ca="1">INDEX('Lorri 401b'!L:L,MATCH('Retirement Calculator'!A204,'Lorri 401b'!N:N,0),0)</f>
        <v>3893377.8767088559</v>
      </c>
      <c r="S204" s="25">
        <f t="shared" ca="1" si="7"/>
        <v>5253444.8349646032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1357303.2923947847</v>
      </c>
      <c r="R205" s="25">
        <f t="array" aca="1" ref="R205" ca="1">INDEX('Lorri 401b'!L:L,MATCH('Retirement Calculator'!A205,'Lorri 401b'!N:N,0),0)</f>
        <v>3887854.7505825865</v>
      </c>
      <c r="S205" s="25">
        <f t="shared" ca="1" si="7"/>
        <v>5245158.0429773713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1354528.111259402</v>
      </c>
      <c r="R206" s="25">
        <f t="array" aca="1" ref="R206" ca="1">INDEX('Lorri 401b'!L:L,MATCH('Retirement Calculator'!A206,'Lorri 401b'!N:N,0),0)</f>
        <v>3882308.6114307912</v>
      </c>
      <c r="S206" s="25">
        <f t="shared" ca="1" si="7"/>
        <v>5236836.722690193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1351741.3668692885</v>
      </c>
      <c r="R207" s="25">
        <f t="array" aca="1" ref="R207" ca="1">INDEX('Lorri 401b'!L:L,MATCH('Retirement Calculator'!A207,'Lorri 401b'!N:N,0),0)</f>
        <v>3876739.3633658634</v>
      </c>
      <c r="S207" s="25">
        <f t="shared" ca="1" si="7"/>
        <v>5228480.7302351519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1348943.0110442161</v>
      </c>
      <c r="R208" s="25">
        <f t="array" aca="1" ref="R208" ca="1">INDEX('Lorri 401b'!L:L,MATCH('Retirement Calculator'!A208,'Lorri 401b'!N:N,0),0)</f>
        <v>3871146.9101006649</v>
      </c>
      <c r="S208" s="25">
        <f t="shared" ca="1" si="7"/>
        <v>5220089.9211448813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1346132.995403206</v>
      </c>
      <c r="R209" s="25">
        <f t="array" aca="1" ref="R209" ca="1">INDEX('Lorri 401b'!L:L,MATCH('Retirement Calculator'!A209,'Lorri 401b'!N:N,0),0)</f>
        <v>3865531.1549468613</v>
      </c>
      <c r="S209" s="25">
        <f t="shared" ca="1" si="7"/>
        <v>5211664.1503500678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1343311.2713636917</v>
      </c>
      <c r="R210" s="25">
        <f t="array" aca="1" ref="R210" ca="1">INDEX('Lorri 401b'!L:L,MATCH('Retirement Calculator'!A210,'Lorri 401b'!N:N,0),0)</f>
        <v>3859892.0008132504</v>
      </c>
      <c r="S210" s="25">
        <f t="shared" ca="1" si="7"/>
        <v>5203203.2721769419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1340477.7901406793</v>
      </c>
      <c r="R211" s="25">
        <f t="array" aca="1" ref="R211" ca="1">INDEX('Lorri 401b'!L:L,MATCH('Retirement Calculator'!A211,'Lorri 401b'!N:N,0),0)</f>
        <v>3854229.3502040827</v>
      </c>
      <c r="S211" s="25">
        <f t="shared" ca="1" si="7"/>
        <v>5194707.1403447622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1337632.5027459045</v>
      </c>
      <c r="R212" s="25">
        <f t="array" aca="1" ref="R212" ca="1">INDEX('Lorri 401b'!L:L,MATCH('Retirement Calculator'!A212,'Lorri 401b'!N:N,0),0)</f>
        <v>3848543.1052173767</v>
      </c>
      <c r="S212" s="25">
        <f t="shared" ca="1" si="7"/>
        <v>5186175.6079632808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1334775.3599869846</v>
      </c>
      <c r="R213" s="25">
        <f t="array" aca="1" ref="R213" ca="1">INDEX('Lorri 401b'!L:L,MATCH('Retirement Calculator'!A213,'Lorri 401b'!N:N,0),0)</f>
        <v>3842833.1675432264</v>
      </c>
      <c r="S213" s="25">
        <f t="shared" ca="1" si="7"/>
        <v>5177608.527530211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1331906.3124665692</v>
      </c>
      <c r="R214" s="25">
        <f t="array" aca="1" ref="R214" ca="1">INDEX('Lorri 401b'!L:L,MATCH('Retirement Calculator'!A214,'Lorri 401b'!N:N,0),0)</f>
        <v>3837099.4384621005</v>
      </c>
      <c r="S214" s="25">
        <f t="shared" ca="1" si="7"/>
        <v>5169005.7509286702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1329025.3105814855</v>
      </c>
      <c r="R215" s="25">
        <f t="array" aca="1" ref="R215" ca="1">INDEX('Lorri 401b'!L:L,MATCH('Retirement Calculator'!A215,'Lorri 401b'!N:N,0),0)</f>
        <v>3831341.8188431361</v>
      </c>
      <c r="S215" s="25">
        <f t="shared" ca="1" si="7"/>
        <v>5160367.1294246214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1326132.3045218806</v>
      </c>
      <c r="R216" s="25">
        <f t="array" aca="1" ref="R216" ca="1">INDEX('Lorri 401b'!L:L,MATCH('Retirement Calculator'!A216,'Lorri 401b'!N:N,0),0)</f>
        <v>3825560.209142426</v>
      </c>
      <c r="S216" s="25">
        <f t="shared" ca="1" si="7"/>
        <v>5151692.5136643071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1323227.2442703606</v>
      </c>
      <c r="R217" s="25">
        <f t="array" aca="1" ref="R217" ca="1">INDEX('Lorri 401b'!L:L,MATCH('Retirement Calculator'!A217,'Lorri 401b'!N:N,0),0)</f>
        <v>3819754.5094012967</v>
      </c>
      <c r="S217" s="25">
        <f t="shared" ca="1" si="7"/>
        <v>5142981.7536716573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1320310.079601126</v>
      </c>
      <c r="R218" s="25">
        <f t="array" aca="1" ref="R218" ca="1">INDEX('Lorri 401b'!L:L,MATCH('Retirement Calculator'!A218,'Lorri 401b'!N:N,0),0)</f>
        <v>3813924.6192445792</v>
      </c>
      <c r="S218" s="25">
        <f t="shared" ca="1" si="7"/>
        <v>5134234.698845705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1317380.7600791031</v>
      </c>
      <c r="R219" s="25">
        <f t="array" aca="1" ref="R219" ca="1">INDEX('Lorri 401b'!L:L,MATCH('Retirement Calculator'!A219,'Lorri 401b'!N:N,0),0)</f>
        <v>3808070.4378788755</v>
      </c>
      <c r="S219" s="25">
        <f t="shared" ca="1" si="7"/>
        <v>5125451.1979579786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1314439.2350590716</v>
      </c>
      <c r="R220" s="25">
        <f t="array" aca="1" ref="R220" ca="1">INDEX('Lorri 401b'!L:L,MATCH('Retirement Calculator'!A220,'Lorri 401b'!N:N,0),0)</f>
        <v>3802191.8640908147</v>
      </c>
      <c r="S220" s="25">
        <f t="shared" ca="1" si="7"/>
        <v>5116631.0991498865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1311485.4536847898</v>
      </c>
      <c r="R221" s="25">
        <f t="array" aca="1" ref="R221" ca="1">INDEX('Lorri 401b'!L:L,MATCH('Retirement Calculator'!A221,'Lorri 401b'!N:N,0),0)</f>
        <v>3796288.7962453035</v>
      </c>
      <c r="S221" s="25">
        <f t="shared" ca="1" si="7"/>
        <v>5107774.2499300931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1308519.3648881153</v>
      </c>
      <c r="R222" s="25">
        <f t="array" aca="1" ref="R222" ca="1">INDEX('Lorri 401b'!L:L,MATCH('Retirement Calculator'!A222,'Lorri 401b'!N:N,0),0)</f>
        <v>3790361.1322837691</v>
      </c>
      <c r="S222" s="25">
        <f t="shared" ca="1" si="7"/>
        <v>5098880.4971718844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1305540.9173881214</v>
      </c>
      <c r="R223" s="25">
        <f t="array" aca="1" ref="R223" ca="1">INDEX('Lorri 401b'!L:L,MATCH('Retirement Calculator'!A223,'Lorri 401b'!N:N,0),0)</f>
        <v>3784408.7697223951</v>
      </c>
      <c r="S223" s="25">
        <f t="shared" ca="1" si="7"/>
        <v>5089949.6871105162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1302550.0596902107</v>
      </c>
      <c r="R224" s="25">
        <f t="array" aca="1" ref="R224" ca="1">INDEX('Lorri 401b'!L:L,MATCH('Retirement Calculator'!A224,'Lorri 401b'!N:N,0),0)</f>
        <v>3778431.6056503491</v>
      </c>
      <c r="S224" s="25">
        <f t="shared" ca="1" si="7"/>
        <v>5080981.6653405596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1299546.7400852256</v>
      </c>
      <c r="R225" s="25">
        <f t="array" aca="1" ref="R225" ca="1">INDEX('Lorri 401b'!L:L,MATCH('Retirement Calculator'!A225,'Lorri 401b'!N:N,0),0)</f>
        <v>3772429.5367280026</v>
      </c>
      <c r="S225" s="25">
        <f t="shared" ca="1" si="7"/>
        <v>5071976.2768132277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1296530.906648553</v>
      </c>
      <c r="R226" s="25">
        <f t="array" aca="1" ref="R226" ca="1">INDEX('Lorri 401b'!L:L,MATCH('Retirement Calculator'!A226,'Lorri 401b'!N:N,0),0)</f>
        <v>3766402.4591851463</v>
      </c>
      <c r="S226" s="25">
        <f t="shared" ca="1" si="7"/>
        <v>5062933.3658336997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1293502.5072392274</v>
      </c>
      <c r="R227" s="25">
        <f t="array" aca="1" ref="R227" ca="1">INDEX('Lorri 401b'!L:L,MATCH('Retirement Calculator'!A227,'Lorri 401b'!N:N,0),0)</f>
        <v>3760350.2688191948</v>
      </c>
      <c r="S227" s="25">
        <f t="shared" ca="1" si="7"/>
        <v>5053852.7760584224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1290461.4894990297</v>
      </c>
      <c r="R228" s="25">
        <f t="array" aca="1" ref="R228" ca="1">INDEX('Lorri 401b'!L:L,MATCH('Retirement Calculator'!A228,'Lorri 401b'!N:N,0),0)</f>
        <v>3754272.8609933853</v>
      </c>
      <c r="S228" s="25">
        <f t="shared" ca="1" si="7"/>
        <v>5044734.350492415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1287407.8008515812</v>
      </c>
      <c r="R229" s="25">
        <f t="array" aca="1" ref="R229" ca="1">INDEX('Lorri 401b'!L:L,MATCH('Retirement Calculator'!A229,'Lorri 401b'!N:N,0),0)</f>
        <v>3748170.1306349682</v>
      </c>
      <c r="S229" s="25">
        <f t="shared" ca="1" si="7"/>
        <v>5035577.9314865489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1284341.3885014351</v>
      </c>
      <c r="R230" s="25">
        <f t="array" aca="1" ref="R230" ca="1">INDEX('Lorri 401b'!L:L,MATCH('Retirement Calculator'!A230,'Lorri 401b'!N:N,0),0)</f>
        <v>3742041.9722333909</v>
      </c>
      <c r="S230" s="25">
        <f t="shared" ca="1" si="7"/>
        <v>5026383.360734826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1281262.1994331633</v>
      </c>
      <c r="R231" s="25">
        <f t="array" aca="1" ref="R231" ca="1">INDEX('Lorri 401b'!L:L,MATCH('Retirement Calculator'!A231,'Lorri 401b'!N:N,0),0)</f>
        <v>3735888.279838474</v>
      </c>
      <c r="S231" s="25">
        <f t="shared" ca="1" si="7"/>
        <v>5017150.4792716373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1278170.1804104403</v>
      </c>
      <c r="R232" s="25">
        <f t="array" aca="1" ref="R232" ca="1">INDEX('Lorri 401b'!L:L,MATCH('Retirement Calculator'!A232,'Lorri 401b'!N:N,0),0)</f>
        <v>3729708.947058578</v>
      </c>
      <c r="S232" s="25">
        <f t="shared" ca="1" si="7"/>
        <v>5007879.1274690181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1275065.2779751227</v>
      </c>
      <c r="R233" s="25">
        <f t="array" aca="1" ref="R233" ca="1">INDEX('Lorri 401b'!L:L,MATCH('Retirement Calculator'!A233,'Lorri 401b'!N:N,0),0)</f>
        <v>3723503.8670587656</v>
      </c>
      <c r="S233" s="25">
        <f t="shared" ca="1" si="7"/>
        <v>4998569.1450338885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1271947.4384463246</v>
      </c>
      <c r="R234" s="25">
        <f t="array" aca="1" ref="R234" ca="1">INDEX('Lorri 401b'!L:L,MATCH('Retirement Calculator'!A234,'Lorri 401b'!N:N,0),0)</f>
        <v>3717272.9325589542</v>
      </c>
      <c r="S234" s="25">
        <f t="shared" ca="1" si="7"/>
        <v>4989220.371005279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1268816.6079194897</v>
      </c>
      <c r="R235" s="25">
        <f t="array" aca="1" ref="R235" ca="1">INDEX('Lorri 401b'!L:L,MATCH('Retirement Calculator'!A235,'Lorri 401b'!N:N,0),0)</f>
        <v>3711016.0358320605</v>
      </c>
      <c r="S235" s="25">
        <f t="shared" ca="1" si="7"/>
        <v>4979832.6437515505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1265672.7322654598</v>
      </c>
      <c r="R236" s="25">
        <f t="array" aca="1" ref="R236" ca="1">INDEX('Lorri 401b'!L:L,MATCH('Retirement Calculator'!A236,'Lorri 401b'!N:N,0),0)</f>
        <v>3704733.068702138</v>
      </c>
      <c r="S236" s="25">
        <f t="shared" ca="1" si="7"/>
        <v>4970405.8009675983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1262515.7571295381</v>
      </c>
      <c r="R237" s="25">
        <f t="array" aca="1" ref="R237" ca="1">INDEX('Lorri 401b'!L:L,MATCH('Retirement Calculator'!A237,'Lorri 401b'!N:N,0),0)</f>
        <v>3698423.9225425073</v>
      </c>
      <c r="S237" s="25">
        <f t="shared" ca="1" si="7"/>
        <v>4960939.6796720456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1259345.6279305501</v>
      </c>
      <c r="R238" s="25">
        <f t="array" aca="1" ref="R238" ca="1">INDEX('Lorri 401b'!L:L,MATCH('Retirement Calculator'!A238,'Lorri 401b'!N:N,0),0)</f>
        <v>3692088.4882738781</v>
      </c>
      <c r="S238" s="25">
        <f t="shared" ca="1" si="7"/>
        <v>4951434.1162044285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1256162.2898598996</v>
      </c>
      <c r="R239" s="25">
        <f t="array" aca="1" ref="R239" ca="1">INDEX('Lorri 401b'!L:L,MATCH('Retirement Calculator'!A239,'Lorri 401b'!N:N,0),0)</f>
        <v>3685726.6563624628</v>
      </c>
      <c r="S239" s="25">
        <f t="shared" ca="1" si="7"/>
        <v>4941888.9462223621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1252965.6878806213</v>
      </c>
      <c r="R240" s="25">
        <f t="array" aca="1" ref="R240" ca="1">INDEX('Lorri 401b'!L:L,MATCH('Retirement Calculator'!A240,'Lorri 401b'!N:N,0),0)</f>
        <v>3679338.3168180836</v>
      </c>
      <c r="S240" s="25">
        <f t="shared" ca="1" si="7"/>
        <v>4932304.0046987049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1249755.7667264293</v>
      </c>
      <c r="R241" s="25">
        <f t="array" aca="1" ref="R241" ca="1">INDEX('Lorri 401b'!L:L,MATCH('Retirement Calculator'!A241,'Lorri 401b'!N:N,0),0)</f>
        <v>3672923.3591922694</v>
      </c>
      <c r="S241" s="25">
        <f t="shared" ca="1" si="7"/>
        <v>4922679.1259186985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1246532.4709007617</v>
      </c>
      <c r="R242" s="25">
        <f t="array" aca="1" ref="R242" ca="1">INDEX('Lorri 401b'!L:L,MATCH('Retirement Calculator'!A242,'Lorri 401b'!N:N,0),0)</f>
        <v>3666481.6725763474</v>
      </c>
      <c r="S242" s="25">
        <f t="shared" ca="1" si="7"/>
        <v>4913014.1434771093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1243295.7446758205</v>
      </c>
      <c r="R243" s="25">
        <f t="array" aca="1" ref="R243" ca="1">INDEX('Lorri 401b'!L:L,MATCH('Retirement Calculator'!A243,'Lorri 401b'!N:N,0),0)</f>
        <v>3660013.1455995259</v>
      </c>
      <c r="S243" s="25">
        <f t="shared" ca="1" si="7"/>
        <v>4903308.8902753461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1240045.5320916085</v>
      </c>
      <c r="R244" s="25">
        <f t="array" aca="1" ref="R244" ca="1">INDEX('Lorri 401b'!L:L,MATCH('Retirement Calculator'!A244,'Lorri 401b'!N:N,0),0)</f>
        <v>3653517.6664269678</v>
      </c>
      <c r="S244" s="25">
        <f t="shared" ca="1" si="7"/>
        <v>4893563.1985185761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1236781.7769549624</v>
      </c>
      <c r="R245" s="25">
        <f t="array" aca="1" ref="R245" ca="1">INDEX('Lorri 401b'!L:L,MATCH('Retirement Calculator'!A245,'Lorri 401b'!N:N,0),0)</f>
        <v>3646995.1227578572</v>
      </c>
      <c r="S245" s="25">
        <f t="shared" ca="1" si="7"/>
        <v>4883776.8997128196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1233504.4228385803</v>
      </c>
      <c r="R246" s="25">
        <f t="array" aca="1" ref="R246" ca="1">INDEX('Lorri 401b'!L:L,MATCH('Retirement Calculator'!A246,'Lorri 401b'!N:N,0),0)</f>
        <v>3640445.4018234587</v>
      </c>
      <c r="S246" s="25">
        <f t="shared" ca="1" si="7"/>
        <v>4873949.8246620391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1230213.4130800467</v>
      </c>
      <c r="R247" s="25">
        <f t="array" aca="1" ref="R247" ca="1">INDEX('Lorri 401b'!L:L,MATCH('Retirement Calculator'!A247,'Lorri 401b'!N:N,0),0)</f>
        <v>3633868.3903851667</v>
      </c>
      <c r="S247" s="25">
        <f t="shared" ca="1" si="7"/>
        <v>4864081.8034652136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1226908.6907808525</v>
      </c>
      <c r="R248" s="25">
        <f t="array" aca="1" ref="R248" ca="1">INDEX('Lorri 401b'!L:L,MATCH('Retirement Calculator'!A248,'Lorri 401b'!N:N,0),0)</f>
        <v>3627263.9747325485</v>
      </c>
      <c r="S248" s="25">
        <f t="shared" ca="1" si="7"/>
        <v>4854172.6655134009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1223590.1988054116</v>
      </c>
      <c r="R249" s="25">
        <f t="array" aca="1" ref="R249" ca="1">INDEX('Lorri 401b'!L:L,MATCH('Retirement Calculator'!A249,'Lorri 401b'!N:N,0),0)</f>
        <v>3620632.040681378</v>
      </c>
      <c r="S249" s="25">
        <f t="shared" ca="1" si="7"/>
        <v>4844222.2394867893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1220257.879780073</v>
      </c>
      <c r="R250" s="25">
        <f t="array" aca="1" ref="R250" ca="1">INDEX('Lorri 401b'!L:L,MATCH('Retirement Calculator'!A250,'Lorri 401b'!N:N,0),0)</f>
        <v>3613972.4735716609</v>
      </c>
      <c r="S250" s="25">
        <f t="shared" ca="1" si="7"/>
        <v>4834230.3533517336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1216911.6760921287</v>
      </c>
      <c r="R251" s="25">
        <f t="array" aca="1" ref="R251" ca="1">INDEX('Lorri 401b'!L:L,MATCH('Retirement Calculator'!A251,'Lorri 401b'!N:N,0),0)</f>
        <v>3607285.1582656531</v>
      </c>
      <c r="S251" s="25">
        <f t="shared" ca="1" si="7"/>
        <v>4824196.8343577813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1213551.5298888183</v>
      </c>
      <c r="R252" s="25">
        <f t="array" aca="1" ref="R252" ca="1">INDEX('Lorri 401b'!L:L,MATCH('Retirement Calculator'!A252,'Lorri 401b'!N:N,0),0)</f>
        <v>3600569.9791458705</v>
      </c>
      <c r="S252" s="25">
        <f t="shared" ca="1" si="7"/>
        <v>4814121.5090346886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1210177.3830763272</v>
      </c>
      <c r="R253" s="25">
        <f t="array" aca="1" ref="R253" ca="1">INDEX('Lorri 401b'!L:L,MATCH('Retirement Calculator'!A253,'Lorri 401b'!N:N,0),0)</f>
        <v>3593826.8201130889</v>
      </c>
      <c r="S253" s="25">
        <f t="shared" ca="1" si="7"/>
        <v>4804004.2031894159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1206789.1773187842</v>
      </c>
      <c r="R254" s="25">
        <f t="array" aca="1" ref="R254" ca="1">INDEX('Lorri 401b'!L:L,MATCH('Retirement Calculator'!A254,'Lorri 401b'!N:N,0),0)</f>
        <v>3587055.5645843372</v>
      </c>
      <c r="S254" s="25">
        <f t="shared" ca="1" si="7"/>
        <v>4793844.7419031216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1203386.8540372513</v>
      </c>
      <c r="R255" s="25">
        <f t="array" aca="1" ref="R255" ca="1">INDEX('Lorri 401b'!L:L,MATCH('Retirement Calculator'!A255,'Lorri 401b'!N:N,0),0)</f>
        <v>3580256.0954908822</v>
      </c>
      <c r="S255" s="25">
        <f t="shared" ca="1" si="7"/>
        <v>4783642.9495281335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1199970.3544087121</v>
      </c>
      <c r="R256" s="25">
        <f t="array" aca="1" ref="R256" ca="1">INDEX('Lorri 401b'!L:L,MATCH('Retirement Calculator'!A256,'Lorri 401b'!N:N,0),0)</f>
        <v>3573428.2952762046</v>
      </c>
      <c r="S256" s="25">
        <f t="shared" ca="1" si="7"/>
        <v>4773398.6496849172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1196539.6193650539</v>
      </c>
      <c r="R257" s="25">
        <f t="array" aca="1" ref="R257" ca="1">INDEX('Lorri 401b'!L:L,MATCH('Retirement Calculator'!A257,'Lorri 401b'!N:N,0),0)</f>
        <v>3566572.0458939658</v>
      </c>
      <c r="S257" s="25">
        <f t="shared" ca="1" si="7"/>
        <v>4763111.6652590195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1193094.5895920473</v>
      </c>
      <c r="R258" s="25">
        <f t="array" aca="1" ref="R258" ca="1">INDEX('Lorri 401b'!L:L,MATCH('Retirement Calculator'!A258,'Lorri 401b'!N:N,0),0)</f>
        <v>3559687.2288059676</v>
      </c>
      <c r="S258" s="25">
        <f t="shared" ca="1" si="7"/>
        <v>4752781.8183980146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1189635.2055283198</v>
      </c>
      <c r="R259" s="25">
        <f t="array" aca="1" ref="R259" ca="1">INDEX('Lorri 401b'!L:L,MATCH('Retirement Calculator'!A259,'Lorri 401b'!N:N,0),0)</f>
        <v>3552773.7249801029</v>
      </c>
      <c r="S259" s="25">
        <f t="shared" ca="1" si="7"/>
        <v>4742408.9305084227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1186161.4073643268</v>
      </c>
      <c r="R260" s="25">
        <f t="array" aca="1" ref="R260" ca="1">INDEX('Lorri 401b'!L:L,MATCH('Retirement Calculator'!A260,'Lorri 401b'!N:N,0),0)</f>
        <v>3545831.4148882972</v>
      </c>
      <c r="S260" s="25">
        <f t="shared" ca="1" si="7"/>
        <v>4731992.8222526237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1182673.135041317</v>
      </c>
      <c r="R261" s="25">
        <f t="array" aca="1" ref="R261" ca="1">INDEX('Lorri 401b'!L:L,MATCH('Retirement Calculator'!A261,'Lorri 401b'!N:N,0),0)</f>
        <v>3538860.1785044423</v>
      </c>
      <c r="S261" s="25">
        <f t="shared" ca="1" si="7"/>
        <v>4721533.3135457598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1179170.3282502948</v>
      </c>
      <c r="R262" s="25">
        <f t="array" aca="1" ref="R262" ca="1">INDEX('Lorri 401b'!L:L,MATCH('Retirement Calculator'!A262,'Lorri 401b'!N:N,0),0)</f>
        <v>3531859.8953023213</v>
      </c>
      <c r="S262" s="25">
        <f t="shared" ca="1" si="7"/>
        <v>4711030.2235526163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1175652.9264309765</v>
      </c>
      <c r="R263" s="25">
        <f t="array" aca="1" ref="R263" ca="1">INDEX('Lorri 401b'!L:L,MATCH('Retirement Calculator'!A263,'Lorri 401b'!N:N,0),0)</f>
        <v>3524830.4442535248</v>
      </c>
      <c r="S263" s="25">
        <f t="shared" ca="1" si="7"/>
        <v>4700483.3706845008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1172120.8687707444</v>
      </c>
      <c r="R264" s="25">
        <f t="array" aca="1" ref="R264" ca="1">INDEX('Lorri 401b'!L:L,MATCH('Retirement Calculator'!A264,'Lorri 401b'!N:N,0),0)</f>
        <v>3517771.7038253583</v>
      </c>
      <c r="S264" s="25">
        <f t="shared" ca="1" si="7"/>
        <v>4689892.572596103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1168574.0942035948</v>
      </c>
      <c r="R265" s="25">
        <f t="array" aca="1" ref="R265" ca="1">INDEX('Lorri 401b'!L:L,MATCH('Retirement Calculator'!A265,'Lorri 401b'!N:N,0),0)</f>
        <v>3510683.5519787408</v>
      </c>
      <c r="S265" s="25">
        <f t="shared" ca="1" si="7"/>
        <v>4679257.6461823359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1165012.541409082</v>
      </c>
      <c r="R266" s="25">
        <f t="array" aca="1" ref="R266" ca="1">INDEX('Lorri 401b'!L:L,MATCH('Retirement Calculator'!A266,'Lorri 401b'!N:N,0),0)</f>
        <v>3503565.8661660962</v>
      </c>
      <c r="S266" s="25">
        <f t="shared" ref="S266:S520" ca="1" si="267">SUM(Q266:R266)</f>
        <v>4668578.407575178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1161436.1488112588</v>
      </c>
      <c r="R267" s="25">
        <f t="array" aca="1" ref="R267" ca="1">INDEX('Lorri 401b'!L:L,MATCH('Retirement Calculator'!A267,'Lorri 401b'!N:N,0),0)</f>
        <v>3496418.5233292319</v>
      </c>
      <c r="S267" s="25">
        <f t="shared" ca="1" si="267"/>
        <v>4657854.6721404903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1157844.8545776114</v>
      </c>
      <c r="R268" s="25">
        <f t="array" aca="1" ref="R268" ca="1">INDEX('Lorri 401b'!L:L,MATCH('Retirement Calculator'!A268,'Lorri 401b'!N:N,0),0)</f>
        <v>3489241.399897214</v>
      </c>
      <c r="S268" s="25">
        <f t="shared" ca="1" si="267"/>
        <v>4647086.2544748252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1154238.5966179904</v>
      </c>
      <c r="R269" s="25">
        <f t="array" aca="1" ref="R269" ca="1">INDEX('Lorri 401b'!L:L,MATCH('Retirement Calculator'!A269,'Lorri 401b'!N:N,0),0)</f>
        <v>3482034.3717842293</v>
      </c>
      <c r="S269" s="25">
        <f t="shared" ca="1" si="267"/>
        <v>4636272.9684022199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1150617.3125835375</v>
      </c>
      <c r="R270" s="25">
        <f t="array" aca="1" ref="R270" ca="1">INDEX('Lorri 401b'!L:L,MATCH('Retirement Calculator'!A270,'Lorri 401b'!N:N,0),0)</f>
        <v>3474797.3143874407</v>
      </c>
      <c r="S270" s="25">
        <f t="shared" ca="1" si="267"/>
        <v>4625414.6269709785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1146980.9398656078</v>
      </c>
      <c r="R271" s="25">
        <f t="array" aca="1" ref="R271" ca="1">INDEX('Lorri 401b'!L:L,MATCH('Retirement Calculator'!A271,'Lorri 401b'!N:N,0),0)</f>
        <v>3467530.1025848319</v>
      </c>
      <c r="S271" s="25">
        <f t="shared" ca="1" si="267"/>
        <v>4614511.0424504392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1143329.4155946868</v>
      </c>
      <c r="R272" s="25">
        <f t="array" aca="1" ref="R272" ca="1">INDEX('Lorri 401b'!L:L,MATCH('Retirement Calculator'!A272,'Lorri 401b'!N:N,0),0)</f>
        <v>3460232.6107330457</v>
      </c>
      <c r="S272" s="25">
        <f t="shared" ca="1" si="267"/>
        <v>4603562.026327733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1139662.6766393036</v>
      </c>
      <c r="R273" s="25">
        <f t="array" aca="1" ref="R273" ca="1">INDEX('Lorri 401b'!L:L,MATCH('Retirement Calculator'!A273,'Lorri 401b'!N:N,0),0)</f>
        <v>3452904.7126652105</v>
      </c>
      <c r="S273" s="25">
        <f t="shared" ca="1" si="267"/>
        <v>4592567.389304514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1135980.6596049396</v>
      </c>
      <c r="R274" s="25">
        <f t="array" aca="1" ref="R274" ca="1">INDEX('Lorri 401b'!L:L,MATCH('Retirement Calculator'!A274,'Lorri 401b'!N:N,0),0)</f>
        <v>3445546.2816887591</v>
      </c>
      <c r="S274" s="25">
        <f t="shared" ca="1" si="267"/>
        <v>4581526.9412936987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1132283.3008329323</v>
      </c>
      <c r="R275" s="25">
        <f t="array" aca="1" ref="R275" ca="1">INDEX('Lorri 401b'!L:L,MATCH('Retirement Calculator'!A275,'Lorri 401b'!N:N,0),0)</f>
        <v>3438157.1905832393</v>
      </c>
      <c r="S275" s="25">
        <f t="shared" ca="1" si="267"/>
        <v>4570440.4914161712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1128570.5363993752</v>
      </c>
      <c r="R276" s="25">
        <f t="array" aca="1" ref="R276" ca="1">INDEX('Lorri 401b'!L:L,MATCH('Retirement Calculator'!A276,'Lorri 401b'!N:N,0),0)</f>
        <v>3430737.3115981133</v>
      </c>
      <c r="S276" s="25">
        <f t="shared" ca="1" si="267"/>
        <v>4559307.8479974885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1124842.3021140115</v>
      </c>
      <c r="R277" s="25">
        <f t="array" aca="1" ref="R277" ca="1">INDEX('Lorri 401b'!L:L,MATCH('Retirement Calculator'!A277,'Lorri 401b'!N:N,0),0)</f>
        <v>3423286.516450549</v>
      </c>
      <c r="S277" s="25">
        <f t="shared" ca="1" si="267"/>
        <v>4548128.8185645603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1121098.5335191255</v>
      </c>
      <c r="R278" s="25">
        <f t="array" aca="1" ref="R278" ca="1">INDEX('Lorri 401b'!L:L,MATCH('Retirement Calculator'!A278,'Lorri 401b'!N:N,0),0)</f>
        <v>3415804.6763232034</v>
      </c>
      <c r="S278" s="25">
        <f t="shared" ca="1" si="267"/>
        <v>4536903.2098423289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1117339.1658884275</v>
      </c>
      <c r="R279" s="25">
        <f t="array" aca="1" ref="R279" ca="1">INDEX('Lorri 401b'!L:L,MATCH('Retirement Calculator'!A279,'Lorri 401b'!N:N,0),0)</f>
        <v>3408291.6618619938</v>
      </c>
      <c r="S279" s="25">
        <f t="shared" ca="1" si="267"/>
        <v>4525630.8277504211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1113564.134225935</v>
      </c>
      <c r="R280" s="25">
        <f t="array" aca="1" ref="R280" ca="1">INDEX('Lorri 401b'!L:L,MATCH('Retirement Calculator'!A280,'Lorri 401b'!N:N,0),0)</f>
        <v>3400747.3431738624</v>
      </c>
      <c r="S280" s="25">
        <f t="shared" ca="1" si="267"/>
        <v>4514311.4773997972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1109773.3732648487</v>
      </c>
      <c r="R281" s="25">
        <f t="array" aca="1" ref="R281" ca="1">INDEX('Lorri 401b'!L:L,MATCH('Retirement Calculator'!A281,'Lorri 401b'!N:N,0),0)</f>
        <v>3393171.5898245308</v>
      </c>
      <c r="S281" s="25">
        <f t="shared" ca="1" si="267"/>
        <v>4502944.9630893795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1105966.8174664245</v>
      </c>
      <c r="R282" s="25">
        <f t="array" aca="1" ref="R282" ca="1">INDEX('Lorri 401b'!L:L,MATCH('Retirement Calculator'!A282,'Lorri 401b'!N:N,0),0)</f>
        <v>3385564.2708362434</v>
      </c>
      <c r="S282" s="25">
        <f t="shared" ca="1" si="267"/>
        <v>4491531.0883026682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1102144.4010188403</v>
      </c>
      <c r="R283" s="25">
        <f t="array" aca="1" ref="R283" ca="1">INDEX('Lorri 401b'!L:L,MATCH('Retirement Calculator'!A283,'Lorri 401b'!N:N,0),0)</f>
        <v>3377925.2546855048</v>
      </c>
      <c r="S283" s="25">
        <f t="shared" ca="1" si="267"/>
        <v>4480069.6557043456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1098306.0578360576</v>
      </c>
      <c r="R284" s="25">
        <f t="array" aca="1" ref="R284" ca="1">INDEX('Lorri 401b'!L:L,MATCH('Retirement Calculator'!A284,'Lorri 401b'!N:N,0),0)</f>
        <v>3370254.4093008051</v>
      </c>
      <c r="S284" s="25">
        <f t="shared" ca="1" si="267"/>
        <v>4468560.4671368627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1094451.72155668</v>
      </c>
      <c r="R285" s="25">
        <f t="array" aca="1" ref="R285" ca="1">INDEX('Lorri 401b'!L:L,MATCH('Retirement Calculator'!A285,'Lorri 401b'!N:N,0),0)</f>
        <v>3362551.6020603357</v>
      </c>
      <c r="S285" s="25">
        <f t="shared" ca="1" si="267"/>
        <v>4457003.323617016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1090581.325542805</v>
      </c>
      <c r="R286" s="25">
        <f t="array" aca="1" ref="R286" ca="1">INDEX('Lorri 401b'!L:L,MATCH('Retirement Calculator'!A286,'Lorri 401b'!N:N,0),0)</f>
        <v>3354816.6997896973</v>
      </c>
      <c r="S286" s="25">
        <f t="shared" ca="1" si="267"/>
        <v>4445398.0253325021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1086694.8028788723</v>
      </c>
      <c r="R287" s="25">
        <f t="array" aca="1" ref="R287" ca="1">INDEX('Lorri 401b'!L:L,MATCH('Retirement Calculator'!A287,'Lorri 401b'!N:N,0),0)</f>
        <v>3347049.5687595983</v>
      </c>
      <c r="S287" s="25">
        <f t="shared" ca="1" si="267"/>
        <v>4433744.3716384703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1082792.0863705066</v>
      </c>
      <c r="R288" s="25">
        <f t="array" aca="1" ref="R288" ca="1">INDEX('Lorri 401b'!L:L,MATCH('Retirement Calculator'!A288,'Lorri 401b'!N:N,0),0)</f>
        <v>3339250.0746835405</v>
      </c>
      <c r="S288" s="25">
        <f t="shared" ca="1" si="267"/>
        <v>4422042.1610540468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1078873.1085433559</v>
      </c>
      <c r="R289" s="25">
        <f t="array" aca="1" ref="R289" ca="1">INDEX('Lorri 401b'!L:L,MATCH('Retirement Calculator'!A289,'Lorri 401b'!N:N,0),0)</f>
        <v>3331418.0827154992</v>
      </c>
      <c r="S289" s="25">
        <f t="shared" ca="1" si="267"/>
        <v>4410291.1912588552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1074937.8016419255</v>
      </c>
      <c r="R290" s="25">
        <f t="array" aca="1" ref="R290" ca="1">INDEX('Lorri 401b'!L:L,MATCH('Retirement Calculator'!A290,'Lorri 401b'!N:N,0),0)</f>
        <v>3323553.4574475908</v>
      </c>
      <c r="S290" s="25">
        <f t="shared" ca="1" si="267"/>
        <v>4398491.2590895165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1070986.0976284058</v>
      </c>
      <c r="R291" s="25">
        <f t="array" aca="1" ref="R291" ca="1">INDEX('Lorri 401b'!L:L,MATCH('Retirement Calculator'!A291,'Lorri 401b'!N:N,0),0)</f>
        <v>3315656.062907733</v>
      </c>
      <c r="S291" s="25">
        <f t="shared" ca="1" si="267"/>
        <v>4386642.1605361383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1067017.9281814964</v>
      </c>
      <c r="R292" s="25">
        <f t="array" aca="1" ref="R292" ca="1">INDEX('Lorri 401b'!L:L,MATCH('Retirement Calculator'!A292,'Lorri 401b'!N:N,0),0)</f>
        <v>3307725.7625572924</v>
      </c>
      <c r="S292" s="25">
        <f t="shared" ca="1" si="267"/>
        <v>4374743.6907387888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1063033.224695225</v>
      </c>
      <c r="R293" s="25">
        <f t="array" aca="1" ref="R293" ca="1">INDEX('Lorri 401b'!L:L,MATCH('Retirement Calculator'!A293,'Lorri 401b'!N:N,0),0)</f>
        <v>3299762.4192887247</v>
      </c>
      <c r="S293" s="25">
        <f t="shared" ca="1" si="267"/>
        <v>4362795.6439839499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1059031.9182777607</v>
      </c>
      <c r="R294" s="25">
        <f t="array" aca="1" ref="R294" ca="1">INDEX('Lorri 401b'!L:L,MATCH('Retirement Calculator'!A294,'Lorri 401b'!N:N,0),0)</f>
        <v>3291765.8954232046</v>
      </c>
      <c r="S294" s="25">
        <f t="shared" ca="1" si="267"/>
        <v>4350797.8137009656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1055013.9397502237</v>
      </c>
      <c r="R295" s="25">
        <f t="array" aca="1" ref="R295" ca="1">INDEX('Lorri 401b'!L:L,MATCH('Retirement Calculator'!A295,'Lorri 401b'!N:N,0),0)</f>
        <v>3283736.0527082449</v>
      </c>
      <c r="S295" s="25">
        <f t="shared" ca="1" si="267"/>
        <v>4338749.9924584683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1050979.2196454885</v>
      </c>
      <c r="R296" s="25">
        <f t="array" aca="1" ref="R296" ca="1">INDEX('Lorri 401b'!L:L,MATCH('Retirement Calculator'!A296,'Lorri 401b'!N:N,0),0)</f>
        <v>3275672.7523153061</v>
      </c>
      <c r="S296" s="25">
        <f t="shared" ca="1" si="267"/>
        <v>4326651.9719607942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1046927.6882069836</v>
      </c>
      <c r="R297" s="25">
        <f t="array" aca="1" ref="R297" ca="1">INDEX('Lorri 401b'!L:L,MATCH('Retirement Calculator'!A297,'Lorri 401b'!N:N,0),0)</f>
        <v>3267575.8548373971</v>
      </c>
      <c r="S297" s="25">
        <f t="shared" ca="1" si="267"/>
        <v>4314503.5430443808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1042859.2753874849</v>
      </c>
      <c r="R298" s="25">
        <f t="array" aca="1" ref="R298" ca="1">INDEX('Lorri 401b'!L:L,MATCH('Retirement Calculator'!A298,'Lorri 401b'!N:N,0),0)</f>
        <v>3259445.2202866632</v>
      </c>
      <c r="S298" s="25">
        <f t="shared" ca="1" si="267"/>
        <v>4302304.4956741482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1038773.910847905</v>
      </c>
      <c r="R299" s="25">
        <f t="array" aca="1" ref="R299" ca="1">INDEX('Lorri 401b'!L:L,MATCH('Retirement Calculator'!A299,'Lorri 401b'!N:N,0),0)</f>
        <v>3251280.7080919682</v>
      </c>
      <c r="S299" s="25">
        <f t="shared" ca="1" si="267"/>
        <v>4290054.6189398728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1034671.5239560768</v>
      </c>
      <c r="R300" s="25">
        <f t="array" aca="1" ref="R300" ca="1">INDEX('Lorri 401b'!L:L,MATCH('Retirement Calculator'!A300,'Lorri 401b'!N:N,0),0)</f>
        <v>3243082.1770964619</v>
      </c>
      <c r="S300" s="25">
        <f t="shared" ca="1" si="267"/>
        <v>4277753.7010525391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1030552.0437855327</v>
      </c>
      <c r="R301" s="25">
        <f t="array" aca="1" ref="R301" ca="1">INDEX('Lorri 401b'!L:L,MATCH('Retirement Calculator'!A301,'Lorri 401b'!N:N,0),0)</f>
        <v>3234849.4855551408</v>
      </c>
      <c r="S301" s="25">
        <f t="shared" ca="1" si="267"/>
        <v>4265401.5293406732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1026415.399114278</v>
      </c>
      <c r="R302" s="25">
        <f t="array" aca="1" ref="R302" ca="1">INDEX('Lorri 401b'!L:L,MATCH('Retirement Calculator'!A302,'Lorri 401b'!N:N,0),0)</f>
        <v>3226582.4911323977</v>
      </c>
      <c r="S302" s="25">
        <f t="shared" ca="1" si="267"/>
        <v>4252997.8902466753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1022261.5184235597</v>
      </c>
      <c r="R303" s="25">
        <f t="array" aca="1" ref="R303" ca="1">INDEX('Lorri 401b'!L:L,MATCH('Retirement Calculator'!A303,'Lorri 401b'!N:N,0),0)</f>
        <v>3218281.0508995596</v>
      </c>
      <c r="S303" s="25">
        <f t="shared" ca="1" si="267"/>
        <v>4240542.5693231197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1018090.3298966301</v>
      </c>
      <c r="R304" s="25">
        <f t="array" aca="1" ref="R304" ca="1">INDEX('Lorri 401b'!L:L,MATCH('Retirement Calculator'!A304,'Lorri 401b'!N:N,0),0)</f>
        <v>3209945.0213324181</v>
      </c>
      <c r="S304" s="25">
        <f t="shared" ca="1" si="267"/>
        <v>4228035.3512290483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1013901.761417505</v>
      </c>
      <c r="R305" s="25">
        <f t="array" aca="1" ref="R305" ca="1">INDEX('Lorri 401b'!L:L,MATCH('Retirement Calculator'!A305,'Lorri 401b'!N:N,0),0)</f>
        <v>3201574.2583087469</v>
      </c>
      <c r="S305" s="25">
        <f t="shared" ca="1" si="267"/>
        <v>4215476.0197262522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1009695.7405697168</v>
      </c>
      <c r="R306" s="25">
        <f t="array" aca="1" ref="R306" ca="1">INDEX('Lorri 401b'!L:L,MATCH('Retirement Calculator'!A306,'Lorri 401b'!N:N,0),0)</f>
        <v>3193168.6171058104</v>
      </c>
      <c r="S306" s="25">
        <f t="shared" ca="1" si="267"/>
        <v>4202864.3576755272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1005472.1946350628</v>
      </c>
      <c r="R307" s="25">
        <f t="array" aca="1" ref="R307" ca="1">INDEX('Lorri 401b'!L:L,MATCH('Retirement Calculator'!A307,'Lorri 401b'!N:N,0),0)</f>
        <v>3184727.9523978615</v>
      </c>
      <c r="S307" s="25">
        <f t="shared" ca="1" si="267"/>
        <v>4190200.1470329245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1001231.0505923479</v>
      </c>
      <c r="R308" s="25">
        <f t="array" aca="1" ref="R308" ca="1">INDEX('Lorri 401b'!L:L,MATCH('Retirement Calculator'!A308,'Lorri 401b'!N:N,0),0)</f>
        <v>3176252.1182536297</v>
      </c>
      <c r="S308" s="25">
        <f t="shared" ca="1" si="267"/>
        <v>4177483.1688459776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996972.23511612159</v>
      </c>
      <c r="R309" s="25">
        <f t="array" aca="1" ref="R309" ca="1">INDEX('Lorri 401b'!L:L,MATCH('Retirement Calculator'!A309,'Lorri 401b'!N:N,0),0)</f>
        <v>3167740.9681337969</v>
      </c>
      <c r="S309" s="25">
        <f t="shared" ca="1" si="267"/>
        <v>4164713.2032499183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992695.67457541102</v>
      </c>
      <c r="R310" s="25">
        <f t="array" aca="1" ref="R310" ca="1">INDEX('Lorri 401b'!L:L,MATCH('Retirement Calculator'!A310,'Lorri 401b'!N:N,0),0)</f>
        <v>3159194.3548884648</v>
      </c>
      <c r="S310" s="25">
        <f t="shared" ca="1" si="267"/>
        <v>4151890.029463876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988401.29503244744</v>
      </c>
      <c r="R311" s="25">
        <f t="array" aca="1" ref="R311" ca="1">INDEX('Lorri 401b'!L:L,MATCH('Retirement Calculator'!A311,'Lorri 401b'!N:N,0),0)</f>
        <v>3150612.1307546105</v>
      </c>
      <c r="S311" s="25">
        <f t="shared" ca="1" si="267"/>
        <v>4139013.4257870577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984089.02224138821</v>
      </c>
      <c r="R312" s="25">
        <f t="array" aca="1" ref="R312" ca="1">INDEX('Lorri 401b'!L:L,MATCH('Retirement Calculator'!A312,'Lorri 401b'!N:N,0),0)</f>
        <v>3141994.1473535318</v>
      </c>
      <c r="S312" s="25">
        <f t="shared" ca="1" si="267"/>
        <v>4126083.1695949202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979758.78164703294</v>
      </c>
      <c r="R313" s="25">
        <f t="array" aca="1" ref="R313" ca="1">INDEX('Lorri 401b'!L:L,MATCH('Retirement Calculator'!A313,'Lorri 401b'!N:N,0),0)</f>
        <v>3133340.2556882817</v>
      </c>
      <c r="S313" s="25">
        <f t="shared" ca="1" si="267"/>
        <v>4113099.0373353148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975410.49838353449</v>
      </c>
      <c r="R314" s="25">
        <f t="array" aca="1" ref="R314" ca="1">INDEX('Lorri 401b'!L:L,MATCH('Retirement Calculator'!A314,'Lorri 401b'!N:N,0),0)</f>
        <v>3124650.3061410934</v>
      </c>
      <c r="S314" s="25">
        <f t="shared" ca="1" si="267"/>
        <v>4100060.804524628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971044.09727310482</v>
      </c>
      <c r="R315" s="25">
        <f t="array" aca="1" ref="R315" ca="1">INDEX('Lorri 401b'!L:L,MATCH('Retirement Calculator'!A315,'Lorri 401b'!N:N,0),0)</f>
        <v>3115924.1484707915</v>
      </c>
      <c r="S315" s="25">
        <f t="shared" ca="1" si="267"/>
        <v>4086968.2457438963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966659.50282471499</v>
      </c>
      <c r="R316" s="25">
        <f t="array" aca="1" ref="R316" ca="1">INDEX('Lorri 401b'!L:L,MATCH('Retirement Calculator'!A316,'Lorri 401b'!N:N,0),0)</f>
        <v>3107161.6318101967</v>
      </c>
      <c r="S316" s="25">
        <f t="shared" ca="1" si="267"/>
        <v>4073821.1346349115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962256.63923279021</v>
      </c>
      <c r="R317" s="25">
        <f t="array" aca="1" ref="R317" ca="1">INDEX('Lorri 401b'!L:L,MATCH('Retirement Calculator'!A317,'Lorri 401b'!N:N,0),0)</f>
        <v>3098362.6046635164</v>
      </c>
      <c r="S317" s="25">
        <f t="shared" ca="1" si="267"/>
        <v>4060619.2438963065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957835.43037589907</v>
      </c>
      <c r="R318" s="25">
        <f t="array" aca="1" ref="R318" ca="1">INDEX('Lorri 401b'!L:L,MATCH('Retirement Calculator'!A318,'Lorri 401b'!N:N,0),0)</f>
        <v>3089526.9149037246</v>
      </c>
      <c r="S318" s="25">
        <f t="shared" ca="1" si="267"/>
        <v>4047362.3452796238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953395.79981543752</v>
      </c>
      <c r="R319" s="25">
        <f t="array" aca="1" ref="R319" ca="1">INDEX('Lorri 401b'!L:L,MATCH('Retirement Calculator'!A319,'Lorri 401b'!N:N,0),0)</f>
        <v>3080654.4097699337</v>
      </c>
      <c r="S319" s="25">
        <f t="shared" ca="1" si="267"/>
        <v>4034050.2095853714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948937.67079430737</v>
      </c>
      <c r="R320" s="25">
        <f t="array" aca="1" ref="R320" ca="1">INDEX('Lorri 401b'!L:L,MATCH('Retirement Calculator'!A320,'Lorri 401b'!N:N,0),0)</f>
        <v>3071744.9358647522</v>
      </c>
      <c r="S320" s="25">
        <f t="shared" ca="1" si="267"/>
        <v>4020682.6066590594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944460.96623558924</v>
      </c>
      <c r="R321" s="25">
        <f t="array" aca="1" ref="R321" ca="1">INDEX('Lorri 401b'!L:L,MATCH('Retirement Calculator'!A321,'Lorri 401b'!N:N,0),0)</f>
        <v>3062798.3391516325</v>
      </c>
      <c r="S321" s="25">
        <f t="shared" ca="1" si="267"/>
        <v>4007259.3053872217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939965.60874120973</v>
      </c>
      <c r="R322" s="25">
        <f t="array" aca="1" ref="R322" ca="1">INDEX('Lorri 401b'!L:L,MATCH('Retirement Calculator'!A322,'Lorri 401b'!N:N,0),0)</f>
        <v>3053814.4649522081</v>
      </c>
      <c r="S322" s="25">
        <f t="shared" ca="1" si="267"/>
        <v>3993780.0736934179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935451.5205906037</v>
      </c>
      <c r="R323" s="25">
        <f t="array" aca="1" ref="R323" ca="1">INDEX('Lorri 401b'!L:L,MATCH('Retirement Calculator'!A323,'Lorri 401b'!N:N,0),0)</f>
        <v>3044793.1579436194</v>
      </c>
      <c r="S323" s="25">
        <f t="shared" ca="1" si="267"/>
        <v>3980244.6785342232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930918.62373937014</v>
      </c>
      <c r="R324" s="25">
        <f t="array" aca="1" ref="R324" ca="1">INDEX('Lorri 401b'!L:L,MATCH('Retirement Calculator'!A324,'Lorri 401b'!N:N,0),0)</f>
        <v>3035734.2621558281</v>
      </c>
      <c r="S324" s="25">
        <f t="shared" ca="1" si="267"/>
        <v>3966652.8858951982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926366.83981792314</v>
      </c>
      <c r="R325" s="25">
        <f t="array" aca="1" ref="R325" ca="1">INDEX('Lorri 401b'!L:L,MATCH('Retirement Calculator'!A325,'Lorri 401b'!N:N,0),0)</f>
        <v>3026637.6209689211</v>
      </c>
      <c r="S325" s="25">
        <f t="shared" ca="1" si="267"/>
        <v>3953004.4607868441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921796.0901301367</v>
      </c>
      <c r="R326" s="25">
        <f t="array" aca="1" ref="R326" ca="1">INDEX('Lorri 401b'!L:L,MATCH('Retirement Calculator'!A326,'Lorri 401b'!N:N,0),0)</f>
        <v>3017503.0771104018</v>
      </c>
      <c r="S326" s="25">
        <f t="shared" ca="1" si="267"/>
        <v>3939299.1672405386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917206.29565198452</v>
      </c>
      <c r="R327" s="25">
        <f t="array" aca="1" ref="R327" ca="1">INDEX('Lorri 401b'!L:L,MATCH('Retirement Calculator'!A327,'Lorri 401b'!N:N,0),0)</f>
        <v>3008330.4726524721</v>
      </c>
      <c r="S327" s="25">
        <f t="shared" ca="1" si="267"/>
        <v>3925536.7683044565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912597.37703017332</v>
      </c>
      <c r="R328" s="25">
        <f t="array" aca="1" ref="R328" ca="1">INDEX('Lorri 401b'!L:L,MATCH('Retirement Calculator'!A328,'Lorri 401b'!N:N,0),0)</f>
        <v>2999119.6490093013</v>
      </c>
      <c r="S328" s="25">
        <f t="shared" ca="1" si="267"/>
        <v>3911717.0260394746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907969.25458077132</v>
      </c>
      <c r="R329" s="25">
        <f t="array" aca="1" ref="R329" ca="1">INDEX('Lorri 401b'!L:L,MATCH('Retirement Calculator'!A329,'Lorri 401b'!N:N,0),0)</f>
        <v>2989870.4469342837</v>
      </c>
      <c r="S329" s="25">
        <f t="shared" ca="1" si="267"/>
        <v>3897839.7015150553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903321.84828783013</v>
      </c>
      <c r="R330" s="25">
        <f t="array" aca="1" ref="R330" ca="1">INDEX('Lorri 401b'!L:L,MATCH('Retirement Calculator'!A330,'Lorri 401b'!N:N,0),0)</f>
        <v>2980582.7065172871</v>
      </c>
      <c r="S330" s="25">
        <f t="shared" ca="1" si="267"/>
        <v>3883904.5548051172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898655.07780200162</v>
      </c>
      <c r="R331" s="25">
        <f t="array" aca="1" ref="R331" ca="1">INDEX('Lorri 401b'!L:L,MATCH('Retirement Calculator'!A331,'Lorri 401b'!N:N,0),0)</f>
        <v>2971256.2671818864</v>
      </c>
      <c r="S331" s="25">
        <f t="shared" ca="1" si="267"/>
        <v>3869911.3449838879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893968.86243914883</v>
      </c>
      <c r="R332" s="25">
        <f t="array" aca="1" ref="R332" ca="1">INDEX('Lorri 401b'!L:L,MATCH('Retirement Calculator'!A332,'Lorri 401b'!N:N,0),0)</f>
        <v>2961890.9676825879</v>
      </c>
      <c r="S332" s="25">
        <f t="shared" ca="1" si="267"/>
        <v>3855859.830121737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889263.12117895088</v>
      </c>
      <c r="R333" s="25">
        <f t="array" aca="1" ref="R333" ca="1">INDEX('Lorri 401b'!L:L,MATCH('Retirement Calculator'!A333,'Lorri 401b'!N:N,0),0)</f>
        <v>2952486.6461020424</v>
      </c>
      <c r="S333" s="25">
        <f t="shared" ca="1" si="267"/>
        <v>3841749.7672809931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884537.77266350202</v>
      </c>
      <c r="R334" s="25">
        <f t="array" aca="1" ref="R334" ca="1">INDEX('Lorri 401b'!L:L,MATCH('Retirement Calculator'!A334,'Lorri 401b'!N:N,0),0)</f>
        <v>2943043.1398482448</v>
      </c>
      <c r="S334" s="25">
        <f t="shared" ca="1" si="267"/>
        <v>3827580.9125117469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879792.73519590555</v>
      </c>
      <c r="R335" s="25">
        <f t="array" aca="1" ref="R335" ca="1">INDEX('Lorri 401b'!L:L,MATCH('Retirement Calculator'!A335,'Lorri 401b'!N:N,0),0)</f>
        <v>2933560.2856517229</v>
      </c>
      <c r="S335" s="25">
        <f t="shared" ca="1" si="267"/>
        <v>3813353.0208476284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875027.92673886067</v>
      </c>
      <c r="R336" s="25">
        <f t="array" aca="1" ref="R336" ca="1">INDEX('Lorri 401b'!L:L,MATCH('Retirement Calculator'!A336,'Lorri 401b'!N:N,0),0)</f>
        <v>2924037.9195627156</v>
      </c>
      <c r="S336" s="25">
        <f t="shared" ca="1" si="267"/>
        <v>3799065.8463015761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870243.26491324487</v>
      </c>
      <c r="R337" s="25">
        <f t="array" aca="1" ref="R337" ca="1">INDEX('Lorri 401b'!L:L,MATCH('Retirement Calculator'!A337,'Lorri 401b'!N:N,0),0)</f>
        <v>2914475.8769483371</v>
      </c>
      <c r="S337" s="25">
        <f t="shared" ca="1" si="267"/>
        <v>3784719.1418615822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865438.66699668893</v>
      </c>
      <c r="R338" s="25">
        <f t="array" aca="1" ref="R338" ca="1">INDEX('Lorri 401b'!L:L,MATCH('Retirement Calculator'!A338,'Lorri 401b'!N:N,0),0)</f>
        <v>2904873.9924897323</v>
      </c>
      <c r="S338" s="25">
        <f t="shared" ca="1" si="267"/>
        <v>3770312.6594864214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860614.04992214742</v>
      </c>
      <c r="R339" s="25">
        <f t="array" aca="1" ref="R339" ca="1">INDEX('Lorri 401b'!L:L,MATCH('Retirement Calculator'!A339,'Lorri 401b'!N:N,0),0)</f>
        <v>2895232.1001792168</v>
      </c>
      <c r="S339" s="25">
        <f t="shared" ca="1" si="267"/>
        <v>3755846.1501013641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855769.3302764619</v>
      </c>
      <c r="R340" s="25">
        <f t="array" aca="1" ref="R340" ca="1">INDEX('Lorri 401b'!L:L,MATCH('Retirement Calculator'!A340,'Lorri 401b'!N:N,0),0)</f>
        <v>2885550.0333174071</v>
      </c>
      <c r="S340" s="25">
        <f t="shared" ca="1" si="267"/>
        <v>3741319.3635938689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850904.42429891939</v>
      </c>
      <c r="R341" s="25">
        <f t="array" aca="1" ref="R341" ca="1">INDEX('Lorri 401b'!L:L,MATCH('Retirement Calculator'!A341,'Lorri 401b'!N:N,0),0)</f>
        <v>2875827.6245103399</v>
      </c>
      <c r="S341" s="25">
        <f t="shared" ca="1" si="267"/>
        <v>3726732.0488092592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846019.24787980376</v>
      </c>
      <c r="R342" s="25">
        <f t="array" aca="1" ref="R342" ca="1">INDEX('Lorri 401b'!L:L,MATCH('Retirement Calculator'!A342,'Lorri 401b'!N:N,0),0)</f>
        <v>2866064.705666577</v>
      </c>
      <c r="S342" s="25">
        <f t="shared" ca="1" si="267"/>
        <v>3712083.9535463806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841113.71655894187</v>
      </c>
      <c r="R343" s="25">
        <f t="array" aca="1" ref="R343" ca="1">INDEX('Lorri 401b'!L:L,MATCH('Retirement Calculator'!A343,'Lorri 401b'!N:N,0),0)</f>
        <v>2856261.107994298</v>
      </c>
      <c r="S343" s="25">
        <f t="shared" ca="1" si="267"/>
        <v>3697374.8245532401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836187.74552424299</v>
      </c>
      <c r="R344" s="25">
        <f t="array" aca="1" ref="R344" ca="1">INDEX('Lorri 401b'!L:L,MATCH('Retirement Calculator'!A344,'Lorri 401b'!N:N,0),0)</f>
        <v>2846416.6619983846</v>
      </c>
      <c r="S344" s="25">
        <f t="shared" ca="1" si="267"/>
        <v>3682604.4075226276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831241.24961023289</v>
      </c>
      <c r="R345" s="25">
        <f t="array" aca="1" ref="R345" ca="1">INDEX('Lorri 401b'!L:L,MATCH('Retirement Calculator'!A345,'Lorri 401b'!N:N,0),0)</f>
        <v>2836531.1974774883</v>
      </c>
      <c r="S345" s="25">
        <f t="shared" ca="1" si="267"/>
        <v>3667772.447087721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826274.14329658111</v>
      </c>
      <c r="R346" s="25">
        <f t="array" aca="1" ref="R346" ca="1">INDEX('Lorri 401b'!L:L,MATCH('Retirement Calculator'!A346,'Lorri 401b'!N:N,0),0)</f>
        <v>2826604.5435210881</v>
      </c>
      <c r="S346" s="25">
        <f t="shared" ca="1" si="267"/>
        <v>3652878.6868176693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821286.34070662246</v>
      </c>
      <c r="R347" s="25">
        <f t="array" aca="1" ref="R347" ca="1">INDEX('Lorri 401b'!L:L,MATCH('Retirement Calculator'!A347,'Lorri 401b'!N:N,0),0)</f>
        <v>2816636.5285065365</v>
      </c>
      <c r="S347" s="25">
        <f t="shared" ca="1" si="267"/>
        <v>3637922.8692131592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816277.75560587225</v>
      </c>
      <c r="R348" s="25">
        <f t="array" aca="1" ref="R348" ca="1">INDEX('Lorri 401b'!L:L,MATCH('Retirement Calculator'!A348,'Lorri 401b'!N:N,0),0)</f>
        <v>2806626.9800960906</v>
      </c>
      <c r="S348" s="25">
        <f t="shared" ca="1" si="267"/>
        <v>3622904.7357019628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811248.30140053562</v>
      </c>
      <c r="R349" s="25">
        <f t="array" aca="1" ref="R349" ca="1">INDEX('Lorri 401b'!L:L,MATCH('Retirement Calculator'!A349,'Lorri 401b'!N:N,0),0)</f>
        <v>2796575.7252339348</v>
      </c>
      <c r="S349" s="25">
        <f t="shared" ca="1" si="267"/>
        <v>3607824.0266344706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806197.89113601006</v>
      </c>
      <c r="R350" s="25">
        <f t="array" aca="1" ref="R350" ca="1">INDEX('Lorri 401b'!L:L,MATCH('Retirement Calculator'!A350,'Lorri 401b'!N:N,0),0)</f>
        <v>2786482.5901431865</v>
      </c>
      <c r="S350" s="25">
        <f t="shared" ca="1" si="267"/>
        <v>3592680.4812791967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801126.43749538239</v>
      </c>
      <c r="R351" s="25">
        <f t="array" aca="1" ref="R351" ca="1">INDEX('Lorri 401b'!L:L,MATCH('Retirement Calculator'!A351,'Lorri 401b'!N:N,0),0)</f>
        <v>2776347.4003228936</v>
      </c>
      <c r="S351" s="25">
        <f t="shared" ca="1" si="267"/>
        <v>3577473.8378182761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796033.85279791872</v>
      </c>
      <c r="R352" s="25">
        <f t="array" aca="1" ref="R352" ca="1">INDEX('Lorri 401b'!L:L,MATCH('Retirement Calculator'!A352,'Lorri 401b'!N:N,0),0)</f>
        <v>2766169.980545016</v>
      </c>
      <c r="S352" s="25">
        <f t="shared" ca="1" si="267"/>
        <v>3562203.833342935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790920.04899754899</v>
      </c>
      <c r="R353" s="25">
        <f t="array" aca="1" ref="R353" ca="1">INDEX('Lorri 401b'!L:L,MATCH('Retirement Calculator'!A353,'Lorri 401b'!N:N,0),0)</f>
        <v>2755950.1548513975</v>
      </c>
      <c r="S353" s="25">
        <f t="shared" ca="1" si="267"/>
        <v>3546870.2038489464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785784.93768134434</v>
      </c>
      <c r="R354" s="25">
        <f t="array" aca="1" ref="R354" ca="1">INDEX('Lorri 401b'!L:L,MATCH('Retirement Calculator'!A354,'Lorri 401b'!N:N,0),0)</f>
        <v>2745687.746550722</v>
      </c>
      <c r="S354" s="25">
        <f t="shared" ca="1" si="267"/>
        <v>3531472.6842320664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780628.43006798881</v>
      </c>
      <c r="R355" s="25">
        <f t="array" aca="1" ref="R355" ca="1">INDEX('Lorri 401b'!L:L,MATCH('Retirement Calculator'!A355,'Lorri 401b'!N:N,0),0)</f>
        <v>2735382.5782154603</v>
      </c>
      <c r="S355" s="25">
        <f t="shared" ca="1" si="267"/>
        <v>3516011.0082834493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775450.43700624432</v>
      </c>
      <c r="R356" s="25">
        <f t="array" aca="1" ref="R356" ca="1">INDEX('Lorri 401b'!L:L,MATCH('Retirement Calculator'!A356,'Lorri 401b'!N:N,0),0)</f>
        <v>2725034.4716788018</v>
      </c>
      <c r="S356" s="25">
        <f t="shared" ca="1" si="267"/>
        <v>3500484.9086850462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770250.86897340929</v>
      </c>
      <c r="R357" s="25">
        <f t="array" aca="1" ref="R357" ca="1">INDEX('Lorri 401b'!L:L,MATCH('Retirement Calculator'!A357,'Lorri 401b'!N:N,0),0)</f>
        <v>2714643.2480315738</v>
      </c>
      <c r="S357" s="25">
        <f t="shared" ca="1" si="267"/>
        <v>3484894.1170049831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765029.6360737707</v>
      </c>
      <c r="R358" s="25">
        <f t="array" aca="1" ref="R358" ca="1">INDEX('Lorri 401b'!L:L,MATCH('Retirement Calculator'!A358,'Lorri 401b'!N:N,0),0)</f>
        <v>2704208.7276191493</v>
      </c>
      <c r="S358" s="25">
        <f t="shared" ca="1" si="267"/>
        <v>3469238.3636929197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759786.64803705027</v>
      </c>
      <c r="R359" s="25">
        <f t="array" aca="1" ref="R359" ca="1">INDEX('Lorri 401b'!L:L,MATCH('Retirement Calculator'!A359,'Lorri 401b'!N:N,0),0)</f>
        <v>2693730.7300383393</v>
      </c>
      <c r="S359" s="25">
        <f t="shared" ca="1" si="267"/>
        <v>3453517.3780753897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754521.81421684357</v>
      </c>
      <c r="R360" s="25">
        <f t="array" aca="1" ref="R360" ca="1">INDEX('Lorri 401b'!L:L,MATCH('Retirement Calculator'!A360,'Lorri 401b'!N:N,0),0)</f>
        <v>2683209.0741342762</v>
      </c>
      <c r="S360" s="25">
        <f t="shared" ca="1" si="267"/>
        <v>3437730.8883511201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749235.04358905263</v>
      </c>
      <c r="R361" s="25">
        <f t="array" aca="1" ref="R361" ca="1">INDEX('Lorri 401b'!L:L,MATCH('Retirement Calculator'!A361,'Lorri 401b'!N:N,0),0)</f>
        <v>2672643.5779972794</v>
      </c>
      <c r="S361" s="25">
        <f t="shared" ca="1" si="267"/>
        <v>3421878.6215863321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743926.24475031253</v>
      </c>
      <c r="R362" s="25">
        <f t="array" aca="1" ref="R362" ca="1">INDEX('Lorri 401b'!L:L,MATCH('Retirement Calculator'!A362,'Lorri 401b'!N:N,0),0)</f>
        <v>2662034.0589597118</v>
      </c>
      <c r="S362" s="25">
        <f t="shared" ca="1" si="267"/>
        <v>3405960.3037100243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738595.32591641112</v>
      </c>
      <c r="R363" s="25">
        <f t="array" aca="1" ref="R363" ca="1">INDEX('Lorri 401b'!L:L,MATCH('Retirement Calculator'!A363,'Lorri 401b'!N:N,0),0)</f>
        <v>2651380.3335928209</v>
      </c>
      <c r="S363" s="25">
        <f t="shared" ca="1" si="267"/>
        <v>3389975.6595092323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733242.19492070179</v>
      </c>
      <c r="R364" s="25">
        <f t="array" aca="1" ref="R364" ca="1">INDEX('Lorri 401b'!L:L,MATCH('Retirement Calculator'!A364,'Lorri 401b'!N:N,0),0)</f>
        <v>2640682.2177035683</v>
      </c>
      <c r="S364" s="25">
        <f t="shared" ca="1" si="267"/>
        <v>3373924.4126242702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727866.75921251031</v>
      </c>
      <c r="R365" s="25">
        <f t="array" aca="1" ref="R365" ca="1">INDEX('Lorri 401b'!L:L,MATCH('Retirement Calculator'!A365,'Lorri 401b'!N:N,0),0)</f>
        <v>2629939.5263314433</v>
      </c>
      <c r="S365" s="25">
        <f t="shared" ca="1" si="267"/>
        <v>3357806.2855439535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722468.92585553462</v>
      </c>
      <c r="R366" s="25">
        <f t="array" aca="1" ref="R366" ca="1">INDEX('Lorri 401b'!L:L,MATCH('Retirement Calculator'!A366,'Lorri 401b'!N:N,0),0)</f>
        <v>2619152.0737452679</v>
      </c>
      <c r="S366" s="25">
        <f t="shared" ca="1" si="267"/>
        <v>3341620.9996008025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717048.60152623826</v>
      </c>
      <c r="R367" s="25">
        <f t="array" aca="1" ref="R367" ca="1">INDEX('Lorri 401b'!L:L,MATCH('Retirement Calculator'!A367,'Lorri 401b'!N:N,0),0)</f>
        <v>2608319.6734399837</v>
      </c>
      <c r="S367" s="25">
        <f t="shared" ca="1" si="267"/>
        <v>3325368.2749662222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711605.69251223654</v>
      </c>
      <c r="R368" s="25">
        <f t="array" aca="1" ref="R368" ca="1">INDEX('Lorri 401b'!L:L,MATCH('Retirement Calculator'!A368,'Lorri 401b'!N:N,0),0)</f>
        <v>2597442.1381334276</v>
      </c>
      <c r="S368" s="25">
        <f t="shared" ca="1" si="267"/>
        <v>3309047.8306456641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706140.10471067647</v>
      </c>
      <c r="R369" s="25">
        <f t="array" aca="1" ref="R369" ca="1">INDEX('Lorri 401b'!L:L,MATCH('Retirement Calculator'!A369,'Lorri 401b'!N:N,0),0)</f>
        <v>2586519.2797630941</v>
      </c>
      <c r="S369" s="25">
        <f t="shared" ca="1" si="267"/>
        <v>3292659.3844737709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700651.74362660991</v>
      </c>
      <c r="R370" s="25">
        <f t="array" aca="1" ref="R370" ca="1">INDEX('Lorri 401b'!L:L,MATCH('Retirement Calculator'!A370,'Lorri 401b'!N:N,0),0)</f>
        <v>2575550.9094828842</v>
      </c>
      <c r="S370" s="25">
        <f t="shared" ca="1" si="267"/>
        <v>3276202.6531094941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695140.51437135972</v>
      </c>
      <c r="R371" s="25">
        <f t="array" aca="1" ref="R371" ca="1">INDEX('Lorri 401b'!L:L,MATCH('Retirement Calculator'!A371,'Lorri 401b'!N:N,0),0)</f>
        <v>2564536.83765984</v>
      </c>
      <c r="S371" s="25">
        <f t="shared" ca="1" si="267"/>
        <v>3259677.3520311997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689606.3216608793</v>
      </c>
      <c r="R372" s="25">
        <f t="array" aca="1" ref="R372" ca="1">INDEX('Lorri 401b'!L:L,MATCH('Retirement Calculator'!A372,'Lorri 401b'!N:N,0),0)</f>
        <v>2553476.8738708664</v>
      </c>
      <c r="S372" s="25">
        <f t="shared" ca="1" si="267"/>
        <v>3243083.1955317454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684049.06981410517</v>
      </c>
      <c r="R373" s="25">
        <f t="array" aca="1" ref="R373" ca="1">INDEX('Lorri 401b'!L:L,MATCH('Retirement Calculator'!A373,'Lorri 401b'!N:N,0),0)</f>
        <v>2542370.8268994386</v>
      </c>
      <c r="S373" s="25">
        <f t="shared" ca="1" si="267"/>
        <v>3226419.8967135437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678468.66275130282</v>
      </c>
      <c r="R374" s="25">
        <f t="array" aca="1" ref="R374" ca="1">INDEX('Lorri 401b'!L:L,MATCH('Retirement Calculator'!A374,'Lorri 401b'!N:N,0),0)</f>
        <v>2531218.5047322968</v>
      </c>
      <c r="S374" s="25">
        <f t="shared" ca="1" si="267"/>
        <v>3209687.1674835999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672865.00399240549</v>
      </c>
      <c r="R375" s="25">
        <f t="array" aca="1" ref="R375" ca="1">INDEX('Lorri 401b'!L:L,MATCH('Retirement Calculator'!A375,'Lorri 401b'!N:N,0),0)</f>
        <v>2520019.714556125</v>
      </c>
      <c r="S375" s="25">
        <f t="shared" ca="1" si="267"/>
        <v>3192884.7185485307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667237.99665534613</v>
      </c>
      <c r="R376" s="25">
        <f t="array" aca="1" ref="R376" ca="1">INDEX('Lorri 401b'!L:L,MATCH('Retirement Calculator'!A376,'Lorri 401b'!N:N,0),0)</f>
        <v>2508774.2627542191</v>
      </c>
      <c r="S376" s="25">
        <f t="shared" ca="1" si="267"/>
        <v>3176012.2594095655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661587.54345438234</v>
      </c>
      <c r="R377" s="25">
        <f t="array" aca="1" ref="R377" ca="1">INDEX('Lorri 401b'!L:L,MATCH('Retirement Calculator'!A377,'Lorri 401b'!N:N,0),0)</f>
        <v>2497481.9549031388</v>
      </c>
      <c r="S377" s="25">
        <f t="shared" ca="1" si="267"/>
        <v>3159069.4983575214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655913.54669841449</v>
      </c>
      <c r="R378" s="25">
        <f t="array" aca="1" ref="R378" ca="1">INDEX('Lorri 401b'!L:L,MATCH('Retirement Calculator'!A378,'Lorri 401b'!N:N,0),0)</f>
        <v>2486142.5957693458</v>
      </c>
      <c r="S378" s="25">
        <f t="shared" ca="1" si="267"/>
        <v>3142056.1424677605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650215.90828929679</v>
      </c>
      <c r="R379" s="25">
        <f t="array" aca="1" ref="R379" ca="1">INDEX('Lorri 401b'!L:L,MATCH('Retirement Calculator'!A379,'Lorri 401b'!N:N,0),0)</f>
        <v>2474755.9893058282</v>
      </c>
      <c r="S379" s="25">
        <f t="shared" ca="1" si="267"/>
        <v>3124971.8975951253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644494.52972014109</v>
      </c>
      <c r="R380" s="25">
        <f t="array" aca="1" ref="R380" ca="1">INDEX('Lorri 401b'!L:L,MATCH('Retirement Calculator'!A380,'Lorri 401b'!N:N,0),0)</f>
        <v>2463321.9386487128</v>
      </c>
      <c r="S380" s="25">
        <f t="shared" ca="1" si="267"/>
        <v>3107816.4683688539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638749.31207361387</v>
      </c>
      <c r="R381" s="25">
        <f t="array" aca="1" ref="R381" ca="1">INDEX('Lorri 401b'!L:L,MATCH('Retirement Calculator'!A381,'Lorri 401b'!N:N,0),0)</f>
        <v>2451840.2461138596</v>
      </c>
      <c r="S381" s="25">
        <f t="shared" ca="1" si="267"/>
        <v>3090589.5581874736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632980.15602022619</v>
      </c>
      <c r="R382" s="25">
        <f t="array" aca="1" ref="R382" ca="1">INDEX('Lorri 401b'!L:L,MATCH('Retirement Calculator'!A382,'Lorri 401b'!N:N,0),0)</f>
        <v>2440310.7131934445</v>
      </c>
      <c r="S382" s="25">
        <f t="shared" ca="1" si="267"/>
        <v>3073290.8692136705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627186.96181661601</v>
      </c>
      <c r="R383" s="25">
        <f t="array" aca="1" ref="R383" ca="1">INDEX('Lorri 401b'!L:L,MATCH('Retirement Calculator'!A383,'Lorri 401b'!N:N,0),0)</f>
        <v>2428733.1405525277</v>
      </c>
      <c r="S383" s="25">
        <f t="shared" ca="1" si="267"/>
        <v>3055920.1023691436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621369.62930382416</v>
      </c>
      <c r="R384" s="25">
        <f t="array" aca="1" ref="R384" ca="1">INDEX('Lorri 401b'!L:L,MATCH('Retirement Calculator'!A384,'Lorri 401b'!N:N,0),0)</f>
        <v>2417107.3280256069</v>
      </c>
      <c r="S384" s="25">
        <f t="shared" ca="1" si="267"/>
        <v>3038476.9573294311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615528.05790556234</v>
      </c>
      <c r="R385" s="25">
        <f t="array" aca="1" ref="R385" ca="1">INDEX('Lorri 401b'!L:L,MATCH('Retirement Calculator'!A385,'Lorri 401b'!N:N,0),0)</f>
        <v>2405433.0746131572</v>
      </c>
      <c r="S385" s="25">
        <f t="shared" ca="1" si="267"/>
        <v>3020961.1325187194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609662.14662647445</v>
      </c>
      <c r="R386" s="25">
        <f t="array" aca="1" ref="R386" ca="1">INDEX('Lorri 401b'!L:L,MATCH('Retirement Calculator'!A386,'Lorri 401b'!N:N,0),0)</f>
        <v>2393710.1784781558</v>
      </c>
      <c r="S386" s="25">
        <f t="shared" ca="1" si="267"/>
        <v>3003372.3251046301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603771.79405039037</v>
      </c>
      <c r="R387" s="25">
        <f t="array" aca="1" ref="R387" ca="1">INDEX('Lorri 401b'!L:L,MATCH('Retirement Calculator'!A387,'Lorri 401b'!N:N,0),0)</f>
        <v>2381938.4369425918</v>
      </c>
      <c r="S387" s="25">
        <f t="shared" ca="1" si="267"/>
        <v>2985710.2309929822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597856.89833857259</v>
      </c>
      <c r="R388" s="25">
        <f t="array" aca="1" ref="R388" ca="1">INDEX('Lorri 401b'!L:L,MATCH('Retirement Calculator'!A388,'Lorri 401b'!N:N,0),0)</f>
        <v>2370117.6464839629</v>
      </c>
      <c r="S388" s="25">
        <f t="shared" ca="1" si="267"/>
        <v>2967974.5448225355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591917.3572279556</v>
      </c>
      <c r="R389" s="25">
        <f t="array" aca="1" ref="R389" ca="1">INDEX('Lorri 401b'!L:L,MATCH('Retirement Calculator'!A389,'Lorri 401b'!N:N,0),0)</f>
        <v>2358247.6027317564</v>
      </c>
      <c r="S389" s="25">
        <f t="shared" ca="1" si="267"/>
        <v>2950164.9599597119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585953.06802937761</v>
      </c>
      <c r="R390" s="25">
        <f t="array" aca="1" ref="R390" ca="1">INDEX('Lorri 401b'!L:L,MATCH('Retirement Calculator'!A390,'Lorri 401b'!N:N,0),0)</f>
        <v>2346328.1004639156</v>
      </c>
      <c r="S390" s="25">
        <f t="shared" ca="1" si="267"/>
        <v>2932281.1684932932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579963.92762580561</v>
      </c>
      <c r="R391" s="25">
        <f t="array" aca="1" ref="R391" ca="1">INDEX('Lorri 401b'!L:L,MATCH('Retirement Calculator'!A391,'Lorri 401b'!N:N,0),0)</f>
        <v>2334358.9336032923</v>
      </c>
      <c r="S391" s="25">
        <f t="shared" ca="1" si="267"/>
        <v>2914322.8612290979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573949.83247055206</v>
      </c>
      <c r="R392" s="25">
        <f t="array" aca="1" ref="R392" ca="1">INDEX('Lorri 401b'!L:L,MATCH('Retirement Calculator'!A392,'Lorri 401b'!N:N,0),0)</f>
        <v>2322339.8952140831</v>
      </c>
      <c r="S392" s="25">
        <f t="shared" ca="1" si="267"/>
        <v>2896289.7276846352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567910.67858548497</v>
      </c>
      <c r="R393" s="25">
        <f t="array" aca="1" ref="R393" ca="1">INDEX('Lorri 401b'!L:L,MATCH('Retirement Calculator'!A393,'Lorri 401b'!N:N,0),0)</f>
        <v>2310270.7774982522</v>
      </c>
      <c r="S393" s="25">
        <f t="shared" ca="1" si="267"/>
        <v>2878181.4560837373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561846.36155923002</v>
      </c>
      <c r="R394" s="25">
        <f t="array" aca="1" ref="R394" ca="1">INDEX('Lorri 401b'!L:L,MATCH('Retirement Calculator'!A394,'Lorri 401b'!N:N,0),0)</f>
        <v>2298151.3717919388</v>
      </c>
      <c r="S394" s="25">
        <f t="shared" ca="1" si="267"/>
        <v>2859997.7333511687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555756.77654536569</v>
      </c>
      <c r="R395" s="25">
        <f t="array" aca="1" ref="R395" ca="1">INDEX('Lorri 401b'!L:L,MATCH('Retirement Calculator'!A395,'Lorri 401b'!N:N,0),0)</f>
        <v>2285981.4685618491</v>
      </c>
      <c r="S395" s="25">
        <f t="shared" ca="1" si="267"/>
        <v>2841738.2451072149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549641.81826061034</v>
      </c>
      <c r="R396" s="25">
        <f t="array" aca="1" ref="R396" ca="1">INDEX('Lorri 401b'!L:L,MATCH('Retirement Calculator'!A396,'Lorri 401b'!N:N,0),0)</f>
        <v>2273760.8574016341</v>
      </c>
      <c r="S396" s="25">
        <f t="shared" ca="1" si="267"/>
        <v>2823402.6756622447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543501.38098300179</v>
      </c>
      <c r="R397" s="25">
        <f t="array" aca="1" ref="R397" ca="1">INDEX('Lorri 401b'!L:L,MATCH('Retirement Calculator'!A397,'Lorri 401b'!N:N,0),0)</f>
        <v>2261489.3270282513</v>
      </c>
      <c r="S397" s="25">
        <f t="shared" ca="1" si="267"/>
        <v>2804990.7080112528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537335.35855006985</v>
      </c>
      <c r="R398" s="25">
        <f t="array" aca="1" ref="R398" ca="1">INDEX('Lorri 401b'!L:L,MATCH('Retirement Calculator'!A398,'Lorri 401b'!N:N,0),0)</f>
        <v>2249166.6652783128</v>
      </c>
      <c r="S398" s="25">
        <f t="shared" ca="1" si="267"/>
        <v>2786502.0238283826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531143.64435700071</v>
      </c>
      <c r="R399" s="25">
        <f t="array" aca="1" ref="R399" ca="1">INDEX('Lorri 401b'!L:L,MATCH('Retirement Calculator'!A399,'Lorri 401b'!N:N,0),0)</f>
        <v>2236792.6591044161</v>
      </c>
      <c r="S399" s="25">
        <f t="shared" ca="1" si="267"/>
        <v>2767936.3034614166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524926.13135479379</v>
      </c>
      <c r="R400" s="25">
        <f t="array" aca="1" ref="R400" ca="1">INDEX('Lorri 401b'!L:L,MATCH('Retirement Calculator'!A400,'Lorri 401b'!N:N,0),0)</f>
        <v>2224367.0945714614</v>
      </c>
      <c r="S400" s="25">
        <f t="shared" ca="1" si="267"/>
        <v>2749293.2259262553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518682.71204841102</v>
      </c>
      <c r="R401" s="25">
        <f t="array" aca="1" ref="R401" ca="1">INDEX('Lorri 401b'!L:L,MATCH('Retirement Calculator'!A401,'Lorri 401b'!N:N,0),0)</f>
        <v>2211889.7568529528</v>
      </c>
      <c r="S401" s="25">
        <f t="shared" ca="1" si="267"/>
        <v>2730572.4689013637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512413.27849491831</v>
      </c>
      <c r="R402" s="25">
        <f t="array" aca="1" ref="R402" ca="1">INDEX('Lorri 401b'!L:L,MATCH('Retirement Calculator'!A402,'Lorri 401b'!N:N,0),0)</f>
        <v>2199360.4302272839</v>
      </c>
      <c r="S402" s="25">
        <f t="shared" ca="1" si="267"/>
        <v>2711773.7087222021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506117.72230161936</v>
      </c>
      <c r="R403" s="25">
        <f t="array" aca="1" ref="R403" ca="1">INDEX('Lorri 401b'!L:L,MATCH('Retirement Calculator'!A403,'Lorri 401b'!N:N,0),0)</f>
        <v>2186778.8980740081</v>
      </c>
      <c r="S403" s="25">
        <f t="shared" ca="1" si="267"/>
        <v>2692896.6203756277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499795.93462418165</v>
      </c>
      <c r="R404" s="25">
        <f t="array" aca="1" ref="R404" ca="1">INDEX('Lorri 401b'!L:L,MATCH('Retirement Calculator'!A404,'Lorri 401b'!N:N,0),0)</f>
        <v>2174144.9428700935</v>
      </c>
      <c r="S404" s="25">
        <f t="shared" ca="1" si="267"/>
        <v>2673940.8774942751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493447.80616475467</v>
      </c>
      <c r="R405" s="25">
        <f t="array" aca="1" ref="R405" ca="1">INDEX('Lorri 401b'!L:L,MATCH('Retirement Calculator'!A405,'Lorri 401b'!N:N,0),0)</f>
        <v>2161458.3461861624</v>
      </c>
      <c r="S405" s="25">
        <f t="shared" ca="1" si="267"/>
        <v>2654906.152350917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487073.22717008006</v>
      </c>
      <c r="R406" s="25">
        <f t="array" aca="1" ref="R406" ca="1">INDEX('Lorri 401b'!L:L,MATCH('Retirement Calculator'!A406,'Lorri 401b'!N:N,0),0)</f>
        <v>2148718.8886827151</v>
      </c>
      <c r="S406" s="25">
        <f t="shared" ca="1" si="267"/>
        <v>2635792.1158527951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480672.08742959431</v>
      </c>
      <c r="R407" s="25">
        <f t="array" aca="1" ref="R407" ca="1">INDEX('Lorri 401b'!L:L,MATCH('Retirement Calculator'!A407,'Lorri 401b'!N:N,0),0)</f>
        <v>2135926.3501063366</v>
      </c>
      <c r="S407" s="25">
        <f t="shared" ca="1" si="267"/>
        <v>2616598.4375359309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474244.27627352317</v>
      </c>
      <c r="R408" s="25">
        <f t="array" aca="1" ref="R408" ca="1">INDEX('Lorri 401b'!L:L,MATCH('Retirement Calculator'!A408,'Lorri 401b'!N:N,0),0)</f>
        <v>2123080.50928589</v>
      </c>
      <c r="S408" s="25">
        <f t="shared" ca="1" si="267"/>
        <v>2597324.785559413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467789.68257096841</v>
      </c>
      <c r="R409" s="25">
        <f t="array" aca="1" ref="R409" ca="1">INDEX('Lorri 401b'!L:L,MATCH('Retirement Calculator'!A409,'Lorri 401b'!N:N,0),0)</f>
        <v>2110181.1441286919</v>
      </c>
      <c r="S409" s="25">
        <f t="shared" ca="1" si="267"/>
        <v>2577970.8266996602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461308.19472798635</v>
      </c>
      <c r="R410" s="25">
        <f t="array" aca="1" ref="R410" ca="1">INDEX('Lorri 401b'!L:L,MATCH('Retirement Calculator'!A410,'Lorri 401b'!N:N,0),0)</f>
        <v>2097228.0316166719</v>
      </c>
      <c r="S410" s="25">
        <f t="shared" ca="1" si="267"/>
        <v>2558536.2263446581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454799.70068565855</v>
      </c>
      <c r="R411" s="25">
        <f t="array" aca="1" ref="R411" ca="1">INDEX('Lorri 401b'!L:L,MATCH('Retirement Calculator'!A411,'Lorri 401b'!N:N,0),0)</f>
        <v>2084220.9478025185</v>
      </c>
      <c r="S411" s="25">
        <f t="shared" ca="1" si="267"/>
        <v>2539020.648488177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448264.08791815437</v>
      </c>
      <c r="R412" s="25">
        <f t="array" aca="1" ref="R412" ca="1">INDEX('Lorri 401b'!L:L,MATCH('Retirement Calculator'!A412,'Lorri 401b'!N:N,0),0)</f>
        <v>2071159.667805806</v>
      </c>
      <c r="S412" s="25">
        <f t="shared" ca="1" si="267"/>
        <v>2519423.7557239602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441701.2434307856</v>
      </c>
      <c r="R413" s="25">
        <f t="array" aca="1" ref="R413" ca="1">INDEX('Lorri 401b'!L:L,MATCH('Retirement Calculator'!A413,'Lorri 401b'!N:N,0),0)</f>
        <v>2058043.9658091073</v>
      </c>
      <c r="S413" s="25">
        <f t="shared" ca="1" si="267"/>
        <v>2499745.2092398927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435111.05375805276</v>
      </c>
      <c r="R414" s="25">
        <f t="array" aca="1" ref="R414" ca="1">INDEX('Lorri 401b'!L:L,MATCH('Retirement Calculator'!A414,'Lorri 401b'!N:N,0),0)</f>
        <v>2044873.6150540889</v>
      </c>
      <c r="S414" s="25">
        <f t="shared" ca="1" si="267"/>
        <v>2479984.6688121418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428493.40496168355</v>
      </c>
      <c r="R415" s="25">
        <f t="array" aca="1" ref="R415" ca="1">INDEX('Lorri 401b'!L:L,MATCH('Retirement Calculator'!A415,'Lorri 401b'!N:N,0),0)</f>
        <v>2031648.3878375913</v>
      </c>
      <c r="S415" s="25">
        <f t="shared" ca="1" si="267"/>
        <v>2460141.7927992749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421848.18262866279</v>
      </c>
      <c r="R416" s="25">
        <f t="array" aca="1" ref="R416" ca="1">INDEX('Lorri 401b'!L:L,MATCH('Retirement Calculator'!A416,'Lorri 401b'!N:N,0),0)</f>
        <v>2018368.0555076918</v>
      </c>
      <c r="S416" s="25">
        <f t="shared" ca="1" si="267"/>
        <v>2440216.2381363548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415175.27186925447</v>
      </c>
      <c r="R417" s="25">
        <f t="array" aca="1" ref="R417" ca="1">INDEX('Lorri 401b'!L:L,MATCH('Retirement Calculator'!A417,'Lorri 401b'!N:N,0),0)</f>
        <v>2005032.3884597509</v>
      </c>
      <c r="S417" s="25">
        <f t="shared" ca="1" si="267"/>
        <v>2420207.6603290052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408474.55731501529</v>
      </c>
      <c r="R418" s="25">
        <f t="array" aca="1" ref="R418" ca="1">INDEX('Lorri 401b'!L:L,MATCH('Retirement Calculator'!A418,'Lorri 401b'!N:N,0),0)</f>
        <v>1991641.1561324436</v>
      </c>
      <c r="S418" s="25">
        <f t="shared" ca="1" si="267"/>
        <v>2400115.713447459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401745.92311680008</v>
      </c>
      <c r="R419" s="25">
        <f t="array" aca="1" ref="R419" ca="1">INDEX('Lorri 401b'!L:L,MATCH('Retirement Calculator'!A419,'Lorri 401b'!N:N,0),0)</f>
        <v>1978194.1270037724</v>
      </c>
      <c r="S419" s="25">
        <f t="shared" ca="1" si="267"/>
        <v>2379940.0501205726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394989.25294275896</v>
      </c>
      <c r="R420" s="25">
        <f t="array" aca="1" ref="R420" ca="1">INDEX('Lorri 401b'!L:L,MATCH('Retirement Calculator'!A420,'Lorri 401b'!N:N,0),0)</f>
        <v>1964691.0685870652</v>
      </c>
      <c r="S420" s="25">
        <f t="shared" ca="1" si="267"/>
        <v>2359680.3215298243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388204.42997632601</v>
      </c>
      <c r="R421" s="25">
        <f t="array" aca="1" ref="R421" ca="1">INDEX('Lorri 401b'!L:L,MATCH('Retirement Calculator'!A421,'Lorri 401b'!N:N,0),0)</f>
        <v>1951131.747426955</v>
      </c>
      <c r="S421" s="25">
        <f t="shared" ca="1" si="267"/>
        <v>2339336.177403281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381391.33691419958</v>
      </c>
      <c r="R422" s="25">
        <f t="array" aca="1" ref="R422" ca="1">INDEX('Lorri 401b'!L:L,MATCH('Retirement Calculator'!A422,'Lorri 401b'!N:N,0),0)</f>
        <v>1937515.9290953444</v>
      </c>
      <c r="S422" s="25">
        <f t="shared" ca="1" si="267"/>
        <v>2318907.266009544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374549.85596431431</v>
      </c>
      <c r="R423" s="25">
        <f t="array" aca="1" ref="R423" ca="1">INDEX('Lorri 401b'!L:L,MATCH('Retirement Calculator'!A423,'Lorri 401b'!N:N,0),0)</f>
        <v>1923843.3781873521</v>
      </c>
      <c r="S423" s="25">
        <f t="shared" ca="1" si="267"/>
        <v>2298393.2341516665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367679.86884380452</v>
      </c>
      <c r="R424" s="25">
        <f t="array" aca="1" ref="R424" ca="1">INDEX('Lorri 401b'!L:L,MATCH('Retirement Calculator'!A424,'Lorri 401b'!N:N,0),0)</f>
        <v>1910113.8583172432</v>
      </c>
      <c r="S424" s="25">
        <f t="shared" ca="1" si="267"/>
        <v>2277793.7271610475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360781.25677695929</v>
      </c>
      <c r="R425" s="25">
        <f t="array" aca="1" ref="R425" ca="1">INDEX('Lorri 401b'!L:L,MATCH('Retirement Calculator'!A425,'Lorri 401b'!N:N,0),0)</f>
        <v>1896327.1321143422</v>
      </c>
      <c r="S425" s="25">
        <f t="shared" ca="1" si="267"/>
        <v>2257108.3888913016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353853.90049316885</v>
      </c>
      <c r="R426" s="25">
        <f t="array" aca="1" ref="R426" ca="1">INDEX('Lorri 401b'!L:L,MATCH('Retirement Calculator'!A426,'Lorri 401b'!N:N,0),0)</f>
        <v>1882482.9612189289</v>
      </c>
      <c r="S426" s="25">
        <f t="shared" ca="1" si="267"/>
        <v>2236336.8617120977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346897.68022486265</v>
      </c>
      <c r="R427" s="25">
        <f t="array" aca="1" ref="R427" ca="1">INDEX('Lorri 401b'!L:L,MATCH('Retirement Calculator'!A427,'Lorri 401b'!N:N,0),0)</f>
        <v>1868581.1062781182</v>
      </c>
      <c r="S427" s="25">
        <f t="shared" ca="1" si="267"/>
        <v>2215478.7865029806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339912.47570543847</v>
      </c>
      <c r="R428" s="25">
        <f t="array" aca="1" ref="R428" ca="1">INDEX('Lorri 401b'!L:L,MATCH('Retirement Calculator'!A428,'Lorri 401b'!N:N,0),0)</f>
        <v>1854621.3269417207</v>
      </c>
      <c r="S428" s="25">
        <f t="shared" ca="1" si="267"/>
        <v>2194533.802647159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332898.16616718337</v>
      </c>
      <c r="R429" s="25">
        <f t="array" aca="1" ref="R429" ca="1">INDEX('Lorri 401b'!L:L,MATCH('Retirement Calculator'!A429,'Lorri 401b'!N:N,0),0)</f>
        <v>1840603.3818580883</v>
      </c>
      <c r="S429" s="25">
        <f t="shared" ca="1" si="267"/>
        <v>2173501.5480252719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325854.63033918553</v>
      </c>
      <c r="R430" s="25">
        <f t="array" aca="1" ref="R430" ca="1">INDEX('Lorri 401b'!L:L,MATCH('Retirement Calculator'!A430,'Lorri 401b'!N:N,0),0)</f>
        <v>1826527.0286699408</v>
      </c>
      <c r="S430" s="25">
        <f t="shared" ca="1" si="267"/>
        <v>2152381.6590091265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318781.74644523772</v>
      </c>
      <c r="R431" s="25">
        <f t="array" aca="1" ref="R431" ca="1">INDEX('Lorri 401b'!L:L,MATCH('Retirement Calculator'!A431,'Lorri 401b'!N:N,0),0)</f>
        <v>1812392.0240101758</v>
      </c>
      <c r="S431" s="25">
        <f t="shared" ca="1" si="267"/>
        <v>2131173.7704554135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311679.3922017318</v>
      </c>
      <c r="R432" s="25">
        <f t="array" aca="1" ref="R432" ca="1">INDEX('Lorri 401b'!L:L,MATCH('Retirement Calculator'!A432,'Lorri 401b'!N:N,0),0)</f>
        <v>1798198.1234976619</v>
      </c>
      <c r="S432" s="25">
        <f t="shared" ca="1" si="267"/>
        <v>2109877.5156993936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304547.44481554459</v>
      </c>
      <c r="R433" s="25">
        <f t="array" aca="1" ref="R433" ca="1">INDEX('Lorri 401b'!L:L,MATCH('Retirement Calculator'!A433,'Lorri 401b'!N:N,0),0)</f>
        <v>1783945.0817330126</v>
      </c>
      <c r="S433" s="25">
        <f t="shared" ca="1" si="267"/>
        <v>2088492.5265485572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297385.7809819149</v>
      </c>
      <c r="R434" s="25">
        <f t="array" aca="1" ref="R434" ca="1">INDEX('Lorri 401b'!L:L,MATCH('Retirement Calculator'!A434,'Lorri 401b'!N:N,0),0)</f>
        <v>1769632.6522943438</v>
      </c>
      <c r="S434" s="25">
        <f t="shared" ca="1" si="267"/>
        <v>2067018.4332762586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290194.27688231179</v>
      </c>
      <c r="R435" s="25">
        <f t="array" aca="1" ref="R435" ca="1">INDEX('Lorri 401b'!L:L,MATCH('Retirement Calculator'!A435,'Lorri 401b'!N:N,0),0)</f>
        <v>1755260.587733014</v>
      </c>
      <c r="S435" s="25">
        <f t="shared" ca="1" si="267"/>
        <v>2045454.8646153258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282972.80818229367</v>
      </c>
      <c r="R436" s="25">
        <f t="array" aca="1" ref="R436" ca="1">INDEX('Lorri 401b'!L:L,MATCH('Retirement Calculator'!A436,'Lorri 401b'!N:N,0),0)</f>
        <v>1740828.6395693454</v>
      </c>
      <c r="S436" s="25">
        <f t="shared" ca="1" si="267"/>
        <v>2023801.4477516389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275721.25002935878</v>
      </c>
      <c r="R437" s="25">
        <f t="array" aca="1" ref="R437" ca="1">INDEX('Lorri 401b'!L:L,MATCH('Retirement Calculator'!A437,'Lorri 401b'!N:N,0),0)</f>
        <v>1726336.5582883281</v>
      </c>
      <c r="S437" s="25">
        <f t="shared" ca="1" si="267"/>
        <v>2002057.8083176869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268439.47705078666</v>
      </c>
      <c r="R438" s="25">
        <f t="array" aca="1" ref="R438" ca="1">INDEX('Lorri 401b'!L:L,MATCH('Retirement Calculator'!A438,'Lorri 401b'!N:N,0),0)</f>
        <v>1711784.0933353065</v>
      </c>
      <c r="S438" s="25">
        <f t="shared" ca="1" si="267"/>
        <v>1980223.5703860931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261127.3633514705</v>
      </c>
      <c r="R439" s="25">
        <f t="array" aca="1" ref="R439" ca="1">INDEX('Lorri 401b'!L:L,MATCH('Retirement Calculator'!A439,'Lorri 401b'!N:N,0),0)</f>
        <v>1697170.9931116474</v>
      </c>
      <c r="S439" s="25">
        <f t="shared" ca="1" si="267"/>
        <v>1958298.356463118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253784.78251174052</v>
      </c>
      <c r="R440" s="25">
        <f t="array" aca="1" ref="R440" ca="1">INDEX('Lorri 401b'!L:L,MATCH('Retirement Calculator'!A440,'Lorri 401b'!N:N,0),0)</f>
        <v>1682497.0049703897</v>
      </c>
      <c r="S440" s="25">
        <f t="shared" ca="1" si="267"/>
        <v>1936281.7874821301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246411.60758517834</v>
      </c>
      <c r="R441" s="25">
        <f t="array" aca="1" ref="R441" ca="1">INDEX('Lorri 401b'!L:L,MATCH('Retirement Calculator'!A441,'Lorri 401b'!N:N,0),0)</f>
        <v>1667761.8752118766</v>
      </c>
      <c r="S441" s="25">
        <f t="shared" ca="1" si="267"/>
        <v>1914173.482797055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239007.71109642214</v>
      </c>
      <c r="R442" s="25">
        <f t="array" aca="1" ref="R442" ca="1">INDEX('Lorri 401b'!L:L,MATCH('Retirement Calculator'!A442,'Lorri 401b'!N:N,0),0)</f>
        <v>1652965.3490793698</v>
      </c>
      <c r="S442" s="25">
        <f t="shared" ca="1" si="267"/>
        <v>1891973.0601757918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231572.96503896281</v>
      </c>
      <c r="R443" s="25">
        <f t="array" aca="1" ref="R443" ca="1">INDEX('Lorri 401b'!L:L,MATCH('Retirement Calculator'!A443,'Lorri 401b'!N:N,0),0)</f>
        <v>1638107.1707546443</v>
      </c>
      <c r="S443" s="25">
        <f t="shared" ca="1" si="267"/>
        <v>1869680.1357936072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224107.24087293071</v>
      </c>
      <c r="R444" s="25">
        <f t="array" aca="1" ref="R444" ca="1">INDEX('Lorri 401b'!L:L,MATCH('Retirement Calculator'!A444,'Lorri 401b'!N:N,0),0)</f>
        <v>1623187.0833535658</v>
      </c>
      <c r="S444" s="25">
        <f t="shared" ca="1" si="267"/>
        <v>1847294.3242264965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216610.4095228735</v>
      </c>
      <c r="R445" s="25">
        <f t="array" aca="1" ref="R445" ca="1">INDEX('Lorri 401b'!L:L,MATCH('Retirement Calculator'!A445,'Lorri 401b'!N:N,0),0)</f>
        <v>1608204.8289216494</v>
      </c>
      <c r="S445" s="25">
        <f t="shared" ca="1" si="267"/>
        <v>1824815.238444523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209082.34137552438</v>
      </c>
      <c r="R446" s="25">
        <f t="array" aca="1" ref="R446" ca="1">INDEX('Lorri 401b'!L:L,MATCH('Retirement Calculator'!A446,'Lorri 401b'!N:N,0),0)</f>
        <v>1593160.1484296001</v>
      </c>
      <c r="S446" s="25">
        <f t="shared" ca="1" si="267"/>
        <v>1802242.4898051245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201522.9062775613</v>
      </c>
      <c r="R447" s="25">
        <f t="array" aca="1" ref="R447" ca="1">INDEX('Lorri 401b'!L:L,MATCH('Retirement Calculator'!A447,'Lorri 401b'!N:N,0),0)</f>
        <v>1578052.7817688338</v>
      </c>
      <c r="S447" s="25">
        <f t="shared" ca="1" si="267"/>
        <v>1779575.6880463951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193931.97353335671</v>
      </c>
      <c r="R448" s="25">
        <f t="array" aca="1" ref="R448" ca="1">INDEX('Lorri 401b'!L:L,MATCH('Retirement Calculator'!A448,'Lorri 401b'!N:N,0),0)</f>
        <v>1562882.467746981</v>
      </c>
      <c r="S448" s="25">
        <f t="shared" ca="1" si="267"/>
        <v>1756814.4412803377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186309.41190271793</v>
      </c>
      <c r="R449" s="25">
        <f t="array" aca="1" ref="R449" ca="1">INDEX('Lorri 401b'!L:L,MATCH('Retirement Calculator'!A449,'Lorri 401b'!N:N,0),0)</f>
        <v>1547648.9440833705</v>
      </c>
      <c r="S449" s="25">
        <f t="shared" ca="1" si="267"/>
        <v>1733958.3559860885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178655.08959861816</v>
      </c>
      <c r="R450" s="25">
        <f t="array" aca="1" ref="R450" ca="1">INDEX('Lorri 401b'!L:L,MATCH('Retirement Calculator'!A450,'Lorri 401b'!N:N,0),0)</f>
        <v>1532351.947404495</v>
      </c>
      <c r="S450" s="25">
        <f t="shared" ca="1" si="267"/>
        <v>1711007.0370031132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170968.87428491795</v>
      </c>
      <c r="R451" s="25">
        <f t="array" aca="1" ref="R451" ca="1">INDEX('Lorri 401b'!L:L,MATCH('Retirement Calculator'!A451,'Lorri 401b'!N:N,0),0)</f>
        <v>1516991.2132394575</v>
      </c>
      <c r="S451" s="25">
        <f t="shared" ca="1" si="267"/>
        <v>1687960.0875243754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163250.63307407734</v>
      </c>
      <c r="R452" s="25">
        <f t="array" aca="1" ref="R452" ca="1">INDEX('Lorri 401b'!L:L,MATCH('Retirement Calculator'!A452,'Lorri 401b'!N:N,0),0)</f>
        <v>1501566.476015399</v>
      </c>
      <c r="S452" s="25">
        <f t="shared" ca="1" si="267"/>
        <v>1664817.1090894763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155500.23252485823</v>
      </c>
      <c r="R453" s="25">
        <f t="array" aca="1" ref="R453" ca="1">INDEX('Lorri 401b'!L:L,MATCH('Retirement Calculator'!A453,'Lorri 401b'!N:N,0),0)</f>
        <v>1486077.4690529068</v>
      </c>
      <c r="S453" s="25">
        <f t="shared" ca="1" si="267"/>
        <v>1641577.7015777652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147717.53864001739</v>
      </c>
      <c r="R454" s="25">
        <f t="array" aca="1" ref="R454" ca="1">INDEX('Lorri 401b'!L:L,MATCH('Retirement Calculator'!A454,'Lorri 401b'!N:N,0),0)</f>
        <v>1470523.9245614044</v>
      </c>
      <c r="S454" s="25">
        <f t="shared" ca="1" si="267"/>
        <v>1618241.4632014218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139902.4168639897</v>
      </c>
      <c r="R455" s="25">
        <f t="array" aca="1" ref="R455" ca="1">INDEX('Lorri 401b'!L:L,MATCH('Retirement Calculator'!A455,'Lorri 401b'!N:N,0),0)</f>
        <v>1454905.5736345206</v>
      </c>
      <c r="S455" s="25">
        <f t="shared" ca="1" si="267"/>
        <v>1594807.9904985104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132054.73208056189</v>
      </c>
      <c r="R456" s="25">
        <f t="array" aca="1" ref="R456" ca="1">INDEX('Lorri 401b'!L:L,MATCH('Retirement Calculator'!A456,'Lorri 401b'!N:N,0),0)</f>
        <v>1439222.1462454416</v>
      </c>
      <c r="S456" s="25">
        <f t="shared" ca="1" si="267"/>
        <v>1571276.8783260034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124174.34861053647</v>
      </c>
      <c r="R457" s="25">
        <f t="array" aca="1" ref="R457" ca="1">INDEX('Lorri 401b'!L:L,MATCH('Retirement Calculator'!A457,'Lorri 401b'!N:N,0),0)</f>
        <v>1423473.3712422415</v>
      </c>
      <c r="S457" s="25">
        <f t="shared" ca="1" si="267"/>
        <v>1547647.7198527779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116261.13020938594</v>
      </c>
      <c r="R458" s="25">
        <f t="array" aca="1" ref="R458" ca="1">INDEX('Lorri 401b'!L:L,MATCH('Retirement Calculator'!A458,'Lorri 401b'!N:N,0),0)</f>
        <v>1407658.9763431945</v>
      </c>
      <c r="S458" s="25">
        <f t="shared" ca="1" si="267"/>
        <v>1523920.1065525804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108314.94006489728</v>
      </c>
      <c r="R459" s="25">
        <f t="array" aca="1" ref="R459" ca="1">INDEX('Lorri 401b'!L:L,MATCH('Retirement Calculator'!A459,'Lorri 401b'!N:N,0),0)</f>
        <v>1391778.6881320681</v>
      </c>
      <c r="S459" s="25">
        <f t="shared" ca="1" si="267"/>
        <v>1500093.6281969654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100335.64079480659</v>
      </c>
      <c r="R460" s="25">
        <f t="array" aca="1" ref="R460" ca="1">INDEX('Lorri 401b'!L:L,MATCH('Retirement Calculator'!A460,'Lorri 401b'!N:N,0),0)</f>
        <v>1375832.2320533956</v>
      </c>
      <c r="S460" s="25">
        <f t="shared" ca="1" si="267"/>
        <v>1476167.8728482022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92323.094444423856</v>
      </c>
      <c r="R461" s="25">
        <f t="array" aca="1" ref="R461" ca="1">INDEX('Lorri 401b'!L:L,MATCH('Retirement Calculator'!A461,'Lorri 401b'!N:N,0),0)</f>
        <v>1359819.3324077285</v>
      </c>
      <c r="S461" s="25">
        <f t="shared" ca="1" si="267"/>
        <v>1452142.4268521525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84277.162484247849</v>
      </c>
      <c r="R462" s="25">
        <f t="array" aca="1" ref="R462" ca="1">INDEX('Lorri 401b'!L:L,MATCH('Retirement Calculator'!A462,'Lorri 401b'!N:N,0),0)</f>
        <v>1343739.7123468712</v>
      </c>
      <c r="S462" s="25">
        <f t="shared" ca="1" si="267"/>
        <v>1428016.8748311191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76197.70580757111</v>
      </c>
      <c r="R463" s="25">
        <f t="array" aca="1" ref="R463" ca="1">INDEX('Lorri 401b'!L:L,MATCH('Retirement Calculator'!A463,'Lorri 401b'!N:N,0),0)</f>
        <v>1327593.0938690936</v>
      </c>
      <c r="S463" s="25">
        <f t="shared" ca="1" si="267"/>
        <v>1403790.7996766646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68084.584728074886</v>
      </c>
      <c r="R464" s="25">
        <f t="array" aca="1" ref="R464" ca="1">INDEX('Lorri 401b'!L:L,MATCH('Retirement Calculator'!A464,'Lorri 401b'!N:N,0),0)</f>
        <v>1311379.1978143251</v>
      </c>
      <c r="S464" s="25">
        <f t="shared" ca="1" si="267"/>
        <v>1379463.7825424001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59937.658977414096</v>
      </c>
      <c r="R465" s="25">
        <f t="array" aca="1" ref="R465" ca="1">INDEX('Lorri 401b'!L:L,MATCH('Retirement Calculator'!A465,'Lorri 401b'!N:N,0),0)</f>
        <v>1295097.7438593286</v>
      </c>
      <c r="S465" s="25">
        <f t="shared" ca="1" si="267"/>
        <v>1355035.4028367426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51756.787702792222</v>
      </c>
      <c r="R466" s="25">
        <f t="array" aca="1" ref="R466" ca="1">INDEX('Lorri 401b'!L:L,MATCH('Retirement Calculator'!A466,'Lorri 401b'!N:N,0),0)</f>
        <v>1278748.4505128528</v>
      </c>
      <c r="S466" s="25">
        <f t="shared" ca="1" si="267"/>
        <v>1330505.2382156451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43541.82946452609</v>
      </c>
      <c r="R467" s="25">
        <f t="array" aca="1" ref="R467" ca="1">INDEX('Lorri 401b'!L:L,MATCH('Retirement Calculator'!A467,'Lorri 401b'!N:N,0),0)</f>
        <v>1262331.0351107668</v>
      </c>
      <c r="S467" s="25">
        <f t="shared" ca="1" si="267"/>
        <v>1305872.8645752929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35292.642233600513</v>
      </c>
      <c r="R468" s="25">
        <f t="array" aca="1" ref="R468" ca="1">INDEX('Lorri 401b'!L:L,MATCH('Retirement Calculator'!A468,'Lorri 401b'!N:N,0),0)</f>
        <v>1245845.2138111719</v>
      </c>
      <c r="S468" s="25">
        <f t="shared" ca="1" si="267"/>
        <v>1281137.8560447725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27009.083389212748</v>
      </c>
      <c r="R469" s="25">
        <f t="array" aca="1" ref="R469" ca="1">INDEX('Lorri 401b'!L:L,MATCH('Retirement Calculator'!A469,'Lorri 401b'!N:N,0),0)</f>
        <v>1229290.7015894956</v>
      </c>
      <c r="S469" s="25">
        <f t="shared" ca="1" si="267"/>
        <v>1256299.7849787085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18691.0097163067</v>
      </c>
      <c r="R470" s="25">
        <f t="array" aca="1" ref="R470" ca="1">INDEX('Lorri 401b'!L:L,MATCH('Retirement Calculator'!A470,'Lorri 401b'!N:N,0),0)</f>
        <v>1212667.2122335623</v>
      </c>
      <c r="S470" s="25">
        <f t="shared" ca="1" si="267"/>
        <v>1231358.2219498691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10338.277403096876</v>
      </c>
      <c r="R471" s="25">
        <f t="array" aca="1" ref="R471" ca="1">INDEX('Lorri 401b'!L:L,MATCH('Retirement Calculator'!A471,'Lorri 401b'!N:N,0),0)</f>
        <v>1195974.4583386458</v>
      </c>
      <c r="S471" s="25">
        <f t="shared" ca="1" si="267"/>
        <v>1206312.7357417427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1950.742038582011</v>
      </c>
      <c r="R472" s="25">
        <f t="array" aca="1" ref="R472" ca="1">INDEX('Lorri 401b'!L:L,MATCH('Retirement Calculator'!A472,'Lorri 401b'!N:N,0),0)</f>
        <v>1179212.1513025006</v>
      </c>
      <c r="S472" s="25">
        <f t="shared" ca="1" si="267"/>
        <v>1181162.8933410826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-6471.741389951665</v>
      </c>
      <c r="R473" s="25">
        <f t="array" aca="1" ref="R473" ca="1">INDEX('Lorri 401b'!L:L,MATCH('Retirement Calculator'!A473,'Lorri 401b'!N:N,0),0)</f>
        <v>1162380.0013203714</v>
      </c>
      <c r="S473" s="25">
        <f t="shared" ca="1" si="267"/>
        <v>1155908.2599304197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-14929.318499437566</v>
      </c>
      <c r="R474" s="25">
        <f t="array" aca="1" ref="R474" ca="1">INDEX('Lorri 401b'!L:L,MATCH('Retirement Calculator'!A474,'Lorri 401b'!N:N,0),0)</f>
        <v>1145477.7173799833</v>
      </c>
      <c r="S474" s="25">
        <f t="shared" ca="1" si="267"/>
        <v>1130548.3988805457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-23422.135513546327</v>
      </c>
      <c r="R475" s="25">
        <f t="array" aca="1" ref="R475" ca="1">INDEX('Lorri 401b'!L:L,MATCH('Retirement Calculator'!A475,'Lorri 401b'!N:N,0),0)</f>
        <v>1128505.0072565102</v>
      </c>
      <c r="S475" s="25">
        <f t="shared" ca="1" si="267"/>
        <v>1105082.8717429638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-31950.339265213875</v>
      </c>
      <c r="R476" s="25">
        <f t="array" aca="1" ref="R476" ca="1">INDEX('Lorri 401b'!L:L,MATCH('Retirement Calculator'!A476,'Lorri 401b'!N:N,0),0)</f>
        <v>1111461.5775075227</v>
      </c>
      <c r="S476" s="25">
        <f t="shared" ca="1" si="267"/>
        <v>1079511.2382423088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-40514.077199180036</v>
      </c>
      <c r="R477" s="25">
        <f t="array" aca="1" ref="R477" ca="1">INDEX('Lorri 401b'!L:L,MATCH('Retirement Calculator'!A477,'Lorri 401b'!N:N,0),0)</f>
        <v>1094347.1334679143</v>
      </c>
      <c r="S477" s="25">
        <f t="shared" ca="1" si="267"/>
        <v>1053833.0562687342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-49113.497374537721</v>
      </c>
      <c r="R478" s="25">
        <f t="array" aca="1" ref="R478" ca="1">INDEX('Lorri 401b'!L:L,MATCH('Retirement Calculator'!A478,'Lorri 401b'!N:N,0),0)</f>
        <v>1077161.3792448076</v>
      </c>
      <c r="S478" s="25">
        <f t="shared" ca="1" si="267"/>
        <v>1028047.8818702699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-57748.748467292731</v>
      </c>
      <c r="R479" s="25">
        <f t="array" aca="1" ref="R479" ca="1">INDEX('Lorri 401b'!L:L,MATCH('Retirement Calculator'!A479,'Lorri 401b'!N:N,0),0)</f>
        <v>1059904.017712438</v>
      </c>
      <c r="S479" s="25">
        <f t="shared" ca="1" si="267"/>
        <v>1002155.2692451453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-66419.979772934224</v>
      </c>
      <c r="R480" s="25">
        <f t="array" aca="1" ref="R480" ca="1">INDEX('Lorri 401b'!L:L,MATCH('Retirement Calculator'!A480,'Lorri 401b'!N:N,0),0)</f>
        <v>1042574.7505070169</v>
      </c>
      <c r="S480" s="25">
        <f t="shared" ca="1" si="267"/>
        <v>976154.77073408267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-75127.341209015882</v>
      </c>
      <c r="R481" s="25">
        <f t="array" aca="1" ref="R481" ca="1">INDEX('Lorri 401b'!L:L,MATCH('Retirement Calculator'!A481,'Lorri 401b'!N:N,0),0)</f>
        <v>1025173.2780215732</v>
      </c>
      <c r="S481" s="25">
        <f t="shared" ca="1" si="267"/>
        <v>950045.93681255728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-83870.983317747887</v>
      </c>
      <c r="R482" s="25">
        <f t="array" aca="1" ref="R482" ca="1">INDEX('Lorri 401b'!L:L,MATCH('Retirement Calculator'!A482,'Lorri 401b'!N:N,0),0)</f>
        <v>1007699.2994007736</v>
      </c>
      <c r="S482" s="25">
        <f t="shared" ca="1" si="267"/>
        <v>923828.31608302565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-92651.057268599601</v>
      </c>
      <c r="R483" s="25">
        <f t="array" aca="1" ref="R483" ca="1">INDEX('Lorri 401b'!L:L,MATCH('Retirement Calculator'!A483,'Lorri 401b'!N:N,0),0)</f>
        <v>990152.5125357206</v>
      </c>
      <c r="S483" s="25">
        <f t="shared" ca="1" si="267"/>
        <v>897501.45526712097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-101467.7148609132</v>
      </c>
      <c r="R484" s="25">
        <f t="array" aca="1" ref="R484" ca="1">INDEX('Lorri 401b'!L:L,MATCH('Retirement Calculator'!A484,'Lorri 401b'!N:N,0),0)</f>
        <v>972532.61405872984</v>
      </c>
      <c r="S484" s="25">
        <f t="shared" ca="1" si="267"/>
        <v>871064.89919781662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-110321.1085265281</v>
      </c>
      <c r="R485" s="25">
        <f t="array" aca="1" ref="R485" ca="1">INDEX('Lorri 401b'!L:L,MATCH('Retirement Calculator'!A485,'Lorri 401b'!N:N,0),0)</f>
        <v>954839.29933808511</v>
      </c>
      <c r="S485" s="25">
        <f t="shared" ca="1" si="267"/>
        <v>844518.190811557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-119211.3913324164</v>
      </c>
      <c r="R486" s="25">
        <f t="array" aca="1" ref="R486" ca="1">INDEX('Lorri 401b'!L:L,MATCH('Retirement Calculator'!A486,'Lorri 401b'!N:N,0),0)</f>
        <v>937072.26247277088</v>
      </c>
      <c r="S486" s="25">
        <f t="shared" ca="1" si="267"/>
        <v>817860.87114035443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-128138.71698332924</v>
      </c>
      <c r="R487" s="25">
        <f t="array" aca="1" ref="R487" ca="1">INDEX('Lorri 401b'!L:L,MATCH('Retirement Calculator'!A487,'Lorri 401b'!N:N,0),0)</f>
        <v>919231.19628718449</v>
      </c>
      <c r="S487" s="25">
        <f t="shared" ca="1" si="267"/>
        <v>791092.47930385522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-137103.23982445421</v>
      </c>
      <c r="R488" s="25">
        <f t="array" aca="1" ref="R488" ca="1">INDEX('Lorri 401b'!L:L,MATCH('Retirement Calculator'!A488,'Lorri 401b'!N:N,0),0)</f>
        <v>901315.79232582485</v>
      </c>
      <c r="S488" s="25">
        <f t="shared" ca="1" si="267"/>
        <v>764212.55250137066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-146105.11484408387</v>
      </c>
      <c r="R489" s="25">
        <f t="array" aca="1" ref="R489" ca="1">INDEX('Lorri 401b'!L:L,MATCH('Retirement Calculator'!A489,'Lorri 401b'!N:N,0),0)</f>
        <v>883325.74084795965</v>
      </c>
      <c r="S489" s="25">
        <f t="shared" ca="1" si="267"/>
        <v>737220.62600387575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-155144.49767629532</v>
      </c>
      <c r="R490" s="25">
        <f t="array" aca="1" ref="R490" ca="1">INDEX('Lorri 401b'!L:L,MATCH('Retirement Calculator'!A490,'Lorri 401b'!N:N,0),0)</f>
        <v>865260.73082226992</v>
      </c>
      <c r="S490" s="25">
        <f t="shared" ca="1" si="267"/>
        <v>710116.23314597458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-164221.54460364097</v>
      </c>
      <c r="R491" s="25">
        <f t="array" aca="1" ref="R491" ca="1">INDEX('Lorri 401b'!L:L,MATCH('Retirement Calculator'!A491,'Lorri 401b'!N:N,0),0)</f>
        <v>847120.44992147328</v>
      </c>
      <c r="S491" s="25">
        <f t="shared" ca="1" si="267"/>
        <v>682898.90531783225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-173336.41255985058</v>
      </c>
      <c r="R492" s="25">
        <f t="array" aca="1" ref="R492" ca="1">INDEX('Lorri 401b'!L:L,MATCH('Retirement Calculator'!A492,'Lorri 401b'!N:N,0),0)</f>
        <v>828904.58451692329</v>
      </c>
      <c r="S492" s="25">
        <f t="shared" ca="1" si="267"/>
        <v>655568.17195707269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-182489.25913254439</v>
      </c>
      <c r="R493" s="25">
        <f t="array" aca="1" ref="R493" ca="1">INDEX('Lorri 401b'!L:L,MATCH('Retirement Calculator'!A493,'Lorri 401b'!N:N,0),0)</f>
        <v>810612.81967318768</v>
      </c>
      <c r="S493" s="25">
        <f t="shared" ca="1" si="267"/>
        <v>628123.56054064329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-191680.24256595777</v>
      </c>
      <c r="R494" s="25">
        <f t="array" aca="1" ref="R494" ca="1">INDEX('Lorri 401b'!L:L,MATCH('Retirement Calculator'!A494,'Lorri 401b'!N:N,0),0)</f>
        <v>792244.8391426031</v>
      </c>
      <c r="S494" s="25">
        <f t="shared" ca="1" si="267"/>
        <v>600564.59657664527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-200909.52176367704</v>
      </c>
      <c r="R495" s="25">
        <f t="array" aca="1" ref="R495" ca="1">INDEX('Lorri 401b'!L:L,MATCH('Retirement Calculator'!A495,'Lorri 401b'!N:N,0),0)</f>
        <v>773800.3253598077</v>
      </c>
      <c r="S495" s="25">
        <f t="shared" ca="1" si="267"/>
        <v>572890.80359613069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-210177.25629138679</v>
      </c>
      <c r="R496" s="25">
        <f t="array" aca="1" ref="R496" ca="1">INDEX('Lorri 401b'!L:L,MATCH('Retirement Calculator'!A496,'Lorri 401b'!N:N,0),0)</f>
        <v>755278.95943625073</v>
      </c>
      <c r="S496" s="25">
        <f t="shared" ca="1" si="267"/>
        <v>545101.70314486395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-219483.60637962868</v>
      </c>
      <c r="R497" s="25">
        <f t="array" aca="1" ref="R497" ca="1">INDEX('Lorri 401b'!L:L,MATCH('Retirement Calculator'!A497,'Lorri 401b'!N:N,0),0)</f>
        <v>736680.42115467892</v>
      </c>
      <c r="S497" s="25">
        <f t="shared" ca="1" si="267"/>
        <v>517196.81477505027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-228828.73292657157</v>
      </c>
      <c r="R498" s="25">
        <f t="array" aca="1" ref="R498" ca="1">INDEX('Lorri 401b'!L:L,MATCH('Retirement Calculator'!A498,'Lorri 401b'!N:N,0),0)</f>
        <v>718004.38896360062</v>
      </c>
      <c r="S498" s="25">
        <f t="shared" ca="1" si="267"/>
        <v>489175.65603702905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-238212.79750079339</v>
      </c>
      <c r="R499" s="25">
        <f t="array" aca="1" ref="R499" ca="1">INDEX('Lorri 401b'!L:L,MATCH('Retirement Calculator'!A499,'Lorri 401b'!N:N,0),0)</f>
        <v>699250.53997172602</v>
      </c>
      <c r="S499" s="25">
        <f t="shared" ca="1" si="267"/>
        <v>461037.74247093266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-247635.96234407445</v>
      </c>
      <c r="R500" s="25">
        <f t="array" aca="1" ref="R500" ca="1">INDEX('Lorri 401b'!L:L,MATCH('Retirement Calculator'!A500,'Lorri 401b'!N:N,0),0)</f>
        <v>680418.54994238529</v>
      </c>
      <c r="S500" s="25">
        <f t="shared" ca="1" si="267"/>
        <v>432782.58759831084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-257098.39037420251</v>
      </c>
      <c r="R501" s="25">
        <f t="array" aca="1" ref="R501" ca="1">INDEX('Lorri 401b'!L:L,MATCH('Retirement Calculator'!A501,'Lorri 401b'!N:N,0),0)</f>
        <v>661508.09328792244</v>
      </c>
      <c r="S501" s="25">
        <f t="shared" ca="1" si="267"/>
        <v>404409.70291371993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-266600.24518778943</v>
      </c>
      <c r="R502" s="25">
        <f t="array" aca="1" ref="R502" ca="1">INDEX('Lorri 401b'!L:L,MATCH('Retirement Calculator'!A502,'Lorri 401b'!N:N,0),0)</f>
        <v>642518.84306406591</v>
      </c>
      <c r="S502" s="25">
        <f t="shared" ca="1" si="267"/>
        <v>375918.59787627647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-276141.69106309966</v>
      </c>
      <c r="R503" s="25">
        <f t="array" aca="1" ref="R503" ca="1">INDEX('Lorri 401b'!L:L,MATCH('Retirement Calculator'!A503,'Lorri 401b'!N:N,0),0)</f>
        <v>623450.4709642767</v>
      </c>
      <c r="S503" s="25">
        <f t="shared" ca="1" si="267"/>
        <v>347308.77990117704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-285722.89296289033</v>
      </c>
      <c r="R504" s="25">
        <f t="array" aca="1" ref="R504" ca="1">INDEX('Lorri 401b'!L:L,MATCH('Retirement Calculator'!A504,'Lorri 401b'!N:N,0),0)</f>
        <v>604302.64731407154</v>
      </c>
      <c r="S504" s="25">
        <f t="shared" ca="1" si="267"/>
        <v>318579.75435118121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-295344.01653726347</v>
      </c>
      <c r="R505" s="25">
        <f t="array" aca="1" ref="R505" ca="1">INDEX('Lorri 401b'!L:L,MATCH('Retirement Calculator'!A505,'Lorri 401b'!N:N,0),0)</f>
        <v>585075.04106532398</v>
      </c>
      <c r="S505" s="25">
        <f t="shared" ca="1" si="267"/>
        <v>289731.02452806052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-305005.22812652984</v>
      </c>
      <c r="R506" s="25">
        <f t="array" aca="1" ref="R506" ca="1">INDEX('Lorri 401b'!L:L,MATCH('Retirement Calculator'!A506,'Lorri 401b'!N:N,0),0)</f>
        <v>565767.31979054003</v>
      </c>
      <c r="S506" s="25">
        <f t="shared" ca="1" si="267"/>
        <v>260762.09166401019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-314706.69476408482</v>
      </c>
      <c r="R507" s="25">
        <f t="array" aca="1" ref="R507" ca="1">INDEX('Lorri 401b'!L:L,MATCH('Retirement Calculator'!A507,'Lorri 401b'!N:N,0),0)</f>
        <v>546379.14967711107</v>
      </c>
      <c r="S507" s="25">
        <f t="shared" ca="1" si="267"/>
        <v>231672.45491302625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-324448.58417929627</v>
      </c>
      <c r="R508" s="25">
        <f t="array" aca="1" ref="R508" ca="1">INDEX('Lorri 401b'!L:L,MATCH('Retirement Calculator'!A508,'Lorri 401b'!N:N,0),0)</f>
        <v>526910.1955215428</v>
      </c>
      <c r="S508" s="25">
        <f t="shared" ca="1" si="267"/>
        <v>202461.61134224653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-334231.06480040442</v>
      </c>
      <c r="R509" s="25">
        <f t="array" aca="1" ref="R509" ca="1">INDEX('Lorri 401b'!L:L,MATCH('Retirement Calculator'!A509,'Lorri 401b'!N:N,0),0)</f>
        <v>507360.1207236597</v>
      </c>
      <c r="S509" s="25">
        <f t="shared" ca="1" si="267"/>
        <v>173129.05592325528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-344054.30575743387</v>
      </c>
      <c r="R510" s="25">
        <f t="array" aca="1" ref="R510" ca="1">INDEX('Lorri 401b'!L:L,MATCH('Retirement Calculator'!A510,'Lorri 401b'!N:N,0),0)</f>
        <v>487728.58728078543</v>
      </c>
      <c r="S510" s="25">
        <f t="shared" ca="1" si="267"/>
        <v>143674.28152335156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-353918.47688511759</v>
      </c>
      <c r="R511" s="25">
        <f t="array" aca="1" ref="R511" ca="1">INDEX('Lorri 401b'!L:L,MATCH('Retirement Calculator'!A511,'Lorri 401b'!N:N,0),0)</f>
        <v>468015.25578189915</v>
      </c>
      <c r="S511" s="25">
        <f t="shared" ca="1" si="267"/>
        <v>114096.77889678156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-363823.74872583337</v>
      </c>
      <c r="R512" s="25">
        <f t="array" aca="1" ref="R512" ca="1">INDEX('Lorri 401b'!L:L,MATCH('Retirement Calculator'!A512,'Lorri 401b'!N:N,0),0)</f>
        <v>448219.78540176753</v>
      </c>
      <c r="S512" s="25">
        <f t="shared" ca="1" si="267"/>
        <v>84396.036675934156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-373770.29253255209</v>
      </c>
      <c r="R513" s="25">
        <f t="array" aca="1" ref="R513" ca="1">INDEX('Lorri 401b'!L:L,MATCH('Retirement Calculator'!A513,'Lorri 401b'!N:N,0),0)</f>
        <v>428341.83389505203</v>
      </c>
      <c r="S513" s="25">
        <f t="shared" ca="1" si="267"/>
        <v>54571.541362499935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-383758.28027179884</v>
      </c>
      <c r="R514" s="25">
        <f t="array" aca="1" ref="R514" ca="1">INDEX('Lorri 401b'!L:L,MATCH('Retirement Calculator'!A514,'Lorri 401b'!N:N,0),0)</f>
        <v>408381.05759039189</v>
      </c>
      <c r="S514" s="25">
        <f t="shared" ca="1" si="267"/>
        <v>24622.777318593056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-393787.88462662575</v>
      </c>
      <c r="R515" s="25">
        <f t="array" aca="1" ref="R515" ca="1">INDEX('Lorri 401b'!L:L,MATCH('Retirement Calculator'!A515,'Lorri 401b'!N:N,0),0)</f>
        <v>388337.11138446233</v>
      </c>
      <c r="S515" s="25">
        <f t="shared" ca="1" si="267"/>
        <v>-5450.7732421634137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-403859.27899959777</v>
      </c>
      <c r="R516" s="25">
        <f t="array" aca="1" ref="R516" ca="1">INDEX('Lorri 401b'!L:L,MATCH('Retirement Calculator'!A516,'Lorri 401b'!N:N,0),0)</f>
        <v>368209.64873600804</v>
      </c>
      <c r="S516" s="25">
        <f t="shared" ca="1" si="267"/>
        <v>-35649.63026358973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-413972.63751579053</v>
      </c>
      <c r="R517" s="25">
        <f t="array" aca="1" ref="R517" ca="1">INDEX('Lorri 401b'!L:L,MATCH('Retirement Calculator'!A517,'Lorri 401b'!N:N,0),0)</f>
        <v>347998.32165985188</v>
      </c>
      <c r="S517" s="25">
        <f t="shared" ca="1" si="267"/>
        <v>-65974.31585593865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-424128.13502580073</v>
      </c>
      <c r="R518" s="25">
        <f t="array" aca="1" ref="R518" ca="1">INDEX('Lorri 401b'!L:L,MATCH('Retirement Calculator'!A518,'Lorri 401b'!N:N,0),0)</f>
        <v>327702.78072087839</v>
      </c>
      <c r="S518" s="25">
        <f t="shared" ca="1" si="267"/>
        <v>-96425.354304922337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-434325.94710876932</v>
      </c>
      <c r="R519" s="25">
        <f t="array" aca="1" ref="R519" ca="1">INDEX('Lorri 401b'!L:L,MATCH('Retirement Calculator'!A519,'Lorri 401b'!N:N,0),0)</f>
        <v>307322.67502799252</v>
      </c>
      <c r="S519" s="25">
        <f t="shared" ca="1" si="267"/>
        <v>-127003.27208077681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-444566.25007541699</v>
      </c>
      <c r="R520" s="25">
        <f t="array" aca="1" ref="R520" ca="1">INDEX('Lorri 401b'!L:L,MATCH('Retirement Calculator'!A520,'Lorri 401b'!N:N,0),0)</f>
        <v>286857.65222805296</v>
      </c>
      <c r="S520" s="25">
        <f t="shared" ca="1" si="267"/>
        <v>-157708.59784736403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-454849.22097109235</v>
      </c>
      <c r="R521" s="25">
        <f t="array" aca="1" ref="R521" ca="1">INDEX('Lorri 401b'!L:L,MATCH('Retirement Calculator'!A521,'Lorri 401b'!N:N,0),0)</f>
        <v>266307.3584997803</v>
      </c>
      <c r="S521" s="25">
        <f t="shared" ref="S521:S775" ca="1" si="527">SUM(Q521:R521)</f>
        <v>-188541.86247131205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-465175.037578833</v>
      </c>
      <c r="R522" s="25">
        <f t="array" aca="1" ref="R522" ca="1">INDEX('Lorri 401b'!L:L,MATCH('Retirement Calculator'!A522,'Lorri 401b'!N:N,0),0)</f>
        <v>245671.43854763985</v>
      </c>
      <c r="S522" s="25">
        <f t="shared" ca="1" si="527"/>
        <v>-219503.59903119315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-475543.87842243921</v>
      </c>
      <c r="R523" s="25">
        <f t="array" aca="1" ref="R523" ca="1">INDEX('Lorri 401b'!L:L,MATCH('Retirement Calculator'!A523,'Lorri 401b'!N:N,0),0)</f>
        <v>224949.53559569881</v>
      </c>
      <c r="S523" s="25">
        <f t="shared" ca="1" si="527"/>
        <v>-250594.34282674041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-485955.92276956048</v>
      </c>
      <c r="R524" s="25">
        <f t="array" aca="1" ref="R524" ca="1">INDEX('Lorri 401b'!L:L,MATCH('Retirement Calculator'!A524,'Lorri 401b'!N:N,0),0)</f>
        <v>204141.29138145802</v>
      </c>
      <c r="S524" s="25">
        <f t="shared" ca="1" si="527"/>
        <v>-281814.63138810243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-496411.35063479474</v>
      </c>
      <c r="R525" s="25">
        <f t="array" aca="1" ref="R525" ca="1">INDEX('Lorri 401b'!L:L,MATCH('Retirement Calculator'!A525,'Lorri 401b'!N:N,0),0)</f>
        <v>183246.34614965791</v>
      </c>
      <c r="S525" s="25">
        <f t="shared" ca="1" si="527"/>
        <v>-313165.00448513683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-506910.34278280084</v>
      </c>
      <c r="R526" s="25">
        <f t="array" aca="1" ref="R526" ca="1">INDEX('Lorri 401b'!L:L,MATCH('Retirement Calculator'!A526,'Lorri 401b'!N:N,0),0)</f>
        <v>162264.33864605863</v>
      </c>
      <c r="S526" s="25">
        <f t="shared" ca="1" si="527"/>
        <v>-344646.00413674221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-517453.08073142363</v>
      </c>
      <c r="R527" s="25">
        <f t="array" aca="1" ref="R527" ca="1">INDEX('Lorri 401b'!L:L,MATCH('Retirement Calculator'!A527,'Lorri 401b'!N:N,0),0)</f>
        <v>141194.90611119434</v>
      </c>
      <c r="S527" s="25">
        <f t="shared" ca="1" si="527"/>
        <v>-376258.17462022929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-528039.74675483233</v>
      </c>
      <c r="R528" s="25">
        <f t="array" aca="1" ref="R528" ca="1">INDEX('Lorri 401b'!L:L,MATCH('Retirement Calculator'!A528,'Lorri 401b'!N:N,0),0)</f>
        <v>120037.68427410146</v>
      </c>
      <c r="S528" s="25">
        <f t="shared" ca="1" si="527"/>
        <v>-408002.06248073088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-538670.52388667187</v>
      </c>
      <c r="R529" s="25">
        <f t="array" aca="1" ref="R529" ca="1">INDEX('Lorri 401b'!L:L,MATCH('Retirement Calculator'!A529,'Lorri 401b'!N:N,0),0)</f>
        <v>98792.30734602068</v>
      </c>
      <c r="S529" s="25">
        <f t="shared" ca="1" si="527"/>
        <v>-439878.21654065116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-549345.59592322749</v>
      </c>
      <c r="R530" s="25">
        <f t="array" aca="1" ref="R530" ca="1">INDEX('Lorri 401b'!L:L,MATCH('Retirement Calculator'!A530,'Lorri 401b'!N:N,0),0)</f>
        <v>77458.408014072906</v>
      </c>
      <c r="S530" s="25">
        <f t="shared" ca="1" si="527"/>
        <v>-471887.18790915457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-560065.14742660208</v>
      </c>
      <c r="R531" s="25">
        <f t="array" aca="1" ref="R531" ca="1">INDEX('Lorri 401b'!L:L,MATCH('Retirement Calculator'!A531,'Lorri 401b'!N:N,0),0)</f>
        <v>56035.61743490868</v>
      </c>
      <c r="S531" s="25">
        <f t="shared" ca="1" si="527"/>
        <v>-504029.52999169339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-570829.3637279073</v>
      </c>
      <c r="R532" s="25">
        <f t="array" aca="1" ref="R532" ca="1">INDEX('Lorri 401b'!L:L,MATCH('Retirement Calculator'!A532,'Lorri 401b'!N:N,0),0)</f>
        <v>34523.565228331267</v>
      </c>
      <c r="S532" s="25">
        <f t="shared" ca="1" si="527"/>
        <v>-536305.79849957605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-581638.43093046802</v>
      </c>
      <c r="R533" s="25">
        <f t="array" aca="1" ref="R533" ca="1">INDEX('Lorri 401b'!L:L,MATCH('Retirement Calculator'!A533,'Lorri 401b'!N:N,0),0)</f>
        <v>12921.879470893115</v>
      </c>
      <c r="S533" s="25">
        <f t="shared" ca="1" si="527"/>
        <v>-568716.55145957496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-592492.53591303935</v>
      </c>
      <c r="R534" s="25">
        <f t="array" aca="1" ref="R534" ca="1">INDEX('Lorri 401b'!L:L,MATCH('Retirement Calculator'!A534,'Lorri 401b'!N:N,0),0)</f>
        <v>-8769.8133105343622</v>
      </c>
      <c r="S534" s="25">
        <f t="shared" ca="1" si="527"/>
        <v>-601262.34922357369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-603391.86633303808</v>
      </c>
      <c r="R535" s="25">
        <f t="array" aca="1" ref="R535" ca="1">INDEX('Lorri 401b'!L:L,MATCH('Retirement Calculator'!A535,'Lorri 401b'!N:N,0),0)</f>
        <v>-30551.888145217788</v>
      </c>
      <c r="S535" s="25">
        <f t="shared" ca="1" si="527"/>
        <v>-633943.75447825587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-614336.61062978685</v>
      </c>
      <c r="R536" s="25">
        <f t="array" aca="1" ref="R536" ca="1">INDEX('Lorri 401b'!L:L,MATCH('Retirement Calculator'!A536,'Lorri 401b'!N:N,0),0)</f>
        <v>-52424.721625045728</v>
      </c>
      <c r="S536" s="25">
        <f t="shared" ca="1" si="527"/>
        <v>-666761.33225483261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-625326.95802777202</v>
      </c>
      <c r="R537" s="25">
        <f t="array" aca="1" ref="R537" ca="1">INDEX('Lorri 401b'!L:L,MATCH('Retirement Calculator'!A537,'Lorri 401b'!N:N,0),0)</f>
        <v>-74388.691911039612</v>
      </c>
      <c r="S537" s="25">
        <f t="shared" ca="1" si="527"/>
        <v>-699715.64993881166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-636363.09853991552</v>
      </c>
      <c r="R538" s="25">
        <f t="array" aca="1" ref="R538" ca="1">INDEX('Lorri 401b'!L:L,MATCH('Retirement Calculator'!A538,'Lorri 401b'!N:N,0),0)</f>
        <v>-96444.17873989181</v>
      </c>
      <c r="S538" s="25">
        <f t="shared" ca="1" si="527"/>
        <v>-732807.27727980737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-647445.22297085961</v>
      </c>
      <c r="R539" s="25">
        <f t="array" aca="1" ref="R539" ca="1">INDEX('Lorri 401b'!L:L,MATCH('Retirement Calculator'!A539,'Lorri 401b'!N:N,0),0)</f>
        <v>-118591.56343053089</v>
      </c>
      <c r="S539" s="25">
        <f t="shared" ca="1" si="527"/>
        <v>-766036.78640139056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-658573.52292026591</v>
      </c>
      <c r="R540" s="25">
        <f t="array" aca="1" ref="R540" ca="1">INDEX('Lorri 401b'!L:L,MATCH('Retirement Calculator'!A540,'Lorri 401b'!N:N,0),0)</f>
        <v>-140831.22889071429</v>
      </c>
      <c r="S540" s="25">
        <f t="shared" ca="1" si="527"/>
        <v>-799404.75181098026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-669748.19078612817</v>
      </c>
      <c r="R541" s="25">
        <f t="array" aca="1" ref="R541" ca="1">INDEX('Lorri 401b'!L:L,MATCH('Retirement Calculator'!A541,'Lorri 401b'!N:N,0),0)</f>
        <v>-163163.55962364847</v>
      </c>
      <c r="S541" s="25">
        <f t="shared" ca="1" si="527"/>
        <v>-832911.75040977658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-680969.41976809816</v>
      </c>
      <c r="R542" s="25">
        <f t="array" aca="1" ref="R542" ca="1">INDEX('Lorri 401b'!L:L,MATCH('Retirement Calculator'!A542,'Lorri 401b'!N:N,0),0)</f>
        <v>-185588.94173463655</v>
      </c>
      <c r="S542" s="25">
        <f t="shared" ca="1" si="527"/>
        <v>-866558.36150273471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-692237.40387082635</v>
      </c>
      <c r="R543" s="25">
        <f t="array" aca="1" ref="R543" ca="1">INDEX('Lorri 401b'!L:L,MATCH('Retirement Calculator'!A543,'Lorri 401b'!N:N,0),0)</f>
        <v>-208107.76293775372</v>
      </c>
      <c r="S543" s="25">
        <f t="shared" ca="1" si="527"/>
        <v>-900345.16680858005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-703552.33790731593</v>
      </c>
      <c r="R544" s="25">
        <f t="array" aca="1" ref="R544" ca="1">INDEX('Lorri 401b'!L:L,MATCH('Retirement Calculator'!A544,'Lorri 401b'!N:N,0),0)</f>
        <v>-230720.41256255057</v>
      </c>
      <c r="S544" s="25">
        <f t="shared" ca="1" si="527"/>
        <v>-934272.75046986644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-714914.4175022908</v>
      </c>
      <c r="R545" s="25">
        <f t="array" aca="1" ref="R545" ca="1">INDEX('Lorri 401b'!L:L,MATCH('Retirement Calculator'!A545,'Lorri 401b'!N:N,0),0)</f>
        <v>-253427.28156078406</v>
      </c>
      <c r="S545" s="25">
        <f t="shared" ca="1" si="527"/>
        <v>-968341.69906307489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-726323.83909557806</v>
      </c>
      <c r="R546" s="25">
        <f t="array" aca="1" ref="R546" ca="1">INDEX('Lorri 401b'!L:L,MATCH('Retirement Calculator'!A546,'Lorri 401b'!N:N,0),0)</f>
        <v>-276228.76251317683</v>
      </c>
      <c r="S546" s="25">
        <f t="shared" ca="1" si="527"/>
        <v>-1002552.6016087548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-737780.79994550406</v>
      </c>
      <c r="R547" s="25">
        <f t="array" aca="1" ref="R547" ca="1">INDEX('Lorri 401b'!L:L,MATCH('Retirement Calculator'!A547,'Lorri 401b'!N:N,0),0)</f>
        <v>-299125.24963620462</v>
      </c>
      <c r="S547" s="25">
        <f t="shared" ca="1" si="527"/>
        <v>-1036906.0495817086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-749285.49813230475</v>
      </c>
      <c r="R548" s="25">
        <f t="array" aca="1" ref="R548" ca="1">INDEX('Lorri 401b'!L:L,MATCH('Retirement Calculator'!A548,'Lorri 401b'!N:N,0),0)</f>
        <v>-322117.13878891169</v>
      </c>
      <c r="S548" s="25">
        <f t="shared" ca="1" si="527"/>
        <v>-1071402.6369212165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-760838.13256155048</v>
      </c>
      <c r="R549" s="25">
        <f t="array" aca="1" ref="R549" ca="1">INDEX('Lorri 401b'!L:L,MATCH('Retirement Calculator'!A549,'Lorri 401b'!N:N,0),0)</f>
        <v>-345204.82747975504</v>
      </c>
      <c r="S549" s="25">
        <f t="shared" ca="1" si="527"/>
        <v>-1106042.9600413055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-772438.90296758467</v>
      </c>
      <c r="R550" s="25">
        <f t="array" aca="1" ref="R550" ca="1">INDEX('Lorri 401b'!L:L,MATCH('Retirement Calculator'!A550,'Lorri 401b'!N:N,0),0)</f>
        <v>-368388.71487347689</v>
      </c>
      <c r="S550" s="25">
        <f t="shared" ca="1" si="527"/>
        <v>-1140827.6178410617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-784088.00991697737</v>
      </c>
      <c r="R551" s="25">
        <f t="array" aca="1" ref="R551" ca="1">INDEX('Lorri 401b'!L:L,MATCH('Retirement Calculator'!A551,'Lorri 401b'!N:N,0),0)</f>
        <v>-391669.2017980059</v>
      </c>
      <c r="S551" s="25">
        <f t="shared" ca="1" si="527"/>
        <v>-1175757.2117149832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-795785.65481199254</v>
      </c>
      <c r="R552" s="25">
        <f t="array" aca="1" ref="R552" ca="1">INDEX('Lorri 401b'!L:L,MATCH('Retirement Calculator'!A552,'Lorri 401b'!N:N,0),0)</f>
        <v>-415046.6907513871</v>
      </c>
      <c r="S552" s="25">
        <f t="shared" ca="1" si="527"/>
        <v>-1210832.3455633796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-807532.03989407024</v>
      </c>
      <c r="R553" s="25">
        <f t="array" aca="1" ref="R553" ca="1">INDEX('Lorri 401b'!L:L,MATCH('Retirement Calculator'!A553,'Lorri 401b'!N:N,0),0)</f>
        <v>-438521.58590874076</v>
      </c>
      <c r="S553" s="25">
        <f t="shared" ca="1" si="527"/>
        <v>-1246053.625802811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-819327.36824732332</v>
      </c>
      <c r="R554" s="25">
        <f t="array" aca="1" ref="R554" ca="1">INDEX('Lorri 401b'!L:L,MATCH('Retirement Calculator'!A554,'Lorri 401b'!N:N,0),0)</f>
        <v>-462094.29312925006</v>
      </c>
      <c r="S554" s="25">
        <f t="shared" ca="1" si="527"/>
        <v>-1281421.6613765734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-831171.84380204824</v>
      </c>
      <c r="R555" s="25">
        <f t="array" aca="1" ref="R555" ca="1">INDEX('Lorri 401b'!L:L,MATCH('Retirement Calculator'!A555,'Lorri 401b'!N:N,0),0)</f>
        <v>-485765.21996317816</v>
      </c>
      <c r="S555" s="25">
        <f t="shared" ca="1" si="527"/>
        <v>-1316937.0637652264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-843065.67133825121</v>
      </c>
      <c r="R556" s="25">
        <f t="array" aca="1" ref="R556" ca="1">INDEX('Lorri 401b'!L:L,MATCH('Retirement Calculator'!A556,'Lorri 401b'!N:N,0),0)</f>
        <v>-509534.77565891424</v>
      </c>
      <c r="S556" s="25">
        <f t="shared" ca="1" si="527"/>
        <v>-1352600.4469971654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-855009.05648918834</v>
      </c>
      <c r="R557" s="25">
        <f t="array" aca="1" ref="R557" ca="1">INDEX('Lorri 401b'!L:L,MATCH('Retirement Calculator'!A557,'Lorri 401b'!N:N,0),0)</f>
        <v>-533403.37117004918</v>
      </c>
      <c r="S557" s="25">
        <f t="shared" ca="1" si="527"/>
        <v>-1388412.4276592375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-867002.20574492111</v>
      </c>
      <c r="R558" s="25">
        <f t="array" aca="1" ref="R558" ca="1">INDEX('Lorri 401b'!L:L,MATCH('Retirement Calculator'!A558,'Lorri 401b'!N:N,0),0)</f>
        <v>-557371.41916248051</v>
      </c>
      <c r="S558" s="25">
        <f t="shared" ca="1" si="527"/>
        <v>-1424373.6249074016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-879045.32645588601</v>
      </c>
      <c r="R559" s="25">
        <f t="array" aca="1" ref="R559" ca="1">INDEX('Lorri 401b'!L:L,MATCH('Retirement Calculator'!A559,'Lorri 401b'!N:N,0),0)</f>
        <v>-581439.33402154699</v>
      </c>
      <c r="S559" s="25">
        <f t="shared" ca="1" si="527"/>
        <v>-1460484.6604774329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-891138.62683647999</v>
      </c>
      <c r="R560" s="25">
        <f t="array" aca="1" ref="R560" ca="1">INDEX('Lorri 401b'!L:L,MATCH('Retirement Calculator'!A560,'Lorri 401b'!N:N,0),0)</f>
        <v>-605607.53185919288</v>
      </c>
      <c r="S560" s="25">
        <f t="shared" ca="1" si="527"/>
        <v>-1496746.1586956729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-903282.31596865971</v>
      </c>
      <c r="R561" s="25">
        <f t="array" aca="1" ref="R561" ca="1">INDEX('Lorri 401b'!L:L,MATCH('Retirement Calculator'!A561,'Lorri 401b'!N:N,0),0)</f>
        <v>-629876.43052116234</v>
      </c>
      <c r="S561" s="25">
        <f t="shared" ca="1" si="527"/>
        <v>-1533158.7464898219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-915476.60380555689</v>
      </c>
      <c r="R562" s="25">
        <f t="array" aca="1" ref="R562" ca="1">INDEX('Lorri 401b'!L:L,MATCH('Retirement Calculator'!A562,'Lorri 401b'!N:N,0),0)</f>
        <v>-654246.44959422329</v>
      </c>
      <c r="S562" s="25">
        <f t="shared" ca="1" si="527"/>
        <v>-1569723.0533997803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-927721.70117510785</v>
      </c>
      <c r="R563" s="25">
        <f t="array" aca="1" ref="R563" ca="1">INDEX('Lorri 401b'!L:L,MATCH('Retirement Calculator'!A563,'Lorri 401b'!N:N,0),0)</f>
        <v>-678718.01041342202</v>
      </c>
      <c r="S563" s="25">
        <f t="shared" ca="1" si="527"/>
        <v>-1606439.7115885299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-940017.81978369853</v>
      </c>
      <c r="R564" s="25">
        <f t="array" aca="1" ref="R564" ca="1">INDEX('Lorri 401b'!L:L,MATCH('Retirement Calculator'!A564,'Lorri 401b'!N:N,0),0)</f>
        <v>-703291.53606936755</v>
      </c>
      <c r="S564" s="25">
        <f t="shared" ca="1" si="527"/>
        <v>-1643309.3558530661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-952365.17221982509</v>
      </c>
      <c r="R565" s="25">
        <f t="array" aca="1" ref="R565" ca="1">INDEX('Lorri 401b'!L:L,MATCH('Retirement Calculator'!A565,'Lorri 401b'!N:N,0),0)</f>
        <v>-727967.45141554612</v>
      </c>
      <c r="S565" s="25">
        <f t="shared" ca="1" si="527"/>
        <v>-1680332.6236353712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-964763.97195776878</v>
      </c>
      <c r="R566" s="25">
        <f t="array" aca="1" ref="R566" ca="1">INDEX('Lorri 401b'!L:L,MATCH('Retirement Calculator'!A566,'Lorri 401b'!N:N,0),0)</f>
        <v>-752746.18307566701</v>
      </c>
      <c r="S566" s="25">
        <f t="shared" ca="1" si="527"/>
        <v>-1717510.1550334357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-977214.43336128723</v>
      </c>
      <c r="R567" s="25">
        <f t="array" aca="1" ref="R567" ca="1">INDEX('Lorri 401b'!L:L,MATCH('Retirement Calculator'!A567,'Lorri 401b'!N:N,0),0)</f>
        <v>-777628.15945103846</v>
      </c>
      <c r="S567" s="25">
        <f t="shared" ca="1" si="527"/>
        <v>-1754842.5928123258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-989716.77168732032</v>
      </c>
      <c r="R568" s="25">
        <f t="array" aca="1" ref="R568" ca="1">INDEX('Lorri 401b'!L:L,MATCH('Retirement Calculator'!A568,'Lorri 401b'!N:N,0),0)</f>
        <v>-802613.81072797393</v>
      </c>
      <c r="S568" s="25">
        <f t="shared" ca="1" si="527"/>
        <v>-1792330.5824152944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-1002271.203089712</v>
      </c>
      <c r="R569" s="25">
        <f t="array" aca="1" ref="R569" ca="1">INDEX('Lorri 401b'!L:L,MATCH('Retirement Calculator'!A569,'Lorri 401b'!N:N,0),0)</f>
        <v>-827703.56888523011</v>
      </c>
      <c r="S569" s="25">
        <f t="shared" ca="1" si="527"/>
        <v>-1829974.7719749422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-1014877.9446229469</v>
      </c>
      <c r="R570" s="25">
        <f t="array" aca="1" ref="R570" ca="1">INDEX('Lorri 401b'!L:L,MATCH('Retirement Calculator'!A570,'Lorri 401b'!N:N,0),0)</f>
        <v>-852897.86770147469</v>
      </c>
      <c r="S570" s="25">
        <f t="shared" ca="1" si="527"/>
        <v>-1867775.8123244215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-1027537.2142459037</v>
      </c>
      <c r="R571" s="25">
        <f t="array" aca="1" ref="R571" ca="1">INDEX('Lorri 401b'!L:L,MATCH('Retirement Calculator'!A571,'Lorri 401b'!N:N,0),0)</f>
        <v>-878197.14276278694</v>
      </c>
      <c r="S571" s="25">
        <f t="shared" ca="1" si="527"/>
        <v>-1905734.3570086905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-1040249.2308256227</v>
      </c>
      <c r="R572" s="25">
        <f t="array" aca="1" ref="R572" ca="1">INDEX('Lorri 401b'!L:L,MATCH('Retirement Calculator'!A572,'Lorri 401b'!N:N,0),0)</f>
        <v>-903601.8314701881</v>
      </c>
      <c r="S572" s="25">
        <f t="shared" ca="1" si="527"/>
        <v>-1943851.0622958108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-1053014.2141410906</v>
      </c>
      <c r="R573" s="25">
        <f t="array" aca="1" ref="R573" ca="1">INDEX('Lorri 401b'!L:L,MATCH('Retirement Calculator'!A573,'Lorri 401b'!N:N,0),0)</f>
        <v>-929112.37304720341</v>
      </c>
      <c r="S573" s="25">
        <f t="shared" ca="1" si="527"/>
        <v>-1982126.5871882942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-1065832.3848870397</v>
      </c>
      <c r="R574" s="25">
        <f t="array" aca="1" ref="R574" ca="1">INDEX('Lorri 401b'!L:L,MATCH('Retirement Calculator'!A574,'Lorri 401b'!N:N,0),0)</f>
        <v>-954729.20854745619</v>
      </c>
      <c r="S574" s="25">
        <f t="shared" ca="1" si="527"/>
        <v>-2020561.5934344959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-1078703.9646777634</v>
      </c>
      <c r="R575" s="25">
        <f t="array" aca="1" ref="R575" ca="1">INDEX('Lorri 401b'!L:L,MATCH('Retirement Calculator'!A575,'Lorri 401b'!N:N,0),0)</f>
        <v>-980452.78086229356</v>
      </c>
      <c r="S575" s="25">
        <f t="shared" ca="1" si="527"/>
        <v>-2059156.7455400568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-1091629.1760509484</v>
      </c>
      <c r="R576" s="25">
        <f t="array" aca="1" ref="R576" ca="1">INDEX('Lorri 401b'!L:L,MATCH('Retirement Calculator'!A576,'Lorri 401b'!N:N,0),0)</f>
        <v>-1006283.5347284426</v>
      </c>
      <c r="S576" s="25">
        <f t="shared" ca="1" si="527"/>
        <v>-2097912.7107793912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-1104608.2424715217</v>
      </c>
      <c r="R577" s="25">
        <f t="array" aca="1" ref="R577" ca="1">INDEX('Lorri 401b'!L:L,MATCH('Retirement Calculator'!A577,'Lorri 401b'!N:N,0),0)</f>
        <v>-1032221.9167357007</v>
      </c>
      <c r="S577" s="25">
        <f t="shared" ca="1" si="527"/>
        <v>-2136830.1592072225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-1117641.3883355141</v>
      </c>
      <c r="R578" s="25">
        <f t="array" aca="1" ref="R578" ca="1">INDEX('Lorri 401b'!L:L,MATCH('Retirement Calculator'!A578,'Lorri 401b'!N:N,0),0)</f>
        <v>-1058268.3753346556</v>
      </c>
      <c r="S578" s="25">
        <f t="shared" ca="1" si="527"/>
        <v>-2175909.7636701697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-1130728.8389739399</v>
      </c>
      <c r="R579" s="25">
        <f t="array" aca="1" ref="R579" ca="1">INDEX('Lorri 401b'!L:L,MATCH('Retirement Calculator'!A579,'Lorri 401b'!N:N,0),0)</f>
        <v>-1084423.3608444396</v>
      </c>
      <c r="S579" s="25">
        <f t="shared" ca="1" si="527"/>
        <v>-2215152.1998183792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-1143870.8206566924</v>
      </c>
      <c r="R580" s="25">
        <f t="array" aca="1" ref="R580" ca="1">INDEX('Lorri 401b'!L:L,MATCH('Retirement Calculator'!A580,'Lorri 401b'!N:N,0),0)</f>
        <v>-1110687.3254605143</v>
      </c>
      <c r="S580" s="25">
        <f t="shared" ca="1" si="527"/>
        <v>-2254558.1461172067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-1157067.5605964563</v>
      </c>
      <c r="R581" s="25">
        <f t="array" aca="1" ref="R581" ca="1">INDEX('Lorri 401b'!L:L,MATCH('Retirement Calculator'!A581,'Lorri 401b'!N:N,0),0)</f>
        <v>-1137060.7232624893</v>
      </c>
      <c r="S581" s="25">
        <f t="shared" ca="1" si="527"/>
        <v>-2294128.2838589456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-1170319.286952636</v>
      </c>
      <c r="R582" s="25">
        <f t="array" aca="1" ref="R582" ca="1">INDEX('Lorri 401b'!L:L,MATCH('Retirement Calculator'!A582,'Lorri 401b'!N:N,0),0)</f>
        <v>-1163544.0102219726</v>
      </c>
      <c r="S582" s="25">
        <f t="shared" ca="1" si="527"/>
        <v>-2333863.2971746083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-1183626.2288352996</v>
      </c>
      <c r="R583" s="25">
        <f t="array" aca="1" ref="R583" ca="1">INDEX('Lorri 401b'!L:L,MATCH('Retirement Calculator'!A583,'Lorri 401b'!N:N,0),0)</f>
        <v>-1190137.6442104538</v>
      </c>
      <c r="S583" s="25">
        <f t="shared" ca="1" si="527"/>
        <v>-2373763.8730457537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-1196988.616309141</v>
      </c>
      <c r="R584" s="25">
        <f t="array" aca="1" ref="R584" ca="1">INDEX('Lorri 401b'!L:L,MATCH('Retirement Calculator'!A584,'Lorri 401b'!N:N,0),0)</f>
        <v>-1216842.0850072203</v>
      </c>
      <c r="S584" s="25">
        <f t="shared" ca="1" si="527"/>
        <v>-2413830.7013163613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-1210406.680397457</v>
      </c>
      <c r="R585" s="25">
        <f t="array" aca="1" ref="R585" ca="1">INDEX('Lorri 401b'!L:L,MATCH('Retirement Calculator'!A585,'Lorri 401b'!N:N,0),0)</f>
        <v>-1243657.7943073066</v>
      </c>
      <c r="S585" s="25">
        <f t="shared" ca="1" si="527"/>
        <v>-2454064.4747047639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-1223880.6530861408</v>
      </c>
      <c r="R586" s="25">
        <f t="array" aca="1" ref="R586" ca="1">INDEX('Lorri 401b'!L:L,MATCH('Retirement Calculator'!A586,'Lorri 401b'!N:N,0),0)</f>
        <v>-1270585.2357294767</v>
      </c>
      <c r="S586" s="25">
        <f t="shared" ca="1" si="527"/>
        <v>-2494465.8888156172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-1237410.767327694</v>
      </c>
      <c r="R587" s="25">
        <f t="array" aca="1" ref="R587" ca="1">INDEX('Lorri 401b'!L:L,MATCH('Retirement Calculator'!A587,'Lorri 401b'!N:N,0),0)</f>
        <v>-1297624.8748242392</v>
      </c>
      <c r="S587" s="25">
        <f t="shared" ca="1" si="527"/>
        <v>-2535035.6421519332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-1250997.2570452539</v>
      </c>
      <c r="R588" s="25">
        <f t="array" aca="1" ref="R588" ca="1">INDEX('Lorri 401b'!L:L,MATCH('Retirement Calculator'!A588,'Lorri 401b'!N:N,0),0)</f>
        <v>-1324777.1790818963</v>
      </c>
      <c r="S588" s="25">
        <f t="shared" ca="1" si="527"/>
        <v>-2575774.4361271504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-1264640.357136637</v>
      </c>
      <c r="R589" s="25">
        <f t="array" aca="1" ref="R589" ca="1">INDEX('Lorri 401b'!L:L,MATCH('Retirement Calculator'!A589,'Lorri 401b'!N:N,0),0)</f>
        <v>-1352042.617940627</v>
      </c>
      <c r="S589" s="25">
        <f t="shared" ca="1" si="527"/>
        <v>-2616682.975077264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-1278340.3034784007</v>
      </c>
      <c r="R590" s="25">
        <f t="array" aca="1" ref="R590" ca="1">INDEX('Lorri 401b'!L:L,MATCH('Retirement Calculator'!A590,'Lorri 401b'!N:N,0),0)</f>
        <v>-1379421.6627946026</v>
      </c>
      <c r="S590" s="25">
        <f t="shared" ca="1" si="527"/>
        <v>-2657761.9662730033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-1292097.3329299218</v>
      </c>
      <c r="R591" s="25">
        <f t="array" aca="1" ref="R591" ca="1">INDEX('Lorri 401b'!L:L,MATCH('Retirement Calculator'!A591,'Lorri 401b'!N:N,0),0)</f>
        <v>-1406914.7870021362</v>
      </c>
      <c r="S591" s="25">
        <f t="shared" ca="1" si="527"/>
        <v>-2699012.1199320583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-1305911.683337491</v>
      </c>
      <c r="R592" s="25">
        <f t="array" aca="1" ref="R592" ca="1">INDEX('Lorri 401b'!L:L,MATCH('Retirement Calculator'!A592,'Lorri 401b'!N:N,0),0)</f>
        <v>-1434522.4658938681</v>
      </c>
      <c r="S592" s="25">
        <f t="shared" ca="1" si="527"/>
        <v>-2740434.1492313594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-1319783.5935384249</v>
      </c>
      <c r="R593" s="25">
        <f t="array" aca="1" ref="R593" ca="1">INDEX('Lorri 401b'!L:L,MATCH('Retirement Calculator'!A593,'Lorri 401b'!N:N,0),0)</f>
        <v>-1462245.1767809822</v>
      </c>
      <c r="S593" s="25">
        <f t="shared" ca="1" si="527"/>
        <v>-2782028.7703194069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-1333713.3033651961</v>
      </c>
      <c r="R594" s="25">
        <f t="array" aca="1" ref="R594" ca="1">INDEX('Lorri 401b'!L:L,MATCH('Retirement Calculator'!A594,'Lorri 401b'!N:N,0),0)</f>
        <v>-1490083.3989634593</v>
      </c>
      <c r="S594" s="25">
        <f t="shared" ca="1" si="527"/>
        <v>-2823796.7023286554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-1347701.0536495789</v>
      </c>
      <c r="R595" s="25">
        <f t="array" aca="1" ref="R595" ca="1">INDEX('Lorri 401b'!L:L,MATCH('Retirement Calculator'!A595,'Lorri 401b'!N:N,0),0)</f>
        <v>-1518037.6137383634</v>
      </c>
      <c r="S595" s="25">
        <f t="shared" ca="1" si="527"/>
        <v>-2865738.6673879423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-1361747.0862268133</v>
      </c>
      <c r="R596" s="25">
        <f t="array" aca="1" ref="R596" ca="1">INDEX('Lorri 401b'!L:L,MATCH('Retirement Calculator'!A596,'Lorri 401b'!N:N,0),0)</f>
        <v>-1546108.3044081628</v>
      </c>
      <c r="S596" s="25">
        <f t="shared" ca="1" si="527"/>
        <v>-2907855.3906349763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-1375851.6439397861</v>
      </c>
      <c r="R597" s="25">
        <f t="array" aca="1" ref="R597" ca="1">INDEX('Lorri 401b'!L:L,MATCH('Retirement Calculator'!A597,'Lorri 401b'!N:N,0),0)</f>
        <v>-1574295.9562890865</v>
      </c>
      <c r="S597" s="25">
        <f t="shared" ca="1" si="527"/>
        <v>-2950147.6002288726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-1390014.9706432298</v>
      </c>
      <c r="R598" s="25">
        <f t="array" aca="1" ref="R598" ca="1">INDEX('Lorri 401b'!L:L,MATCH('Retirement Calculator'!A598,'Lorri 401b'!N:N,0),0)</f>
        <v>-1602601.0567195138</v>
      </c>
      <c r="S598" s="25">
        <f t="shared" ca="1" si="527"/>
        <v>-2992616.0273627434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-1404237.3112079378</v>
      </c>
      <c r="R599" s="25">
        <f t="array" aca="1" ref="R599" ca="1">INDEX('Lorri 401b'!L:L,MATCH('Retirement Calculator'!A599,'Lorri 401b'!N:N,0),0)</f>
        <v>-1631024.0950684014</v>
      </c>
      <c r="S599" s="25">
        <f t="shared" ca="1" si="527"/>
        <v>-3035261.4062763392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-1418518.9115249987</v>
      </c>
      <c r="R600" s="25">
        <f t="array" aca="1" ref="R600" ca="1">INDEX('Lorri 401b'!L:L,MATCH('Retirement Calculator'!A600,'Lorri 401b'!N:N,0),0)</f>
        <v>-1659565.5627437427</v>
      </c>
      <c r="S600" s="25">
        <f t="shared" ca="1" si="527"/>
        <v>-3078084.4742687414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-1432860.0185100473</v>
      </c>
      <c r="R601" s="25">
        <f t="array" aca="1" ref="R601" ca="1">INDEX('Lorri 401b'!L:L,MATCH('Retirement Calculator'!A601,'Lorri 401b'!N:N,0),0)</f>
        <v>-1688225.9532010646</v>
      </c>
      <c r="S601" s="25">
        <f t="shared" ca="1" si="527"/>
        <v>-3121085.9717111122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-1447260.8801075337</v>
      </c>
      <c r="R602" s="25">
        <f t="array" aca="1" ref="R602" ca="1">INDEX('Lorri 401b'!L:L,MATCH('Retirement Calculator'!A602,'Lorri 401b'!N:N,0),0)</f>
        <v>-1717005.7619519585</v>
      </c>
      <c r="S602" s="25">
        <f t="shared" ca="1" si="527"/>
        <v>-3164266.6420594919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-1461721.7452950096</v>
      </c>
      <c r="R603" s="25">
        <f t="array" aca="1" ref="R603" ca="1">INDEX('Lorri 401b'!L:L,MATCH('Retirement Calculator'!A603,'Lorri 401b'!N:N,0),0)</f>
        <v>-1745905.4865726479</v>
      </c>
      <c r="S603" s="25">
        <f t="shared" ca="1" si="527"/>
        <v>-3207627.2318676575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-1476242.8640874333</v>
      </c>
      <c r="R604" s="25">
        <f t="array" aca="1" ref="R604" ca="1">INDEX('Lorri 401b'!L:L,MATCH('Retirement Calculator'!A604,'Lorri 401b'!N:N,0),0)</f>
        <v>-1774925.6267125902</v>
      </c>
      <c r="S604" s="25">
        <f t="shared" ca="1" si="527"/>
        <v>-3251168.4908000235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-1490824.4875414921</v>
      </c>
      <c r="R605" s="25">
        <f t="array" aca="1" ref="R605" ca="1">INDEX('Lorri 401b'!L:L,MATCH('Retirement Calculator'!A605,'Lorri 401b'!N:N,0),0)</f>
        <v>-1804066.6841031157</v>
      </c>
      <c r="S605" s="25">
        <f t="shared" ca="1" si="527"/>
        <v>-3294891.1716446076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-1505466.8677599428</v>
      </c>
      <c r="R606" s="25">
        <f t="array" aca="1" ref="R606" ca="1">INDEX('Lorri 401b'!L:L,MATCH('Retirement Calculator'!A606,'Lorri 401b'!N:N,0),0)</f>
        <v>-1833329.1625661016</v>
      </c>
      <c r="S606" s="25">
        <f t="shared" ca="1" si="527"/>
        <v>-3338796.0303260442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-1520170.2578959703</v>
      </c>
      <c r="R607" s="25">
        <f t="array" aca="1" ref="R607" ca="1">INDEX('Lorri 401b'!L:L,MATCH('Retirement Calculator'!A607,'Lorri 401b'!N:N,0),0)</f>
        <v>-1862713.5680226833</v>
      </c>
      <c r="S607" s="25">
        <f t="shared" ca="1" si="527"/>
        <v>-3382883.8259186535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-1534934.9121575647</v>
      </c>
      <c r="R608" s="25">
        <f t="array" aca="1" ref="R608" ca="1">INDEX('Lorri 401b'!L:L,MATCH('Retirement Calculator'!A608,'Lorri 401b'!N:N,0),0)</f>
        <v>-1892220.4085020006</v>
      </c>
      <c r="S608" s="25">
        <f t="shared" ca="1" si="527"/>
        <v>-3427155.3206595653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-1549761.0858119156</v>
      </c>
      <c r="R609" s="25">
        <f t="array" aca="1" ref="R609" ca="1">INDEX('Lorri 401b'!L:L,MATCH('Retirement Calculator'!A609,'Lorri 401b'!N:N,0),0)</f>
        <v>-1921850.194149982</v>
      </c>
      <c r="S609" s="25">
        <f t="shared" ca="1" si="527"/>
        <v>-3471611.2799618975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-1564649.0351898263</v>
      </c>
      <c r="R610" s="25">
        <f t="array" aca="1" ref="R610" ca="1">INDEX('Lorri 401b'!L:L,MATCH('Retirement Calculator'!A610,'Lorri 401b'!N:N,0),0)</f>
        <v>-1951603.4372381631</v>
      </c>
      <c r="S610" s="25">
        <f t="shared" ca="1" si="527"/>
        <v>-3516252.4724279894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-1579599.0176901449</v>
      </c>
      <c r="R611" s="25">
        <f t="array" aca="1" ref="R611" ca="1">INDEX('Lorri 401b'!L:L,MATCH('Retirement Calculator'!A611,'Lorri 401b'!N:N,0),0)</f>
        <v>-1981480.652172545</v>
      </c>
      <c r="S611" s="25">
        <f t="shared" ca="1" si="527"/>
        <v>-3561079.6698626899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-1594611.291784215</v>
      </c>
      <c r="R612" s="25">
        <f t="array" aca="1" ref="R612" ca="1">INDEX('Lorri 401b'!L:L,MATCH('Retirement Calculator'!A612,'Lorri 401b'!N:N,0),0)</f>
        <v>-2011482.3555024869</v>
      </c>
      <c r="S612" s="25">
        <f t="shared" ca="1" si="527"/>
        <v>-3606093.6472867019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-1609686.1170203437</v>
      </c>
      <c r="R613" s="25">
        <f t="array" aca="1" ref="R613" ca="1">INDEX('Lorri 401b'!L:L,MATCH('Retirement Calculator'!A613,'Lorri 401b'!N:N,0),0)</f>
        <v>-2041609.0659296368</v>
      </c>
      <c r="S613" s="25">
        <f t="shared" ca="1" si="527"/>
        <v>-3651295.1829499807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-1624823.7540282896</v>
      </c>
      <c r="R614" s="25">
        <f t="array" aca="1" ref="R614" ca="1">INDEX('Lorri 401b'!L:L,MATCH('Retirement Calculator'!A614,'Lorri 401b'!N:N,0),0)</f>
        <v>-2071861.3043169</v>
      </c>
      <c r="S614" s="25">
        <f t="shared" ca="1" si="527"/>
        <v>-3696685.0583451893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-1640024.4645237685</v>
      </c>
      <c r="R615" s="25">
        <f t="array" aca="1" ref="R615" ca="1">INDEX('Lorri 401b'!L:L,MATCH('Retirement Calculator'!A615,'Lorri 401b'!N:N,0),0)</f>
        <v>-2102239.5936974431</v>
      </c>
      <c r="S615" s="25">
        <f t="shared" ca="1" si="527"/>
        <v>-3742264.0582212117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-1655288.5113129786</v>
      </c>
      <c r="R616" s="25">
        <f t="array" aca="1" ref="R616" ca="1">INDEX('Lorri 401b'!L:L,MATCH('Retirement Calculator'!A616,'Lorri 401b'!N:N,0),0)</f>
        <v>-2132744.4592837389</v>
      </c>
      <c r="S616" s="25">
        <f t="shared" ca="1" si="527"/>
        <v>-3788032.9705967177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-1670616.1582971436</v>
      </c>
      <c r="R617" s="25">
        <f t="array" aca="1" ref="R617" ca="1">INDEX('Lorri 401b'!L:L,MATCH('Retirement Calculator'!A617,'Lorri 401b'!N:N,0),0)</f>
        <v>-2163376.4284766442</v>
      </c>
      <c r="S617" s="25">
        <f t="shared" ca="1" si="527"/>
        <v>-3833992.5867737876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-1686007.6704770762</v>
      </c>
      <c r="R618" s="25">
        <f t="array" aca="1" ref="R618" ca="1">INDEX('Lorri 401b'!L:L,MATCH('Retirement Calculator'!A618,'Lorri 401b'!N:N,0),0)</f>
        <v>-2194136.0308745196</v>
      </c>
      <c r="S618" s="25">
        <f t="shared" ca="1" si="527"/>
        <v>-3880143.701351596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-1701463.3139577585</v>
      </c>
      <c r="R619" s="25">
        <f t="array" aca="1" ref="R619" ca="1">INDEX('Lorri 401b'!L:L,MATCH('Retirement Calculator'!A619,'Lorri 401b'!N:N,0),0)</f>
        <v>-2225023.7982823863</v>
      </c>
      <c r="S619" s="25">
        <f t="shared" ca="1" si="527"/>
        <v>-3926487.112240145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-1716983.3559529437</v>
      </c>
      <c r="R620" s="25">
        <f t="array" aca="1" ref="R620" ca="1">INDEX('Lorri 401b'!L:L,MATCH('Retirement Calculator'!A620,'Lorri 401b'!N:N,0),0)</f>
        <v>-2256040.2647211193</v>
      </c>
      <c r="S620" s="25">
        <f t="shared" ca="1" si="527"/>
        <v>-3973023.620674063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-1732568.0647897753</v>
      </c>
      <c r="R621" s="25">
        <f t="array" aca="1" ref="R621" ca="1">INDEX('Lorri 401b'!L:L,MATCH('Retirement Calculator'!A621,'Lorri 401b'!N:N,0),0)</f>
        <v>-2287185.9664366804</v>
      </c>
      <c r="S621" s="25">
        <f t="shared" ca="1" si="527"/>
        <v>-4019754.0312264557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-1748217.709913427</v>
      </c>
      <c r="R622" s="25">
        <f t="array" aca="1" ref="R622" ca="1">INDEX('Lorri 401b'!L:L,MATCH('Retirement Calculator'!A622,'Lorri 401b'!N:N,0),0)</f>
        <v>-2318461.4419093896</v>
      </c>
      <c r="S622" s="25">
        <f t="shared" ca="1" si="527"/>
        <v>-4066679.1518228166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-1763932.5618917607</v>
      </c>
      <c r="R623" s="25">
        <f t="array" aca="1" ref="R623" ca="1">INDEX('Lorri 401b'!L:L,MATCH('Retirement Calculator'!A623,'Lorri 401b'!N:N,0),0)</f>
        <v>-2349867.2318632351</v>
      </c>
      <c r="S623" s="25">
        <f t="shared" ca="1" si="527"/>
        <v>-4113799.7937549958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-1779712.8924200041</v>
      </c>
      <c r="R624" s="25">
        <f t="array" aca="1" ref="R624" ca="1">INDEX('Lorri 401b'!L:L,MATCH('Retirement Calculator'!A624,'Lorri 401b'!N:N,0),0)</f>
        <v>-2381403.8792752214</v>
      </c>
      <c r="S624" s="25">
        <f t="shared" ca="1" si="527"/>
        <v>-4161116.7716952255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-1795558.9743254485</v>
      </c>
      <c r="R625" s="25">
        <f t="array" aca="1" ref="R625" ca="1">INDEX('Lorri 401b'!L:L,MATCH('Retirement Calculator'!A625,'Lorri 401b'!N:N,0),0)</f>
        <v>-2413071.9293847578</v>
      </c>
      <c r="S625" s="25">
        <f t="shared" ca="1" si="527"/>
        <v>-4208630.903710206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-1811471.0815721657</v>
      </c>
      <c r="R626" s="25">
        <f t="array" aca="1" ref="R626" ca="1">INDEX('Lorri 401b'!L:L,MATCH('Retirement Calculator'!A626,'Lorri 401b'!N:N,0),0)</f>
        <v>-2444871.9297030838</v>
      </c>
      <c r="S626" s="25">
        <f t="shared" ca="1" si="527"/>
        <v>-4256343.0112752495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-1827449.4892657441</v>
      </c>
      <c r="R627" s="25">
        <f t="array" aca="1" ref="R627" ca="1">INDEX('Lorri 401b'!L:L,MATCH('Retirement Calculator'!A627,'Lorri 401b'!N:N,0),0)</f>
        <v>-2476804.4300227361</v>
      </c>
      <c r="S627" s="25">
        <f t="shared" ca="1" si="527"/>
        <v>-4304253.9192884807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-1843494.4736580458</v>
      </c>
      <c r="R628" s="25">
        <f t="array" aca="1" ref="R628" ca="1">INDEX('Lorri 401b'!L:L,MATCH('Retirement Calculator'!A628,'Lorri 401b'!N:N,0),0)</f>
        <v>-2508869.9824270536</v>
      </c>
      <c r="S628" s="25">
        <f t="shared" ca="1" si="527"/>
        <v>-4352364.4560850989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-1859606.312151982</v>
      </c>
      <c r="R629" s="25">
        <f t="array" aca="1" ref="R629" ca="1">INDEX('Lorri 401b'!L:L,MATCH('Retirement Calculator'!A629,'Lorri 401b'!N:N,0),0)</f>
        <v>-2541069.1412997227</v>
      </c>
      <c r="S629" s="25">
        <f t="shared" ca="1" si="527"/>
        <v>-4400675.4534517042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-1875785.2833063097</v>
      </c>
      <c r="R630" s="25">
        <f t="array" aca="1" ref="R630" ca="1">INDEX('Lorri 401b'!L:L,MATCH('Retirement Calculator'!A630,'Lorri 401b'!N:N,0),0)</f>
        <v>-2573402.4633343611</v>
      </c>
      <c r="S630" s="25">
        <f t="shared" ca="1" si="527"/>
        <v>-4449187.746640671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-1892031.6668404471</v>
      </c>
      <c r="R631" s="25">
        <f t="array" aca="1" ref="R631" ca="1">INDEX('Lorri 401b'!L:L,MATCH('Retirement Calculator'!A631,'Lorri 401b'!N:N,0),0)</f>
        <v>-2605870.5075441441</v>
      </c>
      <c r="S631" s="25">
        <f t="shared" ca="1" si="527"/>
        <v>-4497902.1743845912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-1908345.7436393101</v>
      </c>
      <c r="R632" s="25">
        <f t="array" aca="1" ref="R632" ca="1">INDEX('Lorri 401b'!L:L,MATCH('Retirement Calculator'!A632,'Lorri 401b'!N:N,0),0)</f>
        <v>-2638473.8352714675</v>
      </c>
      <c r="S632" s="25">
        <f t="shared" ca="1" si="527"/>
        <v>-4546819.5789107773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-1924727.7957581684</v>
      </c>
      <c r="R633" s="25">
        <f t="array" aca="1" ref="R633" ca="1">INDEX('Lorri 401b'!L:L,MATCH('Retirement Calculator'!A633,'Lorri 401b'!N:N,0),0)</f>
        <v>-2671213.0101976548</v>
      </c>
      <c r="S633" s="25">
        <f t="shared" ca="1" si="527"/>
        <v>-4595940.8059558235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-1941178.1064275219</v>
      </c>
      <c r="R634" s="25">
        <f t="array" aca="1" ref="R634" ca="1">INDEX('Lorri 401b'!L:L,MATCH('Retirement Calculator'!A634,'Lorri 401b'!N:N,0),0)</f>
        <v>-2704088.5983527014</v>
      </c>
      <c r="S634" s="25">
        <f t="shared" ca="1" si="527"/>
        <v>-4645266.7047802228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-1957696.9600579976</v>
      </c>
      <c r="R635" s="25">
        <f t="array" aca="1" ref="R635" ca="1">INDEX('Lorri 401b'!L:L,MATCH('Retirement Calculator'!A635,'Lorri 401b'!N:N,0),0)</f>
        <v>-2737101.1681250604</v>
      </c>
      <c r="S635" s="25">
        <f t="shared" ca="1" si="527"/>
        <v>-4694798.1281830575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-1974284.6422452671</v>
      </c>
      <c r="R636" s="25">
        <f t="array" aca="1" ref="R636" ca="1">INDEX('Lorri 401b'!L:L,MATCH('Retirement Calculator'!A636,'Lorri 401b'!N:N,0),0)</f>
        <v>-2770251.2902714713</v>
      </c>
      <c r="S636" s="25">
        <f t="shared" ca="1" si="527"/>
        <v>-4744535.9325167388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-1990941.4397749833</v>
      </c>
      <c r="R637" s="25">
        <f t="array" aca="1" ref="R637" ca="1">INDEX('Lorri 401b'!L:L,MATCH('Retirement Calculator'!A637,'Lorri 401b'!N:N,0),0)</f>
        <v>-2803539.5379268252</v>
      </c>
      <c r="S637" s="25">
        <f t="shared" ca="1" si="527"/>
        <v>-4794480.9777018083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-2007667.6406277402</v>
      </c>
      <c r="R638" s="25">
        <f t="array" aca="1" ref="R638" ca="1">INDEX('Lorri 401b'!L:L,MATCH('Retirement Calculator'!A638,'Lorri 401b'!N:N,0),0)</f>
        <v>-2836966.4866140764</v>
      </c>
      <c r="S638" s="25">
        <f t="shared" ca="1" si="527"/>
        <v>-4844634.1272418164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-2024463.5339840502</v>
      </c>
      <c r="R639" s="25">
        <f t="array" aca="1" ref="R639" ca="1">INDEX('Lorri 401b'!L:L,MATCH('Retirement Calculator'!A639,'Lorri 401b'!N:N,0),0)</f>
        <v>-2870532.7142541911</v>
      </c>
      <c r="S639" s="25">
        <f t="shared" ca="1" si="527"/>
        <v>-4894996.2482382413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-2041329.4102293449</v>
      </c>
      <c r="R640" s="25">
        <f t="array" aca="1" ref="R640" ca="1">INDEX('Lorri 401b'!L:L,MATCH('Retirement Calculator'!A640,'Lorri 401b'!N:N,0),0)</f>
        <v>-2904238.8011761401</v>
      </c>
      <c r="S640" s="25">
        <f t="shared" ca="1" si="527"/>
        <v>-4945568.2114054849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-2058265.5609589948</v>
      </c>
      <c r="R641" s="25">
        <f t="array" aca="1" ref="R641" ca="1">INDEX('Lorri 401b'!L:L,MATCH('Retirement Calculator'!A641,'Lorri 401b'!N:N,0),0)</f>
        <v>-2938085.33012693</v>
      </c>
      <c r="S641" s="25">
        <f t="shared" ca="1" si="527"/>
        <v>-4996350.8910859246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-2075272.2789833518</v>
      </c>
      <c r="R642" s="25">
        <f t="array" aca="1" ref="R642" ca="1">INDEX('Lorri 401b'!L:L,MATCH('Retirement Calculator'!A642,'Lorri 401b'!N:N,0),0)</f>
        <v>-2972072.8862816817</v>
      </c>
      <c r="S642" s="25">
        <f t="shared" ca="1" si="527"/>
        <v>-5047345.165265033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-2092349.8583328102</v>
      </c>
      <c r="R643" s="25">
        <f t="array" aca="1" ref="R643" ca="1">INDEX('Lorri 401b'!L:L,MATCH('Retirement Calculator'!A643,'Lorri 401b'!N:N,0),0)</f>
        <v>-3006202.0572537449</v>
      </c>
      <c r="S643" s="25">
        <f t="shared" ca="1" si="527"/>
        <v>-5098551.9155865554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-2109498.5942628914</v>
      </c>
      <c r="R644" s="25">
        <f t="array" aca="1" ref="R644" ca="1">INDEX('Lorri 401b'!L:L,MATCH('Retirement Calculator'!A644,'Lorri 401b'!N:N,0),0)</f>
        <v>-3040473.4331048583</v>
      </c>
      <c r="S644" s="25">
        <f t="shared" ca="1" si="527"/>
        <v>-5149972.0273677502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-2126718.783259348</v>
      </c>
      <c r="R645" s="25">
        <f t="array" aca="1" ref="R645" ca="1">INDEX('Lorri 401b'!L:L,MATCH('Retirement Calculator'!A645,'Lorri 401b'!N:N,0),0)</f>
        <v>-3074887.6063553514</v>
      </c>
      <c r="S645" s="25">
        <f t="shared" ca="1" si="527"/>
        <v>-5201606.3896146994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-2144010.72304329</v>
      </c>
      <c r="R646" s="25">
        <f t="array" aca="1" ref="R646" ca="1">INDEX('Lorri 401b'!L:L,MATCH('Retirement Calculator'!A646,'Lorri 401b'!N:N,0),0)</f>
        <v>-3109445.1719943881</v>
      </c>
      <c r="S646" s="25">
        <f t="shared" ca="1" si="527"/>
        <v>-5253455.8950376781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-2161374.7125763316</v>
      </c>
      <c r="R647" s="25">
        <f t="array" aca="1" ref="R647" ca="1">INDEX('Lorri 401b'!L:L,MATCH('Retirement Calculator'!A647,'Lorri 401b'!N:N,0),0)</f>
        <v>-3144146.7274902542</v>
      </c>
      <c r="S647" s="25">
        <f t="shared" ca="1" si="527"/>
        <v>-5305521.4400665853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-2178811.0520657608</v>
      </c>
      <c r="R648" s="25">
        <f t="array" aca="1" ref="R648" ca="1">INDEX('Lorri 401b'!L:L,MATCH('Retirement Calculator'!A648,'Lorri 401b'!N:N,0),0)</f>
        <v>-3178992.8728006864</v>
      </c>
      <c r="S648" s="25">
        <f t="shared" ca="1" si="527"/>
        <v>-5357803.9248664472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-2196320.0429697293</v>
      </c>
      <c r="R649" s="25">
        <f t="array" aca="1" ref="R649" ca="1">INDEX('Lorri 401b'!L:L,MATCH('Retirement Calculator'!A649,'Lorri 401b'!N:N,0),0)</f>
        <v>-3213984.2103832457</v>
      </c>
      <c r="S649" s="25">
        <f t="shared" ca="1" si="527"/>
        <v>-5410304.2533529755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-2213901.9880024646</v>
      </c>
      <c r="R650" s="25">
        <f t="array" aca="1" ref="R650" ca="1">INDEX('Lorri 401b'!L:L,MATCH('Retirement Calculator'!A650,'Lorri 401b'!N:N,0),0)</f>
        <v>-3249121.3452057322</v>
      </c>
      <c r="S650" s="25">
        <f t="shared" ca="1" si="527"/>
        <v>-5463023.3332081968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-2231557.1911395029</v>
      </c>
      <c r="R651" s="25">
        <f t="array" aca="1" ref="R651" ca="1">INDEX('Lorri 401b'!L:L,MATCH('Retirement Calculator'!A651,'Lorri 401b'!N:N,0),0)</f>
        <v>-3284404.8847566457</v>
      </c>
      <c r="S651" s="25">
        <f t="shared" ca="1" si="527"/>
        <v>-5515962.0758961486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-2249285.9576229453</v>
      </c>
      <c r="R652" s="25">
        <f t="array" aca="1" ref="R652" ca="1">INDEX('Lorri 401b'!L:L,MATCH('Retirement Calculator'!A652,'Lorri 401b'!N:N,0),0)</f>
        <v>-3319835.4390556877</v>
      </c>
      <c r="S652" s="25">
        <f t="shared" ca="1" si="527"/>
        <v>-5569121.3966786331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-2267088.5939667355</v>
      </c>
      <c r="R653" s="25">
        <f t="array" aca="1" ref="R653" ca="1">INDEX('Lorri 401b'!L:L,MATCH('Retirement Calculator'!A653,'Lorri 401b'!N:N,0),0)</f>
        <v>-3355413.6206643092</v>
      </c>
      <c r="S653" s="25">
        <f t="shared" ca="1" si="527"/>
        <v>-5622502.2146310452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-2284965.4079619581</v>
      </c>
      <c r="R654" s="25">
        <f t="array" aca="1" ref="R654" ca="1">INDEX('Lorri 401b'!L:L,MATCH('Retirement Calculator'!A654,'Lorri 401b'!N:N,0),0)</f>
        <v>-3391140.0446963003</v>
      </c>
      <c r="S654" s="25">
        <f t="shared" ca="1" si="527"/>
        <v>-5676105.4526582584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-2302916.7086821608</v>
      </c>
      <c r="R655" s="25">
        <f t="array" aca="1" ref="R655" ca="1">INDEX('Lorri 401b'!L:L,MATCH('Retirement Calculator'!A655,'Lorri 401b'!N:N,0),0)</f>
        <v>-3427015.3288284247</v>
      </c>
      <c r="S655" s="25">
        <f t="shared" ca="1" si="527"/>
        <v>-5729932.037510585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-2320942.8064886979</v>
      </c>
      <c r="R656" s="25">
        <f t="array" aca="1" ref="R656" ca="1">INDEX('Lorri 401b'!L:L,MATCH('Retirement Calculator'!A656,'Lorri 401b'!N:N,0),0)</f>
        <v>-3463040.0933110993</v>
      </c>
      <c r="S656" s="25">
        <f t="shared" ca="1" si="527"/>
        <v>-5783982.8997997977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-2339044.0130360955</v>
      </c>
      <c r="R657" s="25">
        <f t="array" aca="1" ref="R657" ca="1">INDEX('Lorri 401b'!L:L,MATCH('Retirement Calculator'!A657,'Lorri 401b'!N:N,0),0)</f>
        <v>-3499214.9609791185</v>
      </c>
      <c r="S657" s="25">
        <f t="shared" ca="1" si="527"/>
        <v>-5838258.9740152135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-2357220.6412774408</v>
      </c>
      <c r="R658" s="25">
        <f t="array" aca="1" ref="R658" ca="1">INDEX('Lorri 401b'!L:L,MATCH('Retirement Calculator'!A658,'Lorri 401b'!N:N,0),0)</f>
        <v>-3535540.5572624211</v>
      </c>
      <c r="S658" s="25">
        <f t="shared" ca="1" si="527"/>
        <v>-5892761.1985398624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-2375473.0054697916</v>
      </c>
      <c r="R659" s="25">
        <f t="array" aca="1" ref="R659" ca="1">INDEX('Lorri 401b'!L:L,MATCH('Retirement Calculator'!A659,'Lorri 401b'!N:N,0),0)</f>
        <v>-3572017.5101969042</v>
      </c>
      <c r="S659" s="25">
        <f t="shared" ca="1" si="527"/>
        <v>-5947490.5156666953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-2393801.4211796103</v>
      </c>
      <c r="R660" s="25">
        <f t="array" aca="1" ref="R660" ca="1">INDEX('Lorri 401b'!L:L,MATCH('Retirement Calculator'!A660,'Lorri 401b'!N:N,0),0)</f>
        <v>-3608646.4504352808</v>
      </c>
      <c r="S660" s="25">
        <f t="shared" ca="1" si="527"/>
        <v>-6002447.8716148911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-2412206.2052882202</v>
      </c>
      <c r="R661" s="25">
        <f t="array" aca="1" ref="R661" ca="1">INDEX('Lorri 401b'!L:L,MATCH('Retirement Calculator'!A661,'Lorri 401b'!N:N,0),0)</f>
        <v>-3645428.0112579842</v>
      </c>
      <c r="S661" s="25">
        <f t="shared" ca="1" si="527"/>
        <v>-6057634.2165462039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-2430687.6759972824</v>
      </c>
      <c r="R662" s="25">
        <f t="array" aca="1" ref="R662" ca="1">INDEX('Lorri 401b'!L:L,MATCH('Retirement Calculator'!A662,'Lorri 401b'!N:N,0),0)</f>
        <v>-3682362.8285841155</v>
      </c>
      <c r="S662" s="25">
        <f t="shared" ca="1" si="527"/>
        <v>-6113050.5045813974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-2449246.152834299</v>
      </c>
      <c r="R663" s="25">
        <f t="array" aca="1" ref="R663" ca="1">INDEX('Lorri 401b'!L:L,MATCH('Retirement Calculator'!A663,'Lorri 401b'!N:N,0),0)</f>
        <v>-3719451.5409824387</v>
      </c>
      <c r="S663" s="25">
        <f t="shared" ca="1" si="527"/>
        <v>-6168697.6938167382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-2467881.9566581366</v>
      </c>
      <c r="R664" s="25">
        <f t="array" aca="1" ref="R664" ca="1">INDEX('Lorri 401b'!L:L,MATCH('Retirement Calculator'!A664,'Lorri 401b'!N:N,0),0)</f>
        <v>-3756694.7896824218</v>
      </c>
      <c r="S664" s="25">
        <f t="shared" ca="1" si="527"/>
        <v>-6224576.7463405579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-2486595.4096645736</v>
      </c>
      <c r="R665" s="25">
        <f t="array" aca="1" ref="R665" ca="1">INDEX('Lorri 401b'!L:L,MATCH('Retirement Calculator'!A665,'Lorri 401b'!N:N,0),0)</f>
        <v>-3794093.2185853217</v>
      </c>
      <c r="S665" s="25">
        <f t="shared" ca="1" si="527"/>
        <v>-6280688.6282498948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-2505386.8353918707</v>
      </c>
      <c r="R666" s="25">
        <f t="array" aca="1" ref="R666" ca="1">INDEX('Lorri 401b'!L:L,MATCH('Retirement Calculator'!A666,'Lorri 401b'!N:N,0),0)</f>
        <v>-3831647.4742753166</v>
      </c>
      <c r="S666" s="25">
        <f t="shared" ca="1" si="527"/>
        <v>-6337034.3096671868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-2524256.5587263647</v>
      </c>
      <c r="R667" s="25">
        <f t="array" aca="1" ref="R667" ca="1">INDEX('Lorri 401b'!L:L,MATCH('Retirement Calculator'!A667,'Lorri 401b'!N:N,0),0)</f>
        <v>-3869358.2060306869</v>
      </c>
      <c r="S667" s="25">
        <f t="shared" ca="1" si="527"/>
        <v>-6393614.7647570521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-2543204.9059080859</v>
      </c>
      <c r="R668" s="25">
        <f t="array" aca="1" ref="R668" ca="1">INDEX('Lorri 401b'!L:L,MATCH('Retirement Calculator'!A668,'Lorri 401b'!N:N,0),0)</f>
        <v>-3907226.0658350377</v>
      </c>
      <c r="S668" s="25">
        <f t="shared" ca="1" si="527"/>
        <v>-6450430.9717431236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-2562232.2045363975</v>
      </c>
      <c r="R669" s="25">
        <f t="array" aca="1" ref="R669" ca="1">INDEX('Lorri 401b'!L:L,MATCH('Retirement Calculator'!A669,'Lorri 401b'!N:N,0),0)</f>
        <v>-3945251.7083885735</v>
      </c>
      <c r="S669" s="25">
        <f t="shared" ca="1" si="527"/>
        <v>-6507483.9129249714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-2581338.7835756605</v>
      </c>
      <c r="R670" s="25">
        <f t="array" aca="1" ref="R670" ca="1">INDEX('Lorri 401b'!L:L,MATCH('Retirement Calculator'!A670,'Lorri 401b'!N:N,0),0)</f>
        <v>-3983435.7911194153</v>
      </c>
      <c r="S670" s="25">
        <f t="shared" ca="1" si="527"/>
        <v>-6564774.5746950759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-2600524.9733609203</v>
      </c>
      <c r="R671" s="25">
        <f t="array" aca="1" ref="R671" ca="1">INDEX('Lorri 401b'!L:L,MATCH('Retirement Calculator'!A671,'Lorri 401b'!N:N,0),0)</f>
        <v>-4021778.9741949691</v>
      </c>
      <c r="S671" s="25">
        <f t="shared" ca="1" si="527"/>
        <v>-6622303.9475558894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-2619791.105603619</v>
      </c>
      <c r="R672" s="25">
        <f t="array" aca="1" ref="R672" ca="1">INDEX('Lorri 401b'!L:L,MATCH('Retirement Calculator'!A672,'Lorri 401b'!N:N,0),0)</f>
        <v>-4060281.9205333376</v>
      </c>
      <c r="S672" s="25">
        <f t="shared" ca="1" si="527"/>
        <v>-6680073.0261369571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-2639137.5133973286</v>
      </c>
      <c r="R673" s="25">
        <f t="array" aca="1" ref="R673" ca="1">INDEX('Lorri 401b'!L:L,MATCH('Retirement Calculator'!A673,'Lorri 401b'!N:N,0),0)</f>
        <v>-4098945.2958147828</v>
      </c>
      <c r="S673" s="25">
        <f t="shared" ca="1" si="527"/>
        <v>-6738082.8092121109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-2658564.5312235123</v>
      </c>
      <c r="R674" s="25">
        <f t="array" aca="1" ref="R674" ca="1">INDEX('Lorri 401b'!L:L,MATCH('Retirement Calculator'!A674,'Lorri 401b'!N:N,0),0)</f>
        <v>-4137769.7684932342</v>
      </c>
      <c r="S674" s="25">
        <f t="shared" ca="1" si="527"/>
        <v>-6796334.2997167464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-2678072.494957305</v>
      </c>
      <c r="R675" s="25">
        <f t="array" aca="1" ref="R675" ca="1">INDEX('Lorri 401b'!L:L,MATCH('Retirement Calculator'!A675,'Lorri 401b'!N:N,0),0)</f>
        <v>-4176756.0098078456</v>
      </c>
      <c r="S675" s="25">
        <f t="shared" ca="1" si="527"/>
        <v>-6854828.5047651511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-2697661.7418733216</v>
      </c>
      <c r="R676" s="25">
        <f t="array" aca="1" ref="R676" ca="1">INDEX('Lorri 401b'!L:L,MATCH('Retirement Calculator'!A676,'Lorri 401b'!N:N,0),0)</f>
        <v>-4215904.6937946007</v>
      </c>
      <c r="S676" s="25">
        <f t="shared" ca="1" si="527"/>
        <v>-6913566.4356679227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-2717332.6106514884</v>
      </c>
      <c r="R677" s="25">
        <f t="array" aca="1" ref="R677" ca="1">INDEX('Lorri 401b'!L:L,MATCH('Retirement Calculator'!A677,'Lorri 401b'!N:N,0),0)</f>
        <v>-4255216.4972979669</v>
      </c>
      <c r="S677" s="25">
        <f t="shared" ca="1" si="527"/>
        <v>-6972549.1079494553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-2737085.4413828976</v>
      </c>
      <c r="R678" s="25">
        <f t="array" aca="1" ref="R678" ca="1">INDEX('Lorri 401b'!L:L,MATCH('Retirement Calculator'!A678,'Lorri 401b'!N:N,0),0)</f>
        <v>-4294692.0999825979</v>
      </c>
      <c r="S678" s="25">
        <f t="shared" ca="1" si="527"/>
        <v>-7031777.541365495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-2756920.5755756875</v>
      </c>
      <c r="R679" s="25">
        <f t="array" aca="1" ref="R679" ca="1">INDEX('Lorri 401b'!L:L,MATCH('Retirement Calculator'!A679,'Lorri 401b'!N:N,0),0)</f>
        <v>-4334332.1843450814</v>
      </c>
      <c r="S679" s="25">
        <f t="shared" ca="1" si="527"/>
        <v>-7091252.7599207684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-2776838.3561609476</v>
      </c>
      <c r="R680" s="25">
        <f t="array" aca="1" ref="R680" ca="1">INDEX('Lorri 401b'!L:L,MATCH('Retirement Calculator'!A680,'Lorri 401b'!N:N,0),0)</f>
        <v>-4374137.435725742</v>
      </c>
      <c r="S680" s="25">
        <f t="shared" ca="1" si="527"/>
        <v>-7150975.7918866891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-2796839.1274986463</v>
      </c>
      <c r="R681" s="25">
        <f t="array" aca="1" ref="R681" ca="1">INDEX('Lorri 401b'!L:L,MATCH('Retirement Calculator'!A681,'Lorri 401b'!N:N,0),0)</f>
        <v>-4414108.542320488</v>
      </c>
      <c r="S681" s="25">
        <f t="shared" ca="1" si="527"/>
        <v>-7210947.6698191343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-2816923.2353835851</v>
      </c>
      <c r="R682" s="25">
        <f t="array" aca="1" ref="R682" ca="1">INDEX('Lorri 401b'!L:L,MATCH('Retirement Calculator'!A682,'Lorri 401b'!N:N,0),0)</f>
        <v>-4454246.1951927124</v>
      </c>
      <c r="S682" s="25">
        <f t="shared" ca="1" si="527"/>
        <v>-7271169.4305762975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-2837091.027051378</v>
      </c>
      <c r="R683" s="25">
        <f t="array" aca="1" ref="R683" ca="1">INDEX('Lorri 401b'!L:L,MATCH('Retirement Calculator'!A683,'Lorri 401b'!N:N,0),0)</f>
        <v>-4494551.0882852376</v>
      </c>
      <c r="S683" s="25">
        <f t="shared" ca="1" si="527"/>
        <v>-7331642.1153366156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-2857342.8511844533</v>
      </c>
      <c r="R684" s="25">
        <f t="array" aca="1" ref="R684" ca="1">INDEX('Lorri 401b'!L:L,MATCH('Retirement Calculator'!A684,'Lorri 401b'!N:N,0),0)</f>
        <v>-4535023.9184323149</v>
      </c>
      <c r="S684" s="25">
        <f t="shared" ca="1" si="527"/>
        <v>-7392366.7696167678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-2877679.0579180834</v>
      </c>
      <c r="R685" s="25">
        <f t="array" aca="1" ref="R685" ca="1">INDEX('Lorri 401b'!L:L,MATCH('Retirement Calculator'!A685,'Lorri 401b'!N:N,0),0)</f>
        <v>-4575665.385371672</v>
      </c>
      <c r="S685" s="25">
        <f t="shared" ca="1" si="527"/>
        <v>-7453344.4432897549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-2898099.9988464369</v>
      </c>
      <c r="R686" s="25">
        <f t="array" aca="1" ref="R686" ca="1">INDEX('Lorri 401b'!L:L,MATCH('Retirement Calculator'!A686,'Lorri 401b'!N:N,0),0)</f>
        <v>-4616476.1917566098</v>
      </c>
      <c r="S686" s="25">
        <f t="shared" ca="1" si="527"/>
        <v>-7514576.1906030467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-2918606.0270286584</v>
      </c>
      <c r="R687" s="25">
        <f t="array" aca="1" ref="R687" ca="1">INDEX('Lorri 401b'!L:L,MATCH('Retirement Calculator'!A687,'Lorri 401b'!N:N,0),0)</f>
        <v>-4657457.0431681518</v>
      </c>
      <c r="S687" s="25">
        <f t="shared" ca="1" si="527"/>
        <v>-7576063.0701968102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-2939197.4969949727</v>
      </c>
      <c r="R688" s="25">
        <f t="array" aca="1" ref="R688" ca="1">INDEX('Lorri 401b'!L:L,MATCH('Retirement Calculator'!A688,'Lorri 401b'!N:N,0),0)</f>
        <v>-4698608.6481272411</v>
      </c>
      <c r="S688" s="25">
        <f t="shared" ca="1" si="527"/>
        <v>-7637806.1451222133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-2959874.7647528131</v>
      </c>
      <c r="R689" s="25">
        <f t="array" aca="1" ref="R689" ca="1">INDEX('Lorri 401b'!L:L,MATCH('Retirement Calculator'!A689,'Lorri 401b'!N:N,0),0)</f>
        <v>-4739931.7181069935</v>
      </c>
      <c r="S689" s="25">
        <f t="shared" ca="1" si="527"/>
        <v>-7699806.4828598071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-2980638.1877929778</v>
      </c>
      <c r="R690" s="25">
        <f t="array" aca="1" ref="R690" ca="1">INDEX('Lorri 401b'!L:L,MATCH('Retirement Calculator'!A690,'Lorri 401b'!N:N,0),0)</f>
        <v>-4781426.9675449952</v>
      </c>
      <c r="S690" s="25">
        <f t="shared" ca="1" si="527"/>
        <v>-7762065.1553379726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-3001488.1250958098</v>
      </c>
      <c r="R691" s="25">
        <f t="array" aca="1" ref="R691" ca="1">INDEX('Lorri 401b'!L:L,MATCH('Retirement Calculator'!A691,'Lorri 401b'!N:N,0),0)</f>
        <v>-4823095.1138556553</v>
      </c>
      <c r="S691" s="25">
        <f t="shared" ca="1" si="527"/>
        <v>-7824583.2389514651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-3022424.9371374035</v>
      </c>
      <c r="R692" s="25">
        <f t="array" aca="1" ref="R692" ca="1">INDEX('Lorri 401b'!L:L,MATCH('Retirement Calculator'!A692,'Lorri 401b'!N:N,0),0)</f>
        <v>-4864936.8774426095</v>
      </c>
      <c r="S692" s="25">
        <f t="shared" ca="1" si="527"/>
        <v>-7887361.814580013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-3043448.9858958372</v>
      </c>
      <c r="R693" s="25">
        <f t="array" aca="1" ref="R693" ca="1">INDEX('Lorri 401b'!L:L,MATCH('Retirement Calculator'!A693,'Lorri 401b'!N:N,0),0)</f>
        <v>-4906952.9817111762</v>
      </c>
      <c r="S693" s="25">
        <f t="shared" ca="1" si="527"/>
        <v>-7950401.9676070139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-3064560.6348574311</v>
      </c>
      <c r="R694" s="25">
        <f t="array" aca="1" ref="R694" ca="1">INDEX('Lorri 401b'!L:L,MATCH('Retirement Calculator'!A694,'Lorri 401b'!N:N,0),0)</f>
        <v>-4949144.153080862</v>
      </c>
      <c r="S694" s="25">
        <f t="shared" ca="1" si="527"/>
        <v>-8013704.7879382931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-3085760.2490230319</v>
      </c>
      <c r="R695" s="25">
        <f t="array" aca="1" ref="R695" ca="1">INDEX('Lorri 401b'!L:L,MATCH('Retirement Calculator'!A695,'Lorri 401b'!N:N,0),0)</f>
        <v>-4991511.1209979216</v>
      </c>
      <c r="S695" s="25">
        <f t="shared" ca="1" si="527"/>
        <v>-8077271.3700209539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-3107048.1949143223</v>
      </c>
      <c r="R696" s="25">
        <f t="array" aca="1" ref="R696" ca="1">INDEX('Lorri 401b'!L:L,MATCH('Retirement Calculator'!A696,'Lorri 401b'!N:N,0),0)</f>
        <v>-5034054.6179479687</v>
      </c>
      <c r="S696" s="25">
        <f t="shared" ca="1" si="527"/>
        <v>-8141102.812862291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-3128424.8405801598</v>
      </c>
      <c r="R697" s="25">
        <f t="array" aca="1" ref="R697" ca="1">INDEX('Lorri 401b'!L:L,MATCH('Retirement Calculator'!A697,'Lorri 401b'!N:N,0),0)</f>
        <v>-5076775.3794686412</v>
      </c>
      <c r="S697" s="25">
        <f t="shared" ca="1" si="527"/>
        <v>-8205200.220048801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-3149890.5556029384</v>
      </c>
      <c r="R698" s="25">
        <f t="array" aca="1" ref="R698" ca="1">INDEX('Lorri 401b'!L:L,MATCH('Retirement Calculator'!A698,'Lorri 401b'!N:N,0),0)</f>
        <v>-5119674.1441623168</v>
      </c>
      <c r="S698" s="25">
        <f t="shared" ca="1" si="527"/>
        <v>-8269564.6997652557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-3171445.7111049788</v>
      </c>
      <c r="R699" s="25">
        <f t="array" aca="1" ref="R699" ca="1">INDEX('Lorri 401b'!L:L,MATCH('Retirement Calculator'!A699,'Lorri 401b'!N:N,0),0)</f>
        <v>-5162751.6537088826</v>
      </c>
      <c r="S699" s="25">
        <f t="shared" ca="1" si="527"/>
        <v>-8334197.3648138614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-3193090.6797549441</v>
      </c>
      <c r="R700" s="25">
        <f t="array" aca="1" ref="R700" ca="1">INDEX('Lorri 401b'!L:L,MATCH('Retirement Calculator'!A700,'Lorri 401b'!N:N,0),0)</f>
        <v>-5206008.6528785592</v>
      </c>
      <c r="S700" s="25">
        <f t="shared" ca="1" si="527"/>
        <v>-8399099.3326335028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-3214825.8357742843</v>
      </c>
      <c r="R701" s="25">
        <f t="array" aca="1" ref="R701" ca="1">INDEX('Lorri 401b'!L:L,MATCH('Retirement Calculator'!A701,'Lorri 401b'!N:N,0),0)</f>
        <v>-5249445.8895447757</v>
      </c>
      <c r="S701" s="25">
        <f t="shared" ca="1" si="527"/>
        <v>-8464271.7253190596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-3236651.554943705</v>
      </c>
      <c r="R702" s="25">
        <f t="array" aca="1" ref="R702" ca="1">INDEX('Lorri 401b'!L:L,MATCH('Retirement Calculator'!A702,'Lorri 401b'!N:N,0),0)</f>
        <v>-5293064.1146971015</v>
      </c>
      <c r="S702" s="25">
        <f t="shared" ca="1" si="527"/>
        <v>-8529715.6696408056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-3258568.2146096649</v>
      </c>
      <c r="R703" s="25">
        <f t="array" aca="1" ref="R703" ca="1">INDEX('Lorri 401b'!L:L,MATCH('Retirement Calculator'!A703,'Lorri 401b'!N:N,0),0)</f>
        <v>-5336864.0824542288</v>
      </c>
      <c r="S703" s="25">
        <f t="shared" ca="1" si="527"/>
        <v>-8595432.2970638946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-3280576.1936908998</v>
      </c>
      <c r="R704" s="25">
        <f t="array" aca="1" ref="R704" ca="1">INDEX('Lorri 401b'!L:L,MATCH('Retirement Calculator'!A704,'Lorri 401b'!N:N,0),0)</f>
        <v>-5380846.5500770109</v>
      </c>
      <c r="S704" s="25">
        <f t="shared" ca="1" si="527"/>
        <v>-8661422.7437679097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-3302675.8726849733</v>
      </c>
      <c r="R705" s="25">
        <f t="array" aca="1" ref="R705" ca="1">INDEX('Lorri 401b'!L:L,MATCH('Retirement Calculator'!A705,'Lorri 401b'!N:N,0),0)</f>
        <v>-5425012.2779815542</v>
      </c>
      <c r="S705" s="25">
        <f t="shared" ca="1" si="527"/>
        <v>-8727688.1506665275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-3324867.6336748553</v>
      </c>
      <c r="R706" s="25">
        <f t="array" aca="1" ref="R706" ca="1">INDEX('Lorri 401b'!L:L,MATCH('Retirement Calculator'!A706,'Lorri 401b'!N:N,0),0)</f>
        <v>-5469362.0297523662</v>
      </c>
      <c r="S706" s="25">
        <f t="shared" ca="1" si="527"/>
        <v>-8794229.6634272225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-3347151.8603355284</v>
      </c>
      <c r="R707" s="25">
        <f t="array" aca="1" ref="R707" ca="1">INDEX('Lorri 401b'!L:L,MATCH('Retirement Calculator'!A707,'Lorri 401b'!N:N,0),0)</f>
        <v>-5513896.5721555566</v>
      </c>
      <c r="S707" s="25">
        <f t="shared" ca="1" si="527"/>
        <v>-8861048.4324910846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-3369528.9379406213</v>
      </c>
      <c r="R708" s="25">
        <f t="array" aca="1" ref="R708" ca="1">INDEX('Lorri 401b'!L:L,MATCH('Retirement Calculator'!A708,'Lorri 401b'!N:N,0),0)</f>
        <v>-5558616.6751520941</v>
      </c>
      <c r="S708" s="25">
        <f t="shared" ca="1" si="527"/>
        <v>-8928145.6130927149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-3391999.2533690687</v>
      </c>
      <c r="R709" s="25">
        <f t="array" aca="1" ref="R709" ca="1">INDEX('Lorri 401b'!L:L,MATCH('Retirement Calculator'!A709,'Lorri 401b'!N:N,0),0)</f>
        <v>-5603523.1119111171</v>
      </c>
      <c r="S709" s="25">
        <f t="shared" ca="1" si="527"/>
        <v>-8995522.3652801849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-3414563.1951118014</v>
      </c>
      <c r="R710" s="25">
        <f t="array" aca="1" ref="R710" ca="1">INDEX('Lorri 401b'!L:L,MATCH('Retirement Calculator'!A710,'Lorri 401b'!N:N,0),0)</f>
        <v>-5648616.6588233029</v>
      </c>
      <c r="S710" s="25">
        <f t="shared" ca="1" si="527"/>
        <v>-9063179.8539351039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-3437221.1532784617</v>
      </c>
      <c r="R711" s="25">
        <f t="array" aca="1" ref="R711" ca="1">INDEX('Lorri 401b'!L:L,MATCH('Retirement Calculator'!A711,'Lorri 401b'!N:N,0),0)</f>
        <v>-5693898.0955142891</v>
      </c>
      <c r="S711" s="25">
        <f t="shared" ca="1" si="527"/>
        <v>-9131119.2487927508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-3459973.5196041497</v>
      </c>
      <c r="R712" s="25">
        <f t="array" aca="1" ref="R712" ca="1">INDEX('Lorri 401b'!L:L,MATCH('Retirement Calculator'!A712,'Lorri 401b'!N:N,0),0)</f>
        <v>-5739368.2048581541</v>
      </c>
      <c r="S712" s="25">
        <f t="shared" ca="1" si="527"/>
        <v>-9199341.7244623043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-3482820.6874561952</v>
      </c>
      <c r="R713" s="25">
        <f t="array" aca="1" ref="R713" ca="1">INDEX('Lorri 401b'!L:L,MATCH('Retirement Calculator'!A713,'Lorri 401b'!N:N,0),0)</f>
        <v>-5785027.7729909522</v>
      </c>
      <c r="S713" s="25">
        <f t="shared" ca="1" si="527"/>
        <v>-9267848.4604471475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-3505763.0518409573</v>
      </c>
      <c r="R714" s="25">
        <f t="array" aca="1" ref="R714" ca="1">INDEX('Lorri 401b'!L:L,MATCH('Retirement Calculator'!A714,'Lorri 401b'!N:N,0),0)</f>
        <v>-5830877.5893243039</v>
      </c>
      <c r="S714" s="25">
        <f t="shared" ca="1" si="527"/>
        <v>-9336640.6411652602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-3528801.0094106561</v>
      </c>
      <c r="R715" s="25">
        <f t="array" aca="1" ref="R715" ca="1">INDEX('Lorri 401b'!L:L,MATCH('Retirement Calculator'!A715,'Lorri 401b'!N:N,0),0)</f>
        <v>-5876918.4465590445</v>
      </c>
      <c r="S715" s="25">
        <f t="shared" ca="1" si="527"/>
        <v>-9405719.4559697006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-3551934.9584702286</v>
      </c>
      <c r="R716" s="25">
        <f t="array" aca="1" ref="R716" ca="1">INDEX('Lorri 401b'!L:L,MATCH('Retirement Calculator'!A716,'Lorri 401b'!N:N,0),0)</f>
        <v>-5923151.1406989293</v>
      </c>
      <c r="S716" s="25">
        <f t="shared" ca="1" si="527"/>
        <v>-9475086.0991691574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-3575165.2989842161</v>
      </c>
      <c r="R717" s="25">
        <f t="array" aca="1" ref="R717" ca="1">INDEX('Lorri 401b'!L:L,MATCH('Retirement Calculator'!A717,'Lorri 401b'!N:N,0),0)</f>
        <v>-5969576.4710643971</v>
      </c>
      <c r="S717" s="25">
        <f t="shared" ca="1" si="527"/>
        <v>-9544741.7700486127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-3598492.4325836785</v>
      </c>
      <c r="R718" s="25">
        <f t="array" aca="1" ref="R718" ca="1">INDEX('Lorri 401b'!L:L,MATCH('Retirement Calculator'!A718,'Lorri 401b'!N:N,0),0)</f>
        <v>-6016195.2403063877</v>
      </c>
      <c r="S718" s="25">
        <f t="shared" ca="1" si="527"/>
        <v>-9614687.6728900671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-3621916.7625731383</v>
      </c>
      <c r="R719" s="25">
        <f t="array" aca="1" ref="R719" ca="1">INDEX('Lorri 401b'!L:L,MATCH('Retirement Calculator'!A719,'Lorri 401b'!N:N,0),0)</f>
        <v>-6063008.2544202199</v>
      </c>
      <c r="S719" s="25">
        <f t="shared" ca="1" si="527"/>
        <v>-9684925.0169933587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-3645438.6939375545</v>
      </c>
      <c r="R720" s="25">
        <f t="array" aca="1" ref="R720" ca="1">INDEX('Lorri 401b'!L:L,MATCH('Retirement Calculator'!A720,'Lorri 401b'!N:N,0),0)</f>
        <v>-6110016.3227595268</v>
      </c>
      <c r="S720" s="25">
        <f t="shared" ca="1" si="527"/>
        <v>-9755455.0166970808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-3669058.6333493222</v>
      </c>
      <c r="R721" s="25">
        <f t="array" aca="1" ref="R721" ca="1">INDEX('Lorri 401b'!L:L,MATCH('Retirement Calculator'!A721,'Lorri 401b'!N:N,0),0)</f>
        <v>-6157220.2580502471</v>
      </c>
      <c r="S721" s="25">
        <f t="shared" ca="1" si="527"/>
        <v>-9826278.8913995698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-3692776.9891753057</v>
      </c>
      <c r="R722" s="25">
        <f t="array" aca="1" ref="R722" ca="1">INDEX('Lorri 401b'!L:L,MATCH('Retirement Calculator'!A722,'Lorri 401b'!N:N,0),0)</f>
        <v>-6204620.8764046784</v>
      </c>
      <c r="S722" s="25">
        <f t="shared" ca="1" si="527"/>
        <v>-9897397.8655799851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-3716594.1714838976</v>
      </c>
      <c r="R723" s="25">
        <f t="array" aca="1" ref="R723" ca="1">INDEX('Lorri 401b'!L:L,MATCH('Retirement Calculator'!A723,'Lorri 401b'!N:N,0),0)</f>
        <v>-6252218.9973355867</v>
      </c>
      <c r="S723" s="25">
        <f t="shared" ca="1" si="527"/>
        <v>-9968813.1688194834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-3740510.5920521086</v>
      </c>
      <c r="R724" s="25">
        <f t="array" aca="1" ref="R724" ca="1">INDEX('Lorri 401b'!L:L,MATCH('Retirement Calculator'!A724,'Lorri 401b'!N:N,0),0)</f>
        <v>-6300015.4437703742</v>
      </c>
      <c r="S724" s="25">
        <f t="shared" ca="1" si="527"/>
        <v>-10040526.035822483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-3764526.6643726872</v>
      </c>
      <c r="R725" s="25">
        <f t="array" aca="1" ref="R725" ca="1">INDEX('Lorri 401b'!L:L,MATCH('Retirement Calculator'!A725,'Lorri 401b'!N:N,0),0)</f>
        <v>-6348011.0420653066</v>
      </c>
      <c r="S725" s="25">
        <f t="shared" ca="1" si="527"/>
        <v>-10112537.706437994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-3788642.8036612682</v>
      </c>
      <c r="R726" s="25">
        <f t="array" aca="1" ref="R726" ca="1">INDEX('Lorri 401b'!L:L,MATCH('Retirement Calculator'!A726,'Lorri 401b'!N:N,0),0)</f>
        <v>-6396206.6220198013</v>
      </c>
      <c r="S726" s="25">
        <f t="shared" ca="1" si="527"/>
        <v>-10184849.425681069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-3812859.4268635516</v>
      </c>
      <c r="R727" s="25">
        <f t="array" aca="1" ref="R727" ca="1">INDEX('Lorri 401b'!L:L,MATCH('Retirement Calculator'!A727,'Lorri 401b'!N:N,0),0)</f>
        <v>-6444603.0168907726</v>
      </c>
      <c r="S727" s="25">
        <f t="shared" ca="1" si="527"/>
        <v>-10257462.443754325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-3837176.9526625113</v>
      </c>
      <c r="R728" s="25">
        <f t="array" aca="1" ref="R728" ca="1">INDEX('Lorri 401b'!L:L,MATCH('Retirement Calculator'!A728,'Lorri 401b'!N:N,0),0)</f>
        <v>-6493201.0634070402</v>
      </c>
      <c r="S728" s="25">
        <f t="shared" ca="1" si="527"/>
        <v>-10330378.016069552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-3861595.801485633</v>
      </c>
      <c r="R729" s="25">
        <f t="array" aca="1" ref="R729" ca="1">INDEX('Lorri 401b'!L:L,MATCH('Retirement Calculator'!A729,'Lorri 401b'!N:N,0),0)</f>
        <v>-6542001.6017837916</v>
      </c>
      <c r="S729" s="25">
        <f t="shared" ca="1" si="527"/>
        <v>-10403597.403269425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-3886116.3955121846</v>
      </c>
      <c r="R730" s="25">
        <f t="array" aca="1" ref="R730" ca="1">INDEX('Lorri 401b'!L:L,MATCH('Retirement Calculator'!A730,'Lorri 401b'!N:N,0),0)</f>
        <v>-6591005.4757371135</v>
      </c>
      <c r="S730" s="25">
        <f t="shared" ca="1" si="527"/>
        <v>-10477121.871249298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-3910739.1586805135</v>
      </c>
      <c r="R731" s="25">
        <f t="array" aca="1" ref="R731" ca="1">INDEX('Lorri 401b'!L:L,MATCH('Retirement Calculator'!A731,'Lorri 401b'!N:N,0),0)</f>
        <v>-6640213.5324985739</v>
      </c>
      <c r="S731" s="25">
        <f t="shared" ca="1" si="527"/>
        <v>-10550952.691179087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-3935464.516695377</v>
      </c>
      <c r="R732" s="25">
        <f t="array" aca="1" ref="R732" ca="1">INDEX('Lorri 401b'!L:L,MATCH('Retirement Calculator'!A732,'Lorri 401b'!N:N,0),0)</f>
        <v>-6689626.622829874</v>
      </c>
      <c r="S732" s="25">
        <f t="shared" ca="1" si="527"/>
        <v>-10625091.139525251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-3960292.8970353021</v>
      </c>
      <c r="R733" s="25">
        <f t="array" aca="1" ref="R733" ca="1">INDEX('Lorri 401b'!L:L,MATCH('Retirement Calculator'!A733,'Lorri 401b'!N:N,0),0)</f>
        <v>-6739245.6010375544</v>
      </c>
      <c r="S733" s="25">
        <f t="shared" ca="1" si="527"/>
        <v>-10699538.498072857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-3985224.7289599772</v>
      </c>
      <c r="R734" s="25">
        <f t="array" aca="1" ref="R734" ca="1">INDEX('Lorri 401b'!L:L,MATCH('Retirement Calculator'!A734,'Lorri 401b'!N:N,0),0)</f>
        <v>-6789071.3249877663</v>
      </c>
      <c r="S734" s="25">
        <f t="shared" ca="1" si="527"/>
        <v>-10774296.053947743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-4010260.4435176719</v>
      </c>
      <c r="R735" s="25">
        <f t="array" aca="1" ref="R735" ca="1">INDEX('Lorri 401b'!L:L,MATCH('Retirement Calculator'!A735,'Lorri 401b'!N:N,0),0)</f>
        <v>-6839104.656121104</v>
      </c>
      <c r="S735" s="25">
        <f t="shared" ca="1" si="527"/>
        <v>-10849365.099638775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-4035400.4735526904</v>
      </c>
      <c r="R736" s="25">
        <f t="array" aca="1" ref="R736" ca="1">INDEX('Lorri 401b'!L:L,MATCH('Retirement Calculator'!A736,'Lorri 401b'!N:N,0),0)</f>
        <v>-6889346.4594674977</v>
      </c>
      <c r="S736" s="25">
        <f t="shared" ca="1" si="527"/>
        <v>-10924746.933020188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-4060645.2537128543</v>
      </c>
      <c r="R737" s="25">
        <f t="array" aca="1" ref="R737" ca="1">INDEX('Lorri 401b'!L:L,MATCH('Retirement Calculator'!A737,'Lorri 401b'!N:N,0),0)</f>
        <v>-6939797.6036611684</v>
      </c>
      <c r="S737" s="25">
        <f t="shared" ca="1" si="527"/>
        <v>-11000442.857374024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-4085995.2204570193</v>
      </c>
      <c r="R738" s="25">
        <f t="array" aca="1" ref="R738" ca="1">INDEX('Lorri 401b'!L:L,MATCH('Retirement Calculator'!A738,'Lorri 401b'!N:N,0),0)</f>
        <v>-6990458.9609556459</v>
      </c>
      <c r="S738" s="25">
        <f t="shared" ca="1" si="527"/>
        <v>-11076454.181412665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-4111450.8120626183</v>
      </c>
      <c r="R739" s="25">
        <f t="array" aca="1" ref="R739" ca="1">INDEX('Lorri 401b'!L:L,MATCH('Retirement Calculator'!A739,'Lorri 401b'!N:N,0),0)</f>
        <v>-7041331.4072388504</v>
      </c>
      <c r="S739" s="25">
        <f t="shared" ca="1" si="527"/>
        <v>-11152782.21930147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-4137012.4686332406</v>
      </c>
      <c r="R740" s="25">
        <f t="array" aca="1" ref="R740" ca="1">INDEX('Lorri 401b'!L:L,MATCH('Retirement Calculator'!A740,'Lorri 401b'!N:N,0),0)</f>
        <v>-7092415.8220482348</v>
      </c>
      <c r="S740" s="25">
        <f t="shared" ca="1" si="527"/>
        <v>-11229428.290681476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-4162680.6321062404</v>
      </c>
      <c r="R741" s="25">
        <f t="array" aca="1" ref="R741" ca="1">INDEX('Lorri 401b'!L:L,MATCH('Retirement Calculator'!A741,'Lorri 401b'!N:N,0),0)</f>
        <v>-7143713.0885859914</v>
      </c>
      <c r="S741" s="25">
        <f t="shared" ca="1" si="527"/>
        <v>-11306393.720692232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-4188455.7462603776</v>
      </c>
      <c r="R742" s="25">
        <f t="array" aca="1" ref="R742" ca="1">INDEX('Lorri 401b'!L:L,MATCH('Retirement Calculator'!A742,'Lorri 401b'!N:N,0),0)</f>
        <v>-7195224.0937343221</v>
      </c>
      <c r="S742" s="25">
        <f t="shared" ca="1" si="527"/>
        <v>-11383679.839994699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-4214338.2567234905</v>
      </c>
      <c r="R743" s="25">
        <f t="array" aca="1" ref="R743" ca="1">INDEX('Lorri 401b'!L:L,MATCH('Retirement Calculator'!A743,'Lorri 401b'!N:N,0),0)</f>
        <v>-7246949.7280707713</v>
      </c>
      <c r="S743" s="25">
        <f t="shared" ca="1" si="527"/>
        <v>-11461287.984794263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-4240328.6109801996</v>
      </c>
      <c r="R744" s="25">
        <f t="array" aca="1" ref="R744" ca="1">INDEX('Lorri 401b'!L:L,MATCH('Retirement Calculator'!A744,'Lorri 401b'!N:N,0),0)</f>
        <v>-7298890.8858836219</v>
      </c>
      <c r="S744" s="25">
        <f t="shared" ca="1" si="527"/>
        <v>-11539219.496863822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-4266427.2583796447</v>
      </c>
      <c r="R745" s="25">
        <f t="array" aca="1" ref="R745" ca="1">INDEX('Lorri 401b'!L:L,MATCH('Retirement Calculator'!A745,'Lorri 401b'!N:N,0),0)</f>
        <v>-7351048.4651873596</v>
      </c>
      <c r="S745" s="25">
        <f t="shared" ca="1" si="527"/>
        <v>-11617475.723567005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-4292634.6501432545</v>
      </c>
      <c r="R746" s="25">
        <f t="array" aca="1" ref="R746" ca="1">INDEX('Lorri 401b'!L:L,MATCH('Retirement Calculator'!A746,'Lorri 401b'!N:N,0),0)</f>
        <v>-7403423.3677381957</v>
      </c>
      <c r="S746" s="25">
        <f t="shared" ca="1" si="527"/>
        <v>-11696058.017881449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-4318951.2393725459</v>
      </c>
      <c r="R747" s="25">
        <f t="array" aca="1" ref="R747" ca="1">INDEX('Lorri 401b'!L:L,MATCH('Retirement Calculator'!A747,'Lorri 401b'!N:N,0),0)</f>
        <v>-7456016.4990496607</v>
      </c>
      <c r="S747" s="25">
        <f t="shared" ca="1" si="527"/>
        <v>-11774967.738422208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-4345377.4810569594</v>
      </c>
      <c r="R748" s="25">
        <f t="array" aca="1" ref="R748" ca="1">INDEX('Lorri 401b'!L:L,MATCH('Retirement Calculator'!A748,'Lorri 401b'!N:N,0),0)</f>
        <v>-7508828.7684082566</v>
      </c>
      <c r="S748" s="25">
        <f t="shared" ca="1" si="527"/>
        <v>-11854206.249465216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-4371913.8320817249</v>
      </c>
      <c r="R749" s="25">
        <f t="array" aca="1" ref="R749" ca="1">INDEX('Lorri 401b'!L:L,MATCH('Retirement Calculator'!A749,'Lorri 401b'!N:N,0),0)</f>
        <v>-7561861.0888891798</v>
      </c>
      <c r="S749" s="25">
        <f t="shared" ca="1" si="527"/>
        <v>-11933774.920970906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-4398560.7512357598</v>
      </c>
      <c r="R750" s="25">
        <f t="array" aca="1" ref="R750" ca="1">INDEX('Lorri 401b'!L:L,MATCH('Retirement Calculator'!A750,'Lorri 401b'!N:N,0),0)</f>
        <v>-7615114.3773721075</v>
      </c>
      <c r="S750" s="25">
        <f t="shared" ca="1" si="527"/>
        <v>-12013675.128607867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-4425318.6992196031</v>
      </c>
      <c r="R751" s="25">
        <f t="array" aca="1" ref="R751" ca="1">INDEX('Lorri 401b'!L:L,MATCH('Retirement Calculator'!A751,'Lorri 401b'!N:N,0),0)</f>
        <v>-7668589.5545570469</v>
      </c>
      <c r="S751" s="25">
        <f t="shared" ca="1" si="527"/>
        <v>-12093908.253776651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-4452188.1386533799</v>
      </c>
      <c r="R752" s="25">
        <f t="array" aca="1" ref="R752" ca="1">INDEX('Lorri 401b'!L:L,MATCH('Retirement Calculator'!A752,'Lorri 401b'!N:N,0),0)</f>
        <v>-7722287.5449802568</v>
      </c>
      <c r="S752" s="25">
        <f t="shared" ca="1" si="527"/>
        <v>-12174475.683633637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-4479169.5340847969</v>
      </c>
      <c r="R753" s="25">
        <f t="array" aca="1" ref="R753" ca="1">INDEX('Lorri 401b'!L:L,MATCH('Retirement Calculator'!A753,'Lorri 401b'!N:N,0),0)</f>
        <v>-7776209.2770302305</v>
      </c>
      <c r="S753" s="25">
        <f t="shared" ca="1" si="527"/>
        <v>-12255378.811115026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-4506263.351997178</v>
      </c>
      <c r="R754" s="25">
        <f t="array" aca="1" ref="R754" ca="1">INDEX('Lorri 401b'!L:L,MATCH('Retirement Calculator'!A754,'Lorri 401b'!N:N,0),0)</f>
        <v>-7830355.6829637457</v>
      </c>
      <c r="S754" s="25">
        <f t="shared" ca="1" si="527"/>
        <v>-12336619.034960924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-4533470.0608175276</v>
      </c>
      <c r="R755" s="25">
        <f t="array" aca="1" ref="R755" ca="1">INDEX('Lorri 401b'!L:L,MATCH('Retirement Calculator'!A755,'Lorri 401b'!N:N,0),0)</f>
        <v>-7884727.6989219841</v>
      </c>
      <c r="S755" s="25">
        <f t="shared" ca="1" si="527"/>
        <v>-12418197.759739511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-4560790.130924629</v>
      </c>
      <c r="R756" s="25">
        <f t="array" aca="1" ref="R756" ca="1">INDEX('Lorri 401b'!L:L,MATCH('Retirement Calculator'!A756,'Lorri 401b'!N:N,0),0)</f>
        <v>-7939326.264946715</v>
      </c>
      <c r="S756" s="25">
        <f t="shared" ca="1" si="527"/>
        <v>-12500116.395871345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-4588224.0346571766</v>
      </c>
      <c r="R757" s="25">
        <f t="array" aca="1" ref="R757" ca="1">INDEX('Lorri 401b'!L:L,MATCH('Retirement Calculator'!A757,'Lorri 401b'!N:N,0),0)</f>
        <v>-7994152.3249965487</v>
      </c>
      <c r="S757" s="25">
        <f t="shared" ca="1" si="527"/>
        <v>-12582376.359653726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-4615772.2463219427</v>
      </c>
      <c r="R758" s="25">
        <f t="array" aca="1" ref="R758" ca="1">INDEX('Lorri 401b'!L:L,MATCH('Retirement Calculator'!A758,'Lorri 401b'!N:N,0),0)</f>
        <v>-8049206.826963257</v>
      </c>
      <c r="S758" s="25">
        <f t="shared" ca="1" si="527"/>
        <v>-12664979.0732852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-4643435.2422019783</v>
      </c>
      <c r="R759" s="25">
        <f t="array" aca="1" ref="R759" ca="1">INDEX('Lorri 401b'!L:L,MATCH('Retirement Calculator'!A759,'Lorri 401b'!N:N,0),0)</f>
        <v>-8104490.7226881599</v>
      </c>
      <c r="S759" s="25">
        <f t="shared" ca="1" si="527"/>
        <v>-12747925.964890137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-4671213.5005648481</v>
      </c>
      <c r="R760" s="25">
        <f t="array" aca="1" ref="R760" ca="1">INDEX('Lorri 401b'!L:L,MATCH('Retirement Calculator'!A760,'Lorri 401b'!N:N,0),0)</f>
        <v>-8160004.9679785827</v>
      </c>
      <c r="S760" s="25">
        <f t="shared" ca="1" si="527"/>
        <v>-12831218.468543431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-4699107.5016708961</v>
      </c>
      <c r="R761" s="25">
        <f t="array" aca="1" ref="R761" ca="1">INDEX('Lorri 401b'!L:L,MATCH('Retirement Calculator'!A761,'Lorri 401b'!N:N,0),0)</f>
        <v>-8215750.5226243827</v>
      </c>
      <c r="S761" s="25">
        <f t="shared" ca="1" si="527"/>
        <v>-12914858.024295278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-4727117.7277815528</v>
      </c>
      <c r="R762" s="25">
        <f t="array" aca="1" ref="R762" ca="1">INDEX('Lorri 401b'!L:L,MATCH('Retirement Calculator'!A762,'Lorri 401b'!N:N,0),0)</f>
        <v>-8271728.3504145397</v>
      </c>
      <c r="S762" s="25">
        <f t="shared" ca="1" si="527"/>
        <v>-12998846.078196093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-4755244.6631676704</v>
      </c>
      <c r="R763" s="25">
        <f t="array" aca="1" ref="R763" ca="1">INDEX('Lorri 401b'!L:L,MATCH('Retirement Calculator'!A763,'Lorri 401b'!N:N,0),0)</f>
        <v>-8327939.4191538226</v>
      </c>
      <c r="S763" s="25">
        <f t="shared" ca="1" si="527"/>
        <v>-13083184.082321493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-4783488.7941178968</v>
      </c>
      <c r="R764" s="25">
        <f t="array" aca="1" ref="R764" ca="1">INDEX('Lorri 401b'!L:L,MATCH('Retirement Calculator'!A764,'Lorri 401b'!N:N,0),0)</f>
        <v>-8384384.7006795192</v>
      </c>
      <c r="S764" s="25">
        <f t="shared" ca="1" si="527"/>
        <v>-13167873.494797416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-4811850.6089470824</v>
      </c>
      <c r="R765" s="25">
        <f t="array" aca="1" ref="R765" ca="1">INDEX('Lorri 401b'!L:L,MATCH('Retirement Calculator'!A765,'Lorri 401b'!N:N,0),0)</f>
        <v>-8441065.170878239</v>
      </c>
      <c r="S765" s="25">
        <f t="shared" ca="1" si="527"/>
        <v>-13252915.779825322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-4840330.598004723</v>
      </c>
      <c r="R766" s="25">
        <f t="array" aca="1" ref="R766" ca="1">INDEX('Lorri 401b'!L:L,MATCH('Retirement Calculator'!A766,'Lorri 401b'!N:N,0),0)</f>
        <v>-8497981.8097027875</v>
      </c>
      <c r="S766" s="25">
        <f t="shared" ca="1" si="527"/>
        <v>-13338312.407707511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-4868929.2536834376</v>
      </c>
      <c r="R767" s="25">
        <f t="array" aca="1" ref="R767" ca="1">INDEX('Lorri 401b'!L:L,MATCH('Retirement Calculator'!A767,'Lorri 401b'!N:N,0),0)</f>
        <v>-8555135.6011891067</v>
      </c>
      <c r="S767" s="25">
        <f t="shared" ca="1" si="527"/>
        <v>-13424064.854872543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-4897647.0704274802</v>
      </c>
      <c r="R768" s="25">
        <f t="array" aca="1" ref="R768" ca="1">INDEX('Lorri 401b'!L:L,MATCH('Retirement Calculator'!A768,'Lorri 401b'!N:N,0),0)</f>
        <v>-8612527.5334732849</v>
      </c>
      <c r="S768" s="25">
        <f t="shared" ca="1" si="527"/>
        <v>-13510174.603900764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-4926484.5447412897</v>
      </c>
      <c r="R769" s="25">
        <f t="array" aca="1" ref="R769" ca="1">INDEX('Lorri 401b'!L:L,MATCH('Retirement Calculator'!A769,'Lorri 401b'!N:N,0),0)</f>
        <v>-8670158.5988086462</v>
      </c>
      <c r="S769" s="25">
        <f t="shared" ca="1" si="527"/>
        <v>-13596643.143549936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-4955442.1751980735</v>
      </c>
      <c r="R770" s="25">
        <f t="array" aca="1" ref="R770" ca="1">INDEX('Lorri 401b'!L:L,MATCH('Retirement Calculator'!A770,'Lorri 401b'!N:N,0),0)</f>
        <v>-8728029.7935829051</v>
      </c>
      <c r="S770" s="25">
        <f t="shared" ca="1" si="527"/>
        <v>-13683471.96878098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-4984520.4624484265</v>
      </c>
      <c r="R771" s="25">
        <f t="array" aca="1" ref="R771" ca="1">INDEX('Lorri 401b'!L:L,MATCH('Retirement Calculator'!A771,'Lorri 401b'!N:N,0),0)</f>
        <v>-8786142.1183353905</v>
      </c>
      <c r="S771" s="25">
        <f t="shared" ca="1" si="527"/>
        <v>-13770662.580783818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-5013719.9092289899</v>
      </c>
      <c r="R772" s="25">
        <f t="array" aca="1" ref="R772" ca="1">INDEX('Lorri 401b'!L:L,MATCH('Retirement Calculator'!A772,'Lorri 401b'!N:N,0),0)</f>
        <v>-8844496.577774344</v>
      </c>
      <c r="S772" s="25">
        <f t="shared" ca="1" si="527"/>
        <v>-13858216.487003334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-5043041.020371139</v>
      </c>
      <c r="R773" s="25">
        <f t="array" aca="1" ref="R773" ca="1">INDEX('Lorri 401b'!L:L,MATCH('Retirement Calculator'!A773,'Lorri 401b'!N:N,0),0)</f>
        <v>-8903094.1807942931</v>
      </c>
      <c r="S773" s="25">
        <f t="shared" ca="1" si="527"/>
        <v>-13946135.201165432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-5072484.3028097134</v>
      </c>
      <c r="R774" s="25">
        <f t="array" aca="1" ref="R774" ca="1">INDEX('Lorri 401b'!L:L,MATCH('Retirement Calculator'!A774,'Lorri 401b'!N:N,0),0)</f>
        <v>-8961935.9404934924</v>
      </c>
      <c r="S774" s="25">
        <f t="shared" ca="1" si="527"/>
        <v>-14034420.243303206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-5102050.2655917816</v>
      </c>
      <c r="R775" s="25">
        <f t="array" aca="1" ref="R775" ca="1">INDEX('Lorri 401b'!L:L,MATCH('Retirement Calculator'!A775,'Lorri 401b'!N:N,0),0)</f>
        <v>-9021022.8741914388</v>
      </c>
      <c r="S775" s="25">
        <f t="shared" ca="1" si="527"/>
        <v>-14123073.13978322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-5131739.4198854417</v>
      </c>
      <c r="R776" s="25">
        <f t="array" aca="1" ref="R776" ca="1">INDEX('Lorri 401b'!L:L,MATCH('Retirement Calculator'!A776,'Lorri 401b'!N:N,0),0)</f>
        <v>-9080356.0034464598</v>
      </c>
      <c r="S776" s="25">
        <f t="shared" ref="S776:S1030" ca="1" si="787">SUM(Q776:R776)</f>
        <v>-14212095.423331901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-5161552.2789886594</v>
      </c>
      <c r="R777" s="25">
        <f t="array" aca="1" ref="R777" ca="1">INDEX('Lorri 401b'!L:L,MATCH('Retirement Calculator'!A777,'Lorri 401b'!N:N,0),0)</f>
        <v>-9139936.3540733773</v>
      </c>
      <c r="S777" s="25">
        <f t="shared" ca="1" si="787"/>
        <v>-14301488.633062037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-5191489.35833814</v>
      </c>
      <c r="R778" s="25">
        <f t="array" aca="1" ref="R778" ca="1">INDEX('Lorri 401b'!L:L,MATCH('Retirement Calculator'!A778,'Lorri 401b'!N:N,0),0)</f>
        <v>-9199764.9561612401</v>
      </c>
      <c r="S778" s="25">
        <f t="shared" ca="1" si="787"/>
        <v>-14391254.31449938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-5221551.1755182436</v>
      </c>
      <c r="R779" s="25">
        <f t="array" aca="1" ref="R779" ca="1">INDEX('Lorri 401b'!L:L,MATCH('Retirement Calculator'!A779,'Lorri 401b'!N:N,0),0)</f>
        <v>-9259842.844091136</v>
      </c>
      <c r="S779" s="25">
        <f t="shared" ca="1" si="787"/>
        <v>-14481394.019609381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-5251738.2502699308</v>
      </c>
      <c r="R780" s="25">
        <f t="array" aca="1" ref="R780" ca="1">INDEX('Lorri 401b'!L:L,MATCH('Retirement Calculator'!A780,'Lorri 401b'!N:N,0),0)</f>
        <v>-9320171.0565540716</v>
      </c>
      <c r="S780" s="25">
        <f t="shared" ca="1" si="787"/>
        <v>-14571909.306824002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-5282051.1044997498</v>
      </c>
      <c r="R781" s="25">
        <f t="array" aca="1" ref="R781" ca="1">INDEX('Lorri 401b'!L:L,MATCH('Retirement Calculator'!A781,'Lorri 401b'!N:N,0),0)</f>
        <v>-9380750.6365689375</v>
      </c>
      <c r="S781" s="25">
        <f t="shared" ca="1" si="787"/>
        <v>-14662801.741068687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-5312490.26228886</v>
      </c>
      <c r="R782" s="25">
        <f t="array" aca="1" ref="R782" ca="1">INDEX('Lorri 401b'!L:L,MATCH('Retirement Calculator'!A782,'Lorri 401b'!N:N,0),0)</f>
        <v>-9441582.631500531</v>
      </c>
      <c r="S782" s="25">
        <f t="shared" ca="1" si="787"/>
        <v>-14754072.893789392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-5343056.2499020919</v>
      </c>
      <c r="R783" s="25">
        <f t="array" aca="1" ref="R783" ca="1">INDEX('Lorri 401b'!L:L,MATCH('Retirement Calculator'!A783,'Lorri 401b'!N:N,0),0)</f>
        <v>-9502668.0930776726</v>
      </c>
      <c r="S783" s="25">
        <f t="shared" ca="1" si="787"/>
        <v>-14845724.342979765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-5373749.5957970452</v>
      </c>
      <c r="R784" s="25">
        <f t="array" aca="1" ref="R784" ca="1">INDEX('Lorri 401b'!L:L,MATCH('Retirement Calculator'!A784,'Lorri 401b'!N:N,0),0)</f>
        <v>-9564008.0774113871</v>
      </c>
      <c r="S784" s="25">
        <f t="shared" ca="1" si="787"/>
        <v>-14937757.673208432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-5404570.8306332277</v>
      </c>
      <c r="R785" s="25">
        <f t="array" aca="1" ref="R785" ca="1">INDEX('Lorri 401b'!L:L,MATCH('Retirement Calculator'!A785,'Lorri 401b'!N:N,0),0)</f>
        <v>-9625603.6450131573</v>
      </c>
      <c r="S785" s="25">
        <f t="shared" ca="1" si="787"/>
        <v>-15030174.475646384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-5435520.4872812275</v>
      </c>
      <c r="R786" s="25">
        <f t="array" aca="1" ref="R786" ca="1">INDEX('Lorri 401b'!L:L,MATCH('Retirement Calculator'!A786,'Lorri 401b'!N:N,0),0)</f>
        <v>-9687455.8608132694</v>
      </c>
      <c r="S786" s="25">
        <f t="shared" ca="1" si="787"/>
        <v>-15122976.348094497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-5466599.1008319277</v>
      </c>
      <c r="R787" s="25">
        <f t="array" aca="1" ref="R787" ca="1">INDEX('Lorri 401b'!L:L,MATCH('Retirement Calculator'!A787,'Lorri 401b'!N:N,0),0)</f>
        <v>-9749565.7941792142</v>
      </c>
      <c r="S787" s="25">
        <f t="shared" ca="1" si="787"/>
        <v>-15216164.895011142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-5497807.2086057551</v>
      </c>
      <c r="R788" s="25">
        <f t="array" aca="1" ref="R788" ca="1">INDEX('Lorri 401b'!L:L,MATCH('Retirement Calculator'!A788,'Lorri 401b'!N:N,0),0)</f>
        <v>-9811934.5189341847</v>
      </c>
      <c r="S788" s="25">
        <f t="shared" ca="1" si="787"/>
        <v>-15309741.72753994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-5529145.3501619734</v>
      </c>
      <c r="R789" s="25">
        <f t="array" aca="1" ref="R789" ca="1">INDEX('Lorri 401b'!L:L,MATCH('Retirement Calculator'!A789,'Lorri 401b'!N:N,0),0)</f>
        <v>-9874563.113375634</v>
      </c>
      <c r="S789" s="25">
        <f t="shared" ca="1" si="787"/>
        <v>-15403708.463537607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-5560614.0673080096</v>
      </c>
      <c r="R790" s="25">
        <f t="array" aca="1" ref="R790" ca="1">INDEX('Lorri 401b'!L:L,MATCH('Retirement Calculator'!A790,'Lorri 401b'!N:N,0),0)</f>
        <v>-9937452.6602939218</v>
      </c>
      <c r="S790" s="25">
        <f t="shared" ca="1" si="787"/>
        <v>-15498066.72760193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-5592213.9041088214</v>
      </c>
      <c r="R791" s="25">
        <f t="array" aca="1" ref="R791" ca="1">INDEX('Lorri 401b'!L:L,MATCH('Retirement Calculator'!A791,'Lorri 401b'!N:N,0),0)</f>
        <v>-10000604.246991036</v>
      </c>
      <c r="S791" s="25">
        <f t="shared" ca="1" si="787"/>
        <v>-15592818.151099857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-5623945.4068963025</v>
      </c>
      <c r="R792" s="25">
        <f t="array" aca="1" ref="R792" ca="1">INDEX('Lorri 401b'!L:L,MATCH('Retirement Calculator'!A792,'Lorri 401b'!N:N,0),0)</f>
        <v>-10064018.965299388</v>
      </c>
      <c r="S792" s="25">
        <f t="shared" ca="1" si="787"/>
        <v>-15687964.372195691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-5655809.1242787316</v>
      </c>
      <c r="R793" s="25">
        <f t="array" aca="1" ref="R793" ca="1">INDEX('Lorri 401b'!L:L,MATCH('Retirement Calculator'!A793,'Lorri 401b'!N:N,0),0)</f>
        <v>-10127697.911600692</v>
      </c>
      <c r="S793" s="25">
        <f t="shared" ca="1" si="787"/>
        <v>-15783507.035879424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-5687805.6071502548</v>
      </c>
      <c r="R794" s="25">
        <f t="array" aca="1" ref="R794" ca="1">INDEX('Lorri 401b'!L:L,MATCH('Retirement Calculator'!A794,'Lorri 401b'!N:N,0),0)</f>
        <v>-10191642.186844919</v>
      </c>
      <c r="S794" s="25">
        <f t="shared" ca="1" si="787"/>
        <v>-15879447.793995174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-5719935.4087004084</v>
      </c>
      <c r="R795" s="25">
        <f t="array" aca="1" ref="R795" ca="1">INDEX('Lorri 401b'!L:L,MATCH('Retirement Calculator'!A795,'Lorri 401b'!N:N,0),0)</f>
        <v>-10255852.89656933</v>
      </c>
      <c r="S795" s="25">
        <f t="shared" ca="1" si="787"/>
        <v>-15975788.305269739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-5752199.0844236882</v>
      </c>
      <c r="R796" s="25">
        <f t="array" aca="1" ref="R796" ca="1">INDEX('Lorri 401b'!L:L,MATCH('Retirement Calculator'!A796,'Lorri 401b'!N:N,0),0)</f>
        <v>-10320331.150917593</v>
      </c>
      <c r="S796" s="25">
        <f t="shared" ca="1" si="787"/>
        <v>-16072530.235341281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-5784597.1921291482</v>
      </c>
      <c r="R797" s="25">
        <f t="array" aca="1" ref="R797" ca="1">INDEX('Lorri 401b'!L:L,MATCH('Retirement Calculator'!A797,'Lorri 401b'!N:N,0),0)</f>
        <v>-10385078.064658973</v>
      </c>
      <c r="S797" s="25">
        <f t="shared" ca="1" si="787"/>
        <v>-16169675.256788122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-5817130.2919500479</v>
      </c>
      <c r="R798" s="25">
        <f t="array" aca="1" ref="R798" ca="1">INDEX('Lorri 401b'!L:L,MATCH('Retirement Calculator'!A798,'Lorri 401b'!N:N,0),0)</f>
        <v>-10450094.75720761</v>
      </c>
      <c r="S798" s="25">
        <f t="shared" ca="1" si="787"/>
        <v>-16267225.049157657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-5849798.9463535342</v>
      </c>
      <c r="R799" s="25">
        <f t="array" aca="1" ref="R799" ca="1">INDEX('Lorri 401b'!L:L,MATCH('Retirement Calculator'!A799,'Lorri 401b'!N:N,0),0)</f>
        <v>-10515382.352641866</v>
      </c>
      <c r="S799" s="25">
        <f t="shared" ca="1" si="787"/>
        <v>-16365181.2989954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-5882603.7201503683</v>
      </c>
      <c r="R800" s="25">
        <f t="array" aca="1" ref="R800" ca="1">INDEX('Lorri 401b'!L:L,MATCH('Retirement Calculator'!A800,'Lorri 401b'!N:N,0),0)</f>
        <v>-10580941.979723763</v>
      </c>
      <c r="S800" s="25">
        <f t="shared" ca="1" si="787"/>
        <v>-16463545.699874131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-5915545.1805046899</v>
      </c>
      <c r="R801" s="25">
        <f t="array" aca="1" ref="R801" ca="1">INDEX('Lorri 401b'!L:L,MATCH('Retirement Calculator'!A801,'Lorri 401b'!N:N,0),0)</f>
        <v>-10646774.771918502</v>
      </c>
      <c r="S801" s="25">
        <f t="shared" ca="1" si="787"/>
        <v>-16562319.952423193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-5948623.8969438206</v>
      </c>
      <c r="R802" s="25">
        <f t="array" aca="1" ref="R802" ca="1">INDEX('Lorri 401b'!L:L,MATCH('Retirement Calculator'!A802,'Lorri 401b'!N:N,0),0)</f>
        <v>-10712881.867414052</v>
      </c>
      <c r="S802" s="25">
        <f t="shared" ca="1" si="787"/>
        <v>-16661505.764357872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-5981840.4413681142</v>
      </c>
      <c r="R803" s="25">
        <f t="array" aca="1" ref="R803" ca="1">INDEX('Lorri 401b'!L:L,MATCH('Retirement Calculator'!A803,'Lorri 401b'!N:N,0),0)</f>
        <v>-10779264.409140833</v>
      </c>
      <c r="S803" s="25">
        <f t="shared" ca="1" si="787"/>
        <v>-16761104.850508947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-6015195.3880608426</v>
      </c>
      <c r="R804" s="25">
        <f t="array" aca="1" ref="R804" ca="1">INDEX('Lorri 401b'!L:L,MATCH('Retirement Calculator'!A804,'Lorri 401b'!N:N,0),0)</f>
        <v>-10845923.544791477</v>
      </c>
      <c r="S804" s="25">
        <f t="shared" ca="1" si="787"/>
        <v>-16861118.93285232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-6048689.3136981241</v>
      </c>
      <c r="R805" s="25">
        <f t="array" aca="1" ref="R805" ca="1">INDEX('Lorri 401b'!L:L,MATCH('Retirement Calculator'!A805,'Lorri 401b'!N:N,0),0)</f>
        <v>-10912860.426840665</v>
      </c>
      <c r="S805" s="25">
        <f t="shared" ca="1" si="787"/>
        <v>-16961549.740538791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-6082322.7973588947</v>
      </c>
      <c r="R806" s="25">
        <f t="array" aca="1" ref="R806" ca="1">INDEX('Lorri 401b'!L:L,MATCH('Retirement Calculator'!A806,'Lorri 401b'!N:N,0),0)</f>
        <v>-10980076.212565057</v>
      </c>
      <c r="S806" s="25">
        <f t="shared" ca="1" si="787"/>
        <v>-17062399.00992395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-6116096.4205349181</v>
      </c>
      <c r="R807" s="25">
        <f t="array" aca="1" ref="R807" ca="1">INDEX('Lorri 401b'!L:L,MATCH('Retirement Calculator'!A807,'Lorri 401b'!N:N,0),0)</f>
        <v>-11047572.064063301</v>
      </c>
      <c r="S807" s="25">
        <f t="shared" ca="1" si="787"/>
        <v>-17163668.484598219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-6150010.7671408411</v>
      </c>
      <c r="R808" s="25">
        <f t="array" aca="1" ref="R808" ca="1">INDEX('Lorri 401b'!L:L,MATCH('Retirement Calculator'!A808,'Lorri 401b'!N:N,0),0)</f>
        <v>-11115349.148276122</v>
      </c>
      <c r="S808" s="25">
        <f t="shared" ca="1" si="787"/>
        <v>-17265359.915416963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-6184066.4235242894</v>
      </c>
      <c r="R809" s="25">
        <f t="array" aca="1" ref="R809" ca="1">INDEX('Lorri 401b'!L:L,MATCH('Retirement Calculator'!A809,'Lorri 401b'!N:N,0),0)</f>
        <v>-11183408.637006497</v>
      </c>
      <c r="S809" s="25">
        <f t="shared" ca="1" si="787"/>
        <v>-17367475.060530785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-6218263.9784760019</v>
      </c>
      <c r="R810" s="25">
        <f t="array" aca="1" ref="R810" ca="1">INDEX('Lorri 401b'!L:L,MATCH('Retirement Calculator'!A810,'Lorri 401b'!N:N,0),0)</f>
        <v>-11251751.706939913</v>
      </c>
      <c r="S810" s="25">
        <f t="shared" ca="1" si="787"/>
        <v>-17470015.685415916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-6252604.023240013</v>
      </c>
      <c r="R811" s="25">
        <f t="array" aca="1" ref="R811" ca="1">INDEX('Lorri 401b'!L:L,MATCH('Retirement Calculator'!A811,'Lorri 401b'!N:N,0),0)</f>
        <v>-11320379.539664719</v>
      </c>
      <c r="S811" s="25">
        <f t="shared" ca="1" si="787"/>
        <v>-17572983.56290473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-6287087.1515238741</v>
      </c>
      <c r="R812" s="25">
        <f t="array" aca="1" ref="R812" ca="1">INDEX('Lorri 401b'!L:L,MATCH('Retirement Calculator'!A812,'Lorri 401b'!N:N,0),0)</f>
        <v>-11389293.321692545</v>
      </c>
      <c r="S812" s="25">
        <f t="shared" ca="1" si="787"/>
        <v>-17676380.473216418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-6321713.9595089182</v>
      </c>
      <c r="R813" s="25">
        <f t="array" aca="1" ref="R813" ca="1">INDEX('Lorri 401b'!L:L,MATCH('Retirement Calculator'!A813,'Lorri 401b'!N:N,0),0)</f>
        <v>-11458494.24447882</v>
      </c>
      <c r="S813" s="25">
        <f t="shared" ca="1" si="787"/>
        <v>-17780208.20398774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-6356485.0458605671</v>
      </c>
      <c r="R814" s="25">
        <f t="array" aca="1" ref="R814" ca="1">INDEX('Lorri 401b'!L:L,MATCH('Retirement Calculator'!A814,'Lorri 401b'!N:N,0),0)</f>
        <v>-11527983.504443372</v>
      </c>
      <c r="S814" s="25">
        <f t="shared" ca="1" si="787"/>
        <v>-17884468.55030394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-6391401.0117386812</v>
      </c>
      <c r="R815" s="25">
        <f t="array" aca="1" ref="R815" ca="1">INDEX('Lorri 401b'!L:L,MATCH('Retirement Calculator'!A815,'Lorri 401b'!N:N,0),0)</f>
        <v>-11597762.302991109</v>
      </c>
      <c r="S815" s="25">
        <f t="shared" ca="1" si="787"/>
        <v>-17989163.314729791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-6426462.460807954</v>
      </c>
      <c r="R816" s="25">
        <f t="array" aca="1" ref="R816" ca="1">INDEX('Lorri 401b'!L:L,MATCH('Retirement Calculator'!A816,'Lorri 401b'!N:N,0),0)</f>
        <v>-11667831.846532796</v>
      </c>
      <c r="S816" s="25">
        <f t="shared" ca="1" si="787"/>
        <v>-18094294.307340749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-6461669.9992483482</v>
      </c>
      <c r="R817" s="25">
        <f t="array" aca="1" ref="R817" ca="1">INDEX('Lorri 401b'!L:L,MATCH('Retirement Calculator'!A817,'Lorri 401b'!N:N,0),0)</f>
        <v>-11738193.346505906</v>
      </c>
      <c r="S817" s="25">
        <f t="shared" ca="1" si="787"/>
        <v>-18199863.345754255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-6497024.2357655773</v>
      </c>
      <c r="R818" s="25">
        <f t="array" aca="1" ref="R818" ca="1">INDEX('Lorri 401b'!L:L,MATCH('Retirement Calculator'!A818,'Lorri 401b'!N:N,0),0)</f>
        <v>-11808848.019395571</v>
      </c>
      <c r="S818" s="25">
        <f t="shared" ca="1" si="787"/>
        <v>-18305872.255161148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-6532525.7816016283</v>
      </c>
      <c r="R819" s="25">
        <f t="array" aca="1" ref="R819" ca="1">INDEX('Lorri 401b'!L:L,MATCH('Retirement Calculator'!A819,'Lorri 401b'!N:N,0),0)</f>
        <v>-11879797.086755609</v>
      </c>
      <c r="S819" s="25">
        <f t="shared" ca="1" si="787"/>
        <v>-18412322.868357237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-6568175.2505453294</v>
      </c>
      <c r="R820" s="25">
        <f t="array" aca="1" ref="R820" ca="1">INDEX('Lorri 401b'!L:L,MATCH('Retirement Calculator'!A820,'Lorri 401b'!N:N,0),0)</f>
        <v>-11951041.775229648</v>
      </c>
      <c r="S820" s="25">
        <f t="shared" ca="1" si="787"/>
        <v>-18519217.025774978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-6603973.2589429626</v>
      </c>
      <c r="R821" s="25">
        <f t="array" aca="1" ref="R821" ca="1">INDEX('Lorri 401b'!L:L,MATCH('Retirement Calculator'!A821,'Lorri 401b'!N:N,0),0)</f>
        <v>-12022583.316572327</v>
      </c>
      <c r="S821" s="25">
        <f t="shared" ca="1" si="787"/>
        <v>-18626556.575515289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-6639920.4257089198</v>
      </c>
      <c r="R822" s="25">
        <f t="array" aca="1" ref="R822" ca="1">INDEX('Lorri 401b'!L:L,MATCH('Retirement Calculator'!A822,'Lorri 401b'!N:N,0),0)</f>
        <v>-12094422.947670601</v>
      </c>
      <c r="S822" s="25">
        <f t="shared" ca="1" si="787"/>
        <v>-18734343.373379521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-6676017.3723364016</v>
      </c>
      <c r="R823" s="25">
        <f t="array" aca="1" ref="R823" ca="1">INDEX('Lorri 401b'!L:L,MATCH('Retirement Calculator'!A823,'Lorri 401b'!N:N,0),0)</f>
        <v>-12166561.910565119</v>
      </c>
      <c r="S823" s="25">
        <f t="shared" ca="1" si="787"/>
        <v>-18842579.282901522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-6712264.7229081644</v>
      </c>
      <c r="R824" s="25">
        <f t="array" aca="1" ref="R824" ca="1">INDEX('Lorri 401b'!L:L,MATCH('Retirement Calculator'!A824,'Lorri 401b'!N:N,0),0)</f>
        <v>-12239001.452471698</v>
      </c>
      <c r="S824" s="25">
        <f t="shared" ca="1" si="787"/>
        <v>-18951266.175379861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-6748663.1041073101</v>
      </c>
      <c r="R825" s="25">
        <f t="array" aca="1" ref="R825" ca="1">INDEX('Lorri 401b'!L:L,MATCH('Retirement Calculator'!A825,'Lorri 401b'!N:N,0),0)</f>
        <v>-12311742.825802887</v>
      </c>
      <c r="S825" s="25">
        <f t="shared" ca="1" si="787"/>
        <v>-19060405.929910198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-6785213.1452281186</v>
      </c>
      <c r="R826" s="25">
        <f t="array" aca="1" ref="R826" ca="1">INDEX('Lorri 401b'!L:L,MATCH('Retirement Calculator'!A826,'Lorri 401b'!N:N,0),0)</f>
        <v>-12384787.288189622</v>
      </c>
      <c r="S826" s="25">
        <f t="shared" ca="1" si="787"/>
        <v>-19170000.433417741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-6821915.4781869305</v>
      </c>
      <c r="R827" s="25">
        <f t="array" aca="1" ref="R827" ca="1">INDEX('Lorri 401b'!L:L,MATCH('Retirement Calculator'!A827,'Lorri 401b'!N:N,0),0)</f>
        <v>-12458136.102502968</v>
      </c>
      <c r="S827" s="25">
        <f t="shared" ca="1" si="787"/>
        <v>-19280051.5806899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-6858770.7375330711</v>
      </c>
      <c r="R828" s="25">
        <f t="array" aca="1" ref="R828" ca="1">INDEX('Lorri 401b'!L:L,MATCH('Retirement Calculator'!A828,'Lorri 401b'!N:N,0),0)</f>
        <v>-12531790.536875954</v>
      </c>
      <c r="S828" s="25">
        <f t="shared" ca="1" si="787"/>
        <v>-19390561.274409026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-6895779.5604598206</v>
      </c>
      <c r="R829" s="25">
        <f t="array" aca="1" ref="R829" ca="1">INDEX('Lorri 401b'!L:L,MATCH('Retirement Calculator'!A829,'Lorri 401b'!N:N,0),0)</f>
        <v>-12605751.864725493</v>
      </c>
      <c r="S829" s="25">
        <f t="shared" ca="1" si="787"/>
        <v>-19501531.425185315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-6932942.5868154308</v>
      </c>
      <c r="R830" s="25">
        <f t="array" aca="1" ref="R830" ca="1">INDEX('Lorri 401b'!L:L,MATCH('Retirement Calculator'!A830,'Lorri 401b'!N:N,0),0)</f>
        <v>-12680021.364774406</v>
      </c>
      <c r="S830" s="25">
        <f t="shared" ca="1" si="787"/>
        <v>-19612963.951589838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-6970260.4591141902</v>
      </c>
      <c r="R831" s="25">
        <f t="array" aca="1" ref="R831" ca="1">INDEX('Lorri 401b'!L:L,MATCH('Retirement Calculator'!A831,'Lorri 401b'!N:N,0),0)</f>
        <v>-12754600.321073523</v>
      </c>
      <c r="S831" s="25">
        <f t="shared" ca="1" si="787"/>
        <v>-19724860.780187711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-7007733.822547527</v>
      </c>
      <c r="R832" s="25">
        <f t="array" aca="1" ref="R832" ca="1">INDEX('Lorri 401b'!L:L,MATCH('Retirement Calculator'!A832,'Lorri 401b'!N:N,0),0)</f>
        <v>-12829490.023023887</v>
      </c>
      <c r="S832" s="25">
        <f t="shared" ca="1" si="787"/>
        <v>-19837223.845571414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-7045363.3249951694</v>
      </c>
      <c r="R833" s="25">
        <f t="array" aca="1" ref="R833" ca="1">INDEX('Lorri 401b'!L:L,MATCH('Retirement Calculator'!A833,'Lorri 401b'!N:N,0),0)</f>
        <v>-12904691.765399043</v>
      </c>
      <c r="S833" s="25">
        <f t="shared" ca="1" si="787"/>
        <v>-19950055.090394214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-7083149.6170363436</v>
      </c>
      <c r="R834" s="25">
        <f t="array" aca="1" ref="R834" ca="1">INDEX('Lorri 401b'!L:L,MATCH('Retirement Calculator'!A834,'Lorri 401b'!N:N,0),0)</f>
        <v>-12980206.848367428</v>
      </c>
      <c r="S834" s="25">
        <f t="shared" ca="1" si="787"/>
        <v>-20063356.465403773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-7121093.3519610232</v>
      </c>
      <c r="R835" s="25">
        <f t="array" aca="1" ref="R835" ca="1">INDEX('Lorri 401b'!L:L,MATCH('Retirement Calculator'!A835,'Lorri 401b'!N:N,0),0)</f>
        <v>-13056036.57751485</v>
      </c>
      <c r="S835" s="25">
        <f t="shared" ca="1" si="787"/>
        <v>-20177129.929475874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-7159195.1857812218</v>
      </c>
      <c r="R836" s="25">
        <f t="array" aca="1" ref="R836" ca="1">INDEX('Lorri 401b'!L:L,MATCH('Retirement Calculator'!A836,'Lorri 401b'!N:N,0),0)</f>
        <v>-13132182.263867052</v>
      </c>
      <c r="S836" s="25">
        <f t="shared" ca="1" si="787"/>
        <v>-20291377.449648276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-7197455.7772423383</v>
      </c>
      <c r="R837" s="25">
        <f t="array" aca="1" ref="R837" ca="1">INDEX('Lorri 401b'!L:L,MATCH('Retirement Calculator'!A837,'Lorri 401b'!N:N,0),0)</f>
        <v>-13208645.223912388</v>
      </c>
      <c r="S837" s="25">
        <f t="shared" ca="1" si="787"/>
        <v>-20406101.001154728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-7235875.7878345428</v>
      </c>
      <c r="R838" s="25">
        <f t="array" aca="1" ref="R838" ca="1">INDEX('Lorri 401b'!L:L,MATCH('Retirement Calculator'!A838,'Lorri 401b'!N:N,0),0)</f>
        <v>-13285426.779624579</v>
      </c>
      <c r="S838" s="25">
        <f t="shared" ca="1" si="787"/>
        <v>-20521302.567459121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-7274455.8818042148</v>
      </c>
      <c r="R839" s="25">
        <f t="array" aca="1" ref="R839" ca="1">INDEX('Lorri 401b'!L:L,MATCH('Retirement Calculator'!A839,'Lorri 401b'!N:N,0),0)</f>
        <v>-13362528.258485572</v>
      </c>
      <c r="S839" s="25">
        <f t="shared" ca="1" si="787"/>
        <v>-20636984.140289787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-7313196.7261654269</v>
      </c>
      <c r="R840" s="25">
        <f t="array" aca="1" ref="R840" ca="1">INDEX('Lorri 401b'!L:L,MATCH('Retirement Calculator'!A840,'Lorri 401b'!N:N,0),0)</f>
        <v>-13439950.993508486</v>
      </c>
      <c r="S840" s="25">
        <f t="shared" ca="1" si="787"/>
        <v>-20753147.719673913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-7352098.9907114776</v>
      </c>
      <c r="R841" s="25">
        <f t="array" aca="1" ref="R841" ca="1">INDEX('Lorri 401b'!L:L,MATCH('Retirement Calculator'!A841,'Lorri 401b'!N:N,0),0)</f>
        <v>-13517696.323260661</v>
      </c>
      <c r="S841" s="25">
        <f t="shared" ca="1" si="787"/>
        <v>-20869795.313972138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-7391163.3480264703</v>
      </c>
      <c r="R842" s="25">
        <f t="array" aca="1" ref="R842" ca="1">INDEX('Lorri 401b'!L:L,MATCH('Retirement Calculator'!A842,'Lorri 401b'!N:N,0),0)</f>
        <v>-13595765.591886804</v>
      </c>
      <c r="S842" s="25">
        <f t="shared" ca="1" si="787"/>
        <v>-20986928.939913273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-7430390.4734969418</v>
      </c>
      <c r="R843" s="25">
        <f t="array" aca="1" ref="R843" ca="1">INDEX('Lorri 401b'!L:L,MATCH('Retirement Calculator'!A843,'Lorri 401b'!N:N,0),0)</f>
        <v>-13674160.149132222</v>
      </c>
      <c r="S843" s="25">
        <f t="shared" ca="1" si="787"/>
        <v>-21104550.622629166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-7469781.0453235405</v>
      </c>
      <c r="R844" s="25">
        <f t="array" aca="1" ref="R844" ca="1">INDEX('Lorri 401b'!L:L,MATCH('Retirement Calculator'!A844,'Lorri 401b'!N:N,0),0)</f>
        <v>-13752881.350366162</v>
      </c>
      <c r="S844" s="25">
        <f t="shared" ca="1" si="787"/>
        <v>-21222662.395689704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-7509335.74453275</v>
      </c>
      <c r="R845" s="25">
        <f t="array" aca="1" ref="R845" ca="1">INDEX('Lorri 401b'!L:L,MATCH('Retirement Calculator'!A845,'Lorri 401b'!N:N,0),0)</f>
        <v>-13831930.556605244</v>
      </c>
      <c r="S845" s="25">
        <f t="shared" ca="1" si="787"/>
        <v>-21341266.301137995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-7549055.2549886648</v>
      </c>
      <c r="R846" s="25">
        <f t="array" aca="1" ref="R846" ca="1">INDEX('Lorri 401b'!L:L,MATCH('Retirement Calculator'!A846,'Lorri 401b'!N:N,0),0)</f>
        <v>-13911309.134536989</v>
      </c>
      <c r="S846" s="25">
        <f t="shared" ca="1" si="787"/>
        <v>-21460364.389525652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-7588940.2634048117</v>
      </c>
      <c r="R847" s="25">
        <f t="array" aca="1" ref="R847" ca="1">INDEX('Lorri 401b'!L:L,MATCH('Retirement Calculator'!A847,'Lorri 401b'!N:N,0),0)</f>
        <v>-13991018.456543449</v>
      </c>
      <c r="S847" s="25">
        <f t="shared" ca="1" si="787"/>
        <v>-21579958.719948262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-7628991.4593560267</v>
      </c>
      <c r="R848" s="25">
        <f t="array" aca="1" ref="R848" ca="1">INDEX('Lorri 401b'!L:L,MATCH('Retirement Calculator'!A848,'Lorri 401b'!N:N,0),0)</f>
        <v>-14071059.900724936</v>
      </c>
      <c r="S848" s="25">
        <f t="shared" ca="1" si="787"/>
        <v>-21700051.360080965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-7669209.5352903716</v>
      </c>
      <c r="R849" s="25">
        <f t="array" aca="1" ref="R849" ca="1">INDEX('Lorri 401b'!L:L,MATCH('Retirement Calculator'!A849,'Lorri 401b'!N:N,0),0)</f>
        <v>-14151434.850923847</v>
      </c>
      <c r="S849" s="25">
        <f t="shared" ca="1" si="787"/>
        <v>-21820644.386214219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-7709595.1865411093</v>
      </c>
      <c r="R850" s="25">
        <f t="array" aca="1" ref="R850" ca="1">INDEX('Lorri 401b'!L:L,MATCH('Retirement Calculator'!A850,'Lorri 401b'!N:N,0),0)</f>
        <v>-14232144.696748586</v>
      </c>
      <c r="S850" s="25">
        <f t="shared" ca="1" si="787"/>
        <v>-21941739.883289695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-7750149.1113387253</v>
      </c>
      <c r="R851" s="25">
        <f t="array" aca="1" ref="R851" ca="1">INDEX('Lorri 401b'!L:L,MATCH('Retirement Calculator'!A851,'Lorri 401b'!N:N,0),0)</f>
        <v>-14313190.833597595</v>
      </c>
      <c r="S851" s="25">
        <f t="shared" ca="1" si="787"/>
        <v>-22063339.94493632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-7790872.0108229984</v>
      </c>
      <c r="R852" s="25">
        <f t="array" aca="1" ref="R852" ca="1">INDEX('Lorri 401b'!L:L,MATCH('Retirement Calculator'!A852,'Lorri 401b'!N:N,0),0)</f>
        <v>-14394574.662683476</v>
      </c>
      <c r="S852" s="25">
        <f t="shared" ca="1" si="787"/>
        <v>-22185446.673506476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-7831764.5890551219</v>
      </c>
      <c r="R853" s="25">
        <f t="array" aca="1" ref="R853" ca="1">INDEX('Lorri 401b'!L:L,MATCH('Retirement Calculator'!A853,'Lorri 401b'!N:N,0),0)</f>
        <v>-14476297.591057213</v>
      </c>
      <c r="S853" s="25">
        <f t="shared" ca="1" si="787"/>
        <v>-22308062.180112336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-7872827.5530298799</v>
      </c>
      <c r="R854" s="25">
        <f t="array" aca="1" ref="R854" ca="1">INDEX('Lorri 401b'!L:L,MATCH('Retirement Calculator'!A854,'Lorri 401b'!N:N,0),0)</f>
        <v>-14558361.031632507</v>
      </c>
      <c r="S854" s="25">
        <f t="shared" ca="1" si="787"/>
        <v>-22431188.584662385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-7914061.6126878662</v>
      </c>
      <c r="R855" s="25">
        <f t="array" aca="1" ref="R855" ca="1">INDEX('Lorri 401b'!L:L,MATCH('Retirement Calculator'!A855,'Lorri 401b'!N:N,0),0)</f>
        <v>-14640766.403210199</v>
      </c>
      <c r="S855" s="25">
        <f t="shared" ca="1" si="787"/>
        <v>-22554828.015898064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-7955467.4809277607</v>
      </c>
      <c r="R856" s="25">
        <f t="array" aca="1" ref="R856" ca="1">INDEX('Lorri 401b'!L:L,MATCH('Retirement Calculator'!A856,'Lorri 401b'!N:N,0),0)</f>
        <v>-14723515.130502798</v>
      </c>
      <c r="S856" s="25">
        <f t="shared" ca="1" si="787"/>
        <v>-22678982.611430559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-7997045.873618654</v>
      </c>
      <c r="R857" s="25">
        <f t="array" aca="1" ref="R857" ca="1">INDEX('Lorri 401b'!L:L,MATCH('Retirement Calculator'!A857,'Lorri 401b'!N:N,0),0)</f>
        <v>-14806608.644159116</v>
      </c>
      <c r="S857" s="25">
        <f t="shared" ca="1" si="787"/>
        <v>-22803654.517777771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-8038797.5096124262</v>
      </c>
      <c r="R858" s="25">
        <f t="array" aca="1" ref="R858" ca="1">INDEX('Lorri 401b'!L:L,MATCH('Retirement Calculator'!A858,'Lorri 401b'!N:N,0),0)</f>
        <v>-14890048.380789002</v>
      </c>
      <c r="S858" s="25">
        <f t="shared" ca="1" si="787"/>
        <v>-22928845.89040143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-8080723.1107561728</v>
      </c>
      <c r="R859" s="25">
        <f t="array" aca="1" ref="R859" ca="1">INDEX('Lorri 401b'!L:L,MATCH('Retirement Calculator'!A859,'Lorri 401b'!N:N,0),0)</f>
        <v>-14973835.782988179</v>
      </c>
      <c r="S859" s="25">
        <f t="shared" ca="1" si="787"/>
        <v>-23054558.893744353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-8122823.4019046845</v>
      </c>
      <c r="R860" s="25">
        <f t="array" aca="1" ref="R860" ca="1">INDEX('Lorri 401b'!L:L,MATCH('Retirement Calculator'!A860,'Lorri 401b'!N:N,0),0)</f>
        <v>-15057972.299363187</v>
      </c>
      <c r="S860" s="25">
        <f t="shared" ca="1" si="787"/>
        <v>-23180795.701267872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-8165099.1109329816</v>
      </c>
      <c r="R861" s="25">
        <f t="array" aca="1" ref="R861" ca="1">INDEX('Lorri 401b'!L:L,MATCH('Retirement Calculator'!A861,'Lorri 401b'!N:N,0),0)</f>
        <v>-15142459.384556424</v>
      </c>
      <c r="S861" s="25">
        <f t="shared" ca="1" si="787"/>
        <v>-23307558.495489404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-8207550.9687488973</v>
      </c>
      <c r="R862" s="25">
        <f t="array" aca="1" ref="R862" ca="1">INDEX('Lorri 401b'!L:L,MATCH('Retirement Calculator'!A862,'Lorri 401b'!N:N,0),0)</f>
        <v>-15227298.4992713</v>
      </c>
      <c r="S862" s="25">
        <f t="shared" ca="1" si="787"/>
        <v>-23434849.468020197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-8250179.709305712</v>
      </c>
      <c r="R863" s="25">
        <f t="array" aca="1" ref="R863" ca="1">INDEX('Lorri 401b'!L:L,MATCH('Retirement Calculator'!A863,'Lorri 401b'!N:N,0),0)</f>
        <v>-15312491.110297486</v>
      </c>
      <c r="S863" s="25">
        <f t="shared" ca="1" si="787"/>
        <v>-23562670.819603197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-8292986.0696148472</v>
      </c>
      <c r="R864" s="25">
        <f t="array" aca="1" ref="R864" ca="1">INDEX('Lorri 401b'!L:L,MATCH('Retirement Calculator'!A864,'Lorri 401b'!N:N,0),0)</f>
        <v>-15398038.690536283</v>
      </c>
      <c r="S864" s="25">
        <f t="shared" ca="1" si="787"/>
        <v>-23691024.760151129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-8335970.789758604</v>
      </c>
      <c r="R865" s="25">
        <f t="array" aca="1" ref="R865" ca="1">INDEX('Lorri 401b'!L:L,MATCH('Retirement Calculator'!A865,'Lorri 401b'!N:N,0),0)</f>
        <v>-15483942.719026074</v>
      </c>
      <c r="S865" s="25">
        <f t="shared" ca="1" si="787"/>
        <v>-23819913.508784678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-8379134.6129029598</v>
      </c>
      <c r="R866" s="25">
        <f t="array" aca="1" ref="R866" ca="1">INDEX('Lorri 401b'!L:L,MATCH('Retirement Calculator'!A866,'Lorri 401b'!N:N,0),0)</f>
        <v>-15570204.680967906</v>
      </c>
      <c r="S866" s="25">
        <f t="shared" ca="1" si="787"/>
        <v>-23949339.293870866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-8422478.2853104174</v>
      </c>
      <c r="R867" s="25">
        <f t="array" aca="1" ref="R867" ca="1">INDEX('Lorri 401b'!L:L,MATCH('Retirement Calculator'!A867,'Lorri 401b'!N:N,0),0)</f>
        <v>-15656826.067751164</v>
      </c>
      <c r="S867" s="25">
        <f t="shared" ca="1" si="787"/>
        <v>-24079304.353061579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-8466002.5563529059</v>
      </c>
      <c r="R868" s="25">
        <f t="array" aca="1" ref="R868" ca="1">INDEX('Lorri 401b'!L:L,MATCH('Retirement Calculator'!A868,'Lorri 401b'!N:N,0),0)</f>
        <v>-15743808.376979351</v>
      </c>
      <c r="S868" s="25">
        <f t="shared" ca="1" si="787"/>
        <v>-24209810.933332257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-8509708.1785247382</v>
      </c>
      <c r="R869" s="25">
        <f t="array" aca="1" ref="R869" ca="1">INDEX('Lorri 401b'!L:L,MATCH('Retirement Calculator'!A869,'Lorri 401b'!N:N,0),0)</f>
        <v>-15831153.112495989</v>
      </c>
      <c r="S869" s="25">
        <f t="shared" ca="1" si="787"/>
        <v>-24340861.291020729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-8553595.9074556194</v>
      </c>
      <c r="R870" s="25">
        <f t="array" aca="1" ref="R870" ca="1">INDEX('Lorri 401b'!L:L,MATCH('Retirement Calculator'!A870,'Lorri 401b'!N:N,0),0)</f>
        <v>-15918861.784410613</v>
      </c>
      <c r="S870" s="25">
        <f t="shared" ca="1" si="787"/>
        <v>-24472457.691866234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-8597666.501923712</v>
      </c>
      <c r="R871" s="25">
        <f t="array" aca="1" ref="R871" ca="1">INDEX('Lorri 401b'!L:L,MATCH('Retirement Calculator'!A871,'Lorri 401b'!N:N,0),0)</f>
        <v>-16006935.909124881</v>
      </c>
      <c r="S871" s="25">
        <f t="shared" ca="1" si="787"/>
        <v>-24604602.411048591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-8641920.7238687556</v>
      </c>
      <c r="R872" s="25">
        <f t="array" aca="1" ref="R872" ca="1">INDEX('Lorri 401b'!L:L,MATCH('Retirement Calculator'!A872,'Lorri 401b'!N:N,0),0)</f>
        <v>-16095377.009358792</v>
      </c>
      <c r="S872" s="25">
        <f t="shared" ca="1" si="787"/>
        <v>-24737297.733227547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-8686359.3384052366</v>
      </c>
      <c r="R873" s="25">
        <f t="array" aca="1" ref="R873" ca="1">INDEX('Lorri 401b'!L:L,MATCH('Retirement Calculator'!A873,'Lorri 401b'!N:N,0),0)</f>
        <v>-16184186.614177009</v>
      </c>
      <c r="S873" s="25">
        <f t="shared" ca="1" si="787"/>
        <v>-24870545.952582248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-8730983.1138356198</v>
      </c>
      <c r="R874" s="25">
        <f t="array" aca="1" ref="R874" ca="1">INDEX('Lorri 401b'!L:L,MATCH('Retirement Calculator'!A874,'Lorri 401b'!N:N,0),0)</f>
        <v>-16273366.259015303</v>
      </c>
      <c r="S874" s="25">
        <f t="shared" ca="1" si="787"/>
        <v>-25004349.372850925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-8775792.8216636293</v>
      </c>
      <c r="R875" s="25">
        <f t="array" aca="1" ref="R875" ca="1">INDEX('Lorri 401b'!L:L,MATCH('Retirement Calculator'!A875,'Lorri 401b'!N:N,0),0)</f>
        <v>-16362917.485707091</v>
      </c>
      <c r="S875" s="25">
        <f t="shared" ca="1" si="787"/>
        <v>-25138710.307370722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-8820789.2366075888</v>
      </c>
      <c r="R876" s="25">
        <f t="array" aca="1" ref="R876" ca="1">INDEX('Lorri 401b'!L:L,MATCH('Retirement Calculator'!A876,'Lorri 401b'!N:N,0),0)</f>
        <v>-16452841.842510095</v>
      </c>
      <c r="S876" s="25">
        <f t="shared" ca="1" si="787"/>
        <v>-25273631.079117686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-8865973.136613816</v>
      </c>
      <c r="R877" s="25">
        <f t="array" aca="1" ref="R877" ca="1">INDEX('Lorri 401b'!L:L,MATCH('Retirement Calculator'!A877,'Lorri 401b'!N:N,0),0)</f>
        <v>-16543140.88413311</v>
      </c>
      <c r="S877" s="25">
        <f t="shared" ca="1" si="787"/>
        <v>-25409114.020746924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-8911345.3028700687</v>
      </c>
      <c r="R878" s="25">
        <f t="array" aca="1" ref="R878" ca="1">INDEX('Lorri 401b'!L:L,MATCH('Retirement Calculator'!A878,'Lorri 401b'!N:N,0),0)</f>
        <v>-16633816.171762887</v>
      </c>
      <c r="S878" s="25">
        <f t="shared" ca="1" si="787"/>
        <v>-25545161.474632956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-8956906.5198190548</v>
      </c>
      <c r="R879" s="25">
        <f t="array" aca="1" ref="R879" ca="1">INDEX('Lorri 401b'!L:L,MATCH('Retirement Calculator'!A879,'Lorri 401b'!N:N,0),0)</f>
        <v>-16724869.273091123</v>
      </c>
      <c r="S879" s="25">
        <f t="shared" ca="1" si="787"/>
        <v>-25681775.792910177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-9002657.5751719959</v>
      </c>
      <c r="R880" s="25">
        <f t="array" aca="1" ref="R880" ca="1">INDEX('Lorri 401b'!L:L,MATCH('Retirement Calculator'!A880,'Lorri 401b'!N:N,0),0)</f>
        <v>-16816301.762341559</v>
      </c>
      <c r="S880" s="25">
        <f t="shared" ca="1" si="787"/>
        <v>-25818959.337513555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-9048599.2599222399</v>
      </c>
      <c r="R881" s="25">
        <f t="array" aca="1" ref="R881" ca="1">INDEX('Lorri 401b'!L:L,MATCH('Retirement Calculator'!A881,'Lorri 401b'!N:N,0),0)</f>
        <v>-16908115.220297202</v>
      </c>
      <c r="S881" s="25">
        <f t="shared" ca="1" si="787"/>
        <v>-25956714.480219442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-9094732.3683589436</v>
      </c>
      <c r="R882" s="25">
        <f t="array" aca="1" ref="R882" ca="1">INDEX('Lorri 401b'!L:L,MATCH('Retirement Calculator'!A882,'Lorri 401b'!N:N,0),0)</f>
        <v>-17000311.234327663</v>
      </c>
      <c r="S882" s="25">
        <f t="shared" ca="1" si="787"/>
        <v>-26095043.602686606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-9141057.6980808005</v>
      </c>
      <c r="R883" s="25">
        <f t="array" aca="1" ref="R883" ca="1">INDEX('Lorri 401b'!L:L,MATCH('Retirement Calculator'!A883,'Lorri 401b'!N:N,0),0)</f>
        <v>-17092891.398416582</v>
      </c>
      <c r="S883" s="25">
        <f t="shared" ca="1" si="787"/>
        <v>-26233949.096497383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-9187576.0500098318</v>
      </c>
      <c r="R884" s="25">
        <f t="array" aca="1" ref="R884" ca="1">INDEX('Lorri 401b'!L:L,MATCH('Retirement Calculator'!A884,'Lorri 401b'!N:N,0),0)</f>
        <v>-17185857.313189205</v>
      </c>
      <c r="S884" s="25">
        <f t="shared" ca="1" si="787"/>
        <v>-26373433.363199037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-9234288.2284052335</v>
      </c>
      <c r="R885" s="25">
        <f t="array" aca="1" ref="R885" ca="1">INDEX('Lorri 401b'!L:L,MATCH('Retirement Calculator'!A885,'Lorri 401b'!N:N,0),0)</f>
        <v>-17279210.585940048</v>
      </c>
      <c r="S885" s="25">
        <f t="shared" ca="1" si="787"/>
        <v>-26513498.814345282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-9281195.0408772826</v>
      </c>
      <c r="R886" s="25">
        <f t="array" aca="1" ref="R886" ca="1">INDEX('Lorri 401b'!L:L,MATCH('Retirement Calculator'!A886,'Lorri 401b'!N:N,0),0)</f>
        <v>-17372952.830660686</v>
      </c>
      <c r="S886" s="25">
        <f t="shared" ca="1" si="787"/>
        <v>-26654147.871537969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-9328297.2984012999</v>
      </c>
      <c r="R887" s="25">
        <f t="array" aca="1" ref="R887" ca="1">INDEX('Lorri 401b'!L:L,MATCH('Retirement Calculator'!A887,'Lorri 401b'!N:N,0),0)</f>
        <v>-17467085.66806766</v>
      </c>
      <c r="S887" s="25">
        <f t="shared" ca="1" si="787"/>
        <v>-26795382.96646896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-9375595.8153316658</v>
      </c>
      <c r="R888" s="25">
        <f t="array" aca="1" ref="R888" ca="1">INDEX('Lorri 401b'!L:L,MATCH('Retirement Calculator'!A888,'Lorri 401b'!N:N,0),0)</f>
        <v>-17561610.725630496</v>
      </c>
      <c r="S888" s="25">
        <f t="shared" ca="1" si="787"/>
        <v>-26937206.54096216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-9423091.4094159082</v>
      </c>
      <c r="R889" s="25">
        <f t="array" aca="1" ref="R889" ca="1">INDEX('Lorri 401b'!L:L,MATCH('Retirement Calculator'!A889,'Lorri 401b'!N:N,0),0)</f>
        <v>-17656529.637599844</v>
      </c>
      <c r="S889" s="25">
        <f t="shared" ca="1" si="787"/>
        <v>-27079621.047015753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-9470784.9018088356</v>
      </c>
      <c r="R890" s="25">
        <f t="array" aca="1" ref="R890" ca="1">INDEX('Lorri 401b'!L:L,MATCH('Retirement Calculator'!A890,'Lorri 401b'!N:N,0),0)</f>
        <v>-17751844.045035731</v>
      </c>
      <c r="S890" s="25">
        <f t="shared" ca="1" si="787"/>
        <v>-27222628.946844567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-9518677.1170867346</v>
      </c>
      <c r="R891" s="25">
        <f t="array" aca="1" ref="R891" ca="1">INDEX('Lorri 401b'!L:L,MATCH('Retirement Calculator'!A891,'Lorri 401b'!N:N,0),0)</f>
        <v>-17847555.595835935</v>
      </c>
      <c r="S891" s="25">
        <f t="shared" ca="1" si="787"/>
        <v>-27366232.71292267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-9566768.8832616247</v>
      </c>
      <c r="R892" s="25">
        <f t="array" aca="1" ref="R892" ca="1">INDEX('Lorri 401b'!L:L,MATCH('Retirement Calculator'!A892,'Lorri 401b'!N:N,0),0)</f>
        <v>-17943665.944764473</v>
      </c>
      <c r="S892" s="25">
        <f t="shared" ca="1" si="787"/>
        <v>-27510434.828026097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-9615061.0317955762</v>
      </c>
      <c r="R893" s="25">
        <f t="array" aca="1" ref="R893" ca="1">INDEX('Lorri 401b'!L:L,MATCH('Retirement Calculator'!A893,'Lorri 401b'!N:N,0),0)</f>
        <v>-18040176.753480211</v>
      </c>
      <c r="S893" s="25">
        <f t="shared" ca="1" si="787"/>
        <v>-27655237.785275787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-9663554.3976150863</v>
      </c>
      <c r="R894" s="25">
        <f t="array" aca="1" ref="R894" ca="1">INDEX('Lorri 401b'!L:L,MATCH('Retirement Calculator'!A894,'Lorri 401b'!N:N,0),0)</f>
        <v>-18137089.690565601</v>
      </c>
      <c r="S894" s="25">
        <f t="shared" ca="1" si="787"/>
        <v>-27800644.088180687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-9712249.8191255108</v>
      </c>
      <c r="R895" s="25">
        <f t="array" aca="1" ref="R895" ca="1">INDEX('Lorri 401b'!L:L,MATCH('Retirement Calculator'!A895,'Lorri 401b'!N:N,0),0)</f>
        <v>-18234406.431555513</v>
      </c>
      <c r="S895" s="25">
        <f t="shared" ca="1" si="787"/>
        <v>-27946656.250681024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-9761148.138225561</v>
      </c>
      <c r="R896" s="25">
        <f t="array" aca="1" ref="R896" ca="1">INDEX('Lorri 401b'!L:L,MATCH('Retirement Calculator'!A896,'Lorri 401b'!N:N,0),0)</f>
        <v>-18332128.658966217</v>
      </c>
      <c r="S896" s="25">
        <f t="shared" ca="1" si="787"/>
        <v>-28093276.797191776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-9810250.2003218625</v>
      </c>
      <c r="R897" s="25">
        <f t="array" aca="1" ref="R897" ca="1">INDEX('Lorri 401b'!L:L,MATCH('Retirement Calculator'!A897,'Lorri 401b'!N:N,0),0)</f>
        <v>-18430258.062324464</v>
      </c>
      <c r="S897" s="25">
        <f t="shared" ca="1" si="787"/>
        <v>-28240508.262646325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-9859556.8543435652</v>
      </c>
      <c r="R898" s="25">
        <f t="array" aca="1" ref="R898" ca="1">INDEX('Lorri 401b'!L:L,MATCH('Retirement Calculator'!A898,'Lorri 401b'!N:N,0),0)</f>
        <v>-18528796.338196706</v>
      </c>
      <c r="S898" s="25">
        <f t="shared" ca="1" si="787"/>
        <v>-28388353.192540273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-9909068.9527570251</v>
      </c>
      <c r="R899" s="25">
        <f t="array" aca="1" ref="R899" ca="1">INDEX('Lorri 401b'!L:L,MATCH('Retirement Calculator'!A899,'Lorri 401b'!N:N,0),0)</f>
        <v>-18627745.190218415</v>
      </c>
      <c r="S899" s="25">
        <f t="shared" ca="1" si="787"/>
        <v>-28536814.142975442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-9958787.3515805416</v>
      </c>
      <c r="R900" s="25">
        <f t="array" aca="1" ref="R900" ca="1">INDEX('Lorri 401b'!L:L,MATCH('Retirement Calculator'!A900,'Lorri 401b'!N:N,0),0)</f>
        <v>-18727106.329123545</v>
      </c>
      <c r="S900" s="25">
        <f t="shared" ca="1" si="787"/>
        <v>-28685893.680704087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-10008712.910399156</v>
      </c>
      <c r="R901" s="25">
        <f t="array" aca="1" ref="R901" ca="1">INDEX('Lorri 401b'!L:L,MATCH('Retirement Calculator'!A901,'Lorri 401b'!N:N,0),0)</f>
        <v>-18826881.472774114</v>
      </c>
      <c r="S901" s="25">
        <f t="shared" ca="1" si="787"/>
        <v>-28835594.383173272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-10058846.492379513</v>
      </c>
      <c r="R902" s="25">
        <f t="array" aca="1" ref="R902" ca="1">INDEX('Lorri 401b'!L:L,MATCH('Retirement Calculator'!A902,'Lorri 401b'!N:N,0),0)</f>
        <v>-18927072.346189894</v>
      </c>
      <c r="S902" s="25">
        <f t="shared" ca="1" si="787"/>
        <v>-28985918.838569406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-10109188.964284789</v>
      </c>
      <c r="R903" s="25">
        <f t="array" aca="1" ref="R903" ca="1">INDEX('Lorri 401b'!L:L,MATCH('Retirement Calculator'!A903,'Lorri 401b'!N:N,0),0)</f>
        <v>-19027680.681578241</v>
      </c>
      <c r="S903" s="25">
        <f t="shared" ca="1" si="787"/>
        <v>-29136869.64586303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-10159741.196489669</v>
      </c>
      <c r="R904" s="25">
        <f t="array" aca="1" ref="R904" ca="1">INDEX('Lorri 401b'!L:L,MATCH('Retirement Calculator'!A904,'Lorri 401b'!N:N,0),0)</f>
        <v>-19128708.218364038</v>
      </c>
      <c r="S904" s="25">
        <f t="shared" ca="1" si="787"/>
        <v>-29288449.414853707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-10210504.062995404</v>
      </c>
      <c r="R905" s="25">
        <f t="array" aca="1" ref="R905" ca="1">INDEX('Lorri 401b'!L:L,MATCH('Retirement Calculator'!A905,'Lorri 401b'!N:N,0),0)</f>
        <v>-19230156.703219775</v>
      </c>
      <c r="S905" s="25">
        <f t="shared" ca="1" si="787"/>
        <v>-29440660.766215179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-10261478.441444913</v>
      </c>
      <c r="R906" s="25">
        <f t="array" aca="1" ref="R906" ca="1">INDEX('Lorri 401b'!L:L,MATCH('Retirement Calculator'!A906,'Lorri 401b'!N:N,0),0)</f>
        <v>-19332027.890095744</v>
      </c>
      <c r="S906" s="25">
        <f t="shared" ca="1" si="787"/>
        <v>-29593506.331540659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-10312665.213137962</v>
      </c>
      <c r="R907" s="25">
        <f t="array" aca="1" ref="R907" ca="1">INDEX('Lorri 401b'!L:L,MATCH('Retirement Calculator'!A907,'Lorri 401b'!N:N,0),0)</f>
        <v>-19434323.540250365</v>
      </c>
      <c r="S907" s="25">
        <f t="shared" ca="1" si="787"/>
        <v>-29746988.753388327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-10364065.263046399</v>
      </c>
      <c r="R908" s="25">
        <f t="array" aca="1" ref="R908" ca="1">INDEX('Lorri 401b'!L:L,MATCH('Retirement Calculator'!A908,'Lorri 401b'!N:N,0),0)</f>
        <v>-19537045.422280628</v>
      </c>
      <c r="S908" s="25">
        <f t="shared" ca="1" si="787"/>
        <v>-29901110.685327027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-10415679.479829453</v>
      </c>
      <c r="R909" s="25">
        <f t="array" aca="1" ref="R909" ca="1">INDEX('Lorri 401b'!L:L,MATCH('Retirement Calculator'!A909,'Lorri 401b'!N:N,0),0)</f>
        <v>-19640195.312152687</v>
      </c>
      <c r="S909" s="25">
        <f t="shared" ca="1" si="787"/>
        <v>-30055874.79198214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-10467508.755849104</v>
      </c>
      <c r="R910" s="25">
        <f t="array" aca="1" ref="R910" ca="1">INDEX('Lorri 401b'!L:L,MATCH('Retirement Calculator'!A910,'Lorri 401b'!N:N,0),0)</f>
        <v>-19743774.993232545</v>
      </c>
      <c r="S910" s="25">
        <f t="shared" ca="1" si="787"/>
        <v>-30211283.749081649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-10519553.987185504</v>
      </c>
      <c r="R911" s="25">
        <f t="array" aca="1" ref="R911" ca="1">INDEX('Lorri 401b'!L:L,MATCH('Retirement Calculator'!A911,'Lorri 401b'!N:N,0),0)</f>
        <v>-19847786.2563169</v>
      </c>
      <c r="S911" s="25">
        <f t="shared" ca="1" si="787"/>
        <v>-30367340.243502405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-10571816.073652472</v>
      </c>
      <c r="R912" s="25">
        <f t="array" aca="1" ref="R912" ca="1">INDEX('Lorri 401b'!L:L,MATCH('Retirement Calculator'!A912,'Lorri 401b'!N:N,0),0)</f>
        <v>-19952230.899664108</v>
      </c>
      <c r="S912" s="25">
        <f t="shared" ca="1" si="787"/>
        <v>-30524046.97331658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-10624295.918813052</v>
      </c>
      <c r="R913" s="25">
        <f t="array" aca="1" ref="R913" ca="1">INDEX('Lorri 401b'!L:L,MATCH('Retirement Calculator'!A913,'Lorri 401b'!N:N,0),0)</f>
        <v>-20057110.729025263</v>
      </c>
      <c r="S913" s="25">
        <f t="shared" ca="1" si="787"/>
        <v>-30681406.647838317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-10676994.429995134</v>
      </c>
      <c r="R914" s="25">
        <f t="array" aca="1" ref="R914" ca="1">INDEX('Lorri 401b'!L:L,MATCH('Retirement Calculator'!A914,'Lorri 401b'!N:N,0),0)</f>
        <v>-20162427.557675425</v>
      </c>
      <c r="S914" s="25">
        <f t="shared" ca="1" si="787"/>
        <v>-30839421.987670559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-10729912.518307142</v>
      </c>
      <c r="R915" s="25">
        <f t="array" aca="1" ref="R915" ca="1">INDEX('Lorri 401b'!L:L,MATCH('Retirement Calculator'!A915,'Lorri 401b'!N:N,0),0)</f>
        <v>-20268183.20644496</v>
      </c>
      <c r="S915" s="25">
        <f t="shared" ca="1" si="787"/>
        <v>-30998095.724752102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-10783051.098653782</v>
      </c>
      <c r="R916" s="25">
        <f t="array" aca="1" ref="R916" ca="1">INDEX('Lorri 401b'!L:L,MATCH('Retirement Calculator'!A916,'Lorri 401b'!N:N,0),0)</f>
        <v>-20374379.503751036</v>
      </c>
      <c r="S916" s="25">
        <f t="shared" ca="1" si="787"/>
        <v>-31157430.602404818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-10836411.089751868</v>
      </c>
      <c r="R917" s="25">
        <f t="array" aca="1" ref="R917" ca="1">INDEX('Lorri 401b'!L:L,MATCH('Retirement Calculator'!A917,'Lorri 401b'!N:N,0),0)</f>
        <v>-20481018.28562922</v>
      </c>
      <c r="S917" s="25">
        <f t="shared" ca="1" si="787"/>
        <v>-31317429.37538109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-10889993.414146194</v>
      </c>
      <c r="R918" s="25">
        <f t="array" aca="1" ref="R918" ca="1">INDEX('Lorri 401b'!L:L,MATCH('Retirement Calculator'!A918,'Lorri 401b'!N:N,0),0)</f>
        <v>-20588101.39576523</v>
      </c>
      <c r="S918" s="25">
        <f t="shared" ca="1" si="787"/>
        <v>-31478094.809911422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-10943798.998225499</v>
      </c>
      <c r="R919" s="25">
        <f t="array" aca="1" ref="R919" ca="1">INDEX('Lorri 401b'!L:L,MATCH('Retirement Calculator'!A919,'Lorri 401b'!N:N,0),0)</f>
        <v>-20695630.685526807</v>
      </c>
      <c r="S919" s="25">
        <f t="shared" ca="1" si="787"/>
        <v>-31639429.683752306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-10997828.772238467</v>
      </c>
      <c r="R920" s="25">
        <f t="array" aca="1" ref="R920" ca="1">INDEX('Lorri 401b'!L:L,MATCH('Retirement Calculator'!A920,'Lorri 401b'!N:N,0),0)</f>
        <v>-20803608.013995722</v>
      </c>
      <c r="S920" s="25">
        <f t="shared" ca="1" si="787"/>
        <v>-31801436.786234189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-11052083.670309821</v>
      </c>
      <c r="R921" s="25">
        <f t="array" aca="1" ref="R921" ca="1">INDEX('Lorri 401b'!L:L,MATCH('Retirement Calculator'!A921,'Lorri 401b'!N:N,0),0)</f>
        <v>-20912035.247999925</v>
      </c>
      <c r="S921" s="25">
        <f t="shared" ca="1" si="787"/>
        <v>-31964118.918309748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-11106564.630456474</v>
      </c>
      <c r="R922" s="25">
        <f t="array" aca="1" ref="R922" ca="1">INDEX('Lorri 401b'!L:L,MATCH('Retirement Calculator'!A922,'Lorri 401b'!N:N,0),0)</f>
        <v>-21020914.262145814</v>
      </c>
      <c r="S922" s="25">
        <f t="shared" ca="1" si="787"/>
        <v>-32127478.892602287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-11161272.594603738</v>
      </c>
      <c r="R923" s="25">
        <f t="array" aca="1" ref="R923" ca="1">INDEX('Lorri 401b'!L:L,MATCH('Retirement Calculator'!A923,'Lorri 401b'!N:N,0),0)</f>
        <v>-21130246.938850641</v>
      </c>
      <c r="S923" s="25">
        <f t="shared" ca="1" si="787"/>
        <v>-32291519.533454381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-11216208.508601615</v>
      </c>
      <c r="R924" s="25">
        <f t="array" aca="1" ref="R924" ca="1">INDEX('Lorri 401b'!L:L,MATCH('Retirement Calculator'!A924,'Lorri 401b'!N:N,0),0)</f>
        <v>-21240035.168375075</v>
      </c>
      <c r="S924" s="25">
        <f t="shared" ca="1" si="787"/>
        <v>-32456243.676976688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-11271373.32224115</v>
      </c>
      <c r="R925" s="25">
        <f t="array" aca="1" ref="R925" ca="1">INDEX('Lorri 401b'!L:L,MATCH('Retirement Calculator'!A925,'Lorri 401b'!N:N,0),0)</f>
        <v>-21350280.848855861</v>
      </c>
      <c r="S925" s="25">
        <f t="shared" ca="1" si="787"/>
        <v>-32621654.17109701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-11326767.989270849</v>
      </c>
      <c r="R926" s="25">
        <f t="array" aca="1" ref="R926" ca="1">INDEX('Lorri 401b'!L:L,MATCH('Retirement Calculator'!A926,'Lorri 401b'!N:N,0),0)</f>
        <v>-21460985.886338647</v>
      </c>
      <c r="S926" s="25">
        <f t="shared" ca="1" si="787"/>
        <v>-32787753.875609495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-11382393.467413172</v>
      </c>
      <c r="R927" s="25">
        <f t="array" aca="1" ref="R927" ca="1">INDEX('Lorri 401b'!L:L,MATCH('Retirement Calculator'!A927,'Lorri 401b'!N:N,0),0)</f>
        <v>-21572152.194810946</v>
      </c>
      <c r="S927" s="25">
        <f t="shared" ca="1" si="787"/>
        <v>-32954545.662224118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-11438250.718381088</v>
      </c>
      <c r="R928" s="25">
        <f t="array" aca="1" ref="R928" ca="1">INDEX('Lorri 401b'!L:L,MATCH('Retirement Calculator'!A928,'Lorri 401b'!N:N,0),0)</f>
        <v>-21683781.696235213</v>
      </c>
      <c r="S928" s="25">
        <f t="shared" ca="1" si="787"/>
        <v>-33122032.414616302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-11494340.707894703</v>
      </c>
      <c r="R929" s="25">
        <f t="array" aca="1" ref="R929" ca="1">INDEX('Lorri 401b'!L:L,MATCH('Retirement Calculator'!A929,'Lorri 401b'!N:N,0),0)</f>
        <v>-21795876.320582081</v>
      </c>
      <c r="S929" s="25">
        <f t="shared" ca="1" si="787"/>
        <v>-33290217.028476782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-11550664.405697959</v>
      </c>
      <c r="R930" s="25">
        <f t="array" aca="1" ref="R930" ca="1">INDEX('Lorri 401b'!L:L,MATCH('Retirement Calculator'!A930,'Lorri 401b'!N:N,0),0)</f>
        <v>-21908438.005863726</v>
      </c>
      <c r="S930" s="25">
        <f t="shared" ca="1" si="787"/>
        <v>-33459102.411561683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-11607222.785575395</v>
      </c>
      <c r="R931" s="25">
        <f t="array" aca="1" ref="R931" ca="1">INDEX('Lorri 401b'!L:L,MATCH('Retirement Calculator'!A931,'Lorri 401b'!N:N,0),0)</f>
        <v>-22021468.69816738</v>
      </c>
      <c r="S931" s="25">
        <f t="shared" ca="1" si="787"/>
        <v>-33628691.483742774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-11664016.825368987</v>
      </c>
      <c r="R932" s="25">
        <f t="array" aca="1" ref="R932" ca="1">INDEX('Lorri 401b'!L:L,MATCH('Retirement Calculator'!A932,'Lorri 401b'!N:N,0),0)</f>
        <v>-22134970.351688966</v>
      </c>
      <c r="S932" s="25">
        <f t="shared" ca="1" si="787"/>
        <v>-33798987.177057952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-11721047.506995052</v>
      </c>
      <c r="R933" s="25">
        <f t="array" aca="1" ref="R933" ca="1">INDEX('Lorri 401b'!L:L,MATCH('Retirement Calculator'!A933,'Lorri 401b'!N:N,0),0)</f>
        <v>-22248944.928766891</v>
      </c>
      <c r="S933" s="25">
        <f t="shared" ca="1" si="787"/>
        <v>-33969992.435761943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-11778315.816461226</v>
      </c>
      <c r="R934" s="25">
        <f t="array" aca="1" ref="R934" ca="1">INDEX('Lorri 401b'!L:L,MATCH('Retirement Calculator'!A934,'Lorri 401b'!N:N,0),0)</f>
        <v>-22363394.399915975</v>
      </c>
      <c r="S934" s="25">
        <f t="shared" ca="1" si="787"/>
        <v>-34141710.216377199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-11835822.743883509</v>
      </c>
      <c r="R935" s="25">
        <f t="array" aca="1" ref="R935" ca="1">INDEX('Lorri 401b'!L:L,MATCH('Retirement Calculator'!A935,'Lorri 401b'!N:N,0),0)</f>
        <v>-22478320.743861511</v>
      </c>
      <c r="S935" s="25">
        <f t="shared" ca="1" si="787"/>
        <v>-34314143.487745017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-11893569.283503385</v>
      </c>
      <c r="R936" s="25">
        <f t="array" aca="1" ref="R936" ca="1">INDEX('Lorri 401b'!L:L,MATCH('Retirement Calculator'!A936,'Lorri 401b'!N:N,0),0)</f>
        <v>-22593725.94757349</v>
      </c>
      <c r="S936" s="25">
        <f t="shared" ca="1" si="787"/>
        <v>-34487295.231076874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-11951556.433705011</v>
      </c>
      <c r="R937" s="25">
        <f t="array" aca="1" ref="R937" ca="1">INDEX('Lorri 401b'!L:L,MATCH('Retirement Calculator'!A937,'Lorri 401b'!N:N,0),0)</f>
        <v>-22709612.006300934</v>
      </c>
      <c r="S937" s="25">
        <f t="shared" ca="1" si="787"/>
        <v>-34661168.440005943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-12009785.197032478</v>
      </c>
      <c r="R938" s="25">
        <f t="array" aca="1" ref="R938" ca="1">INDEX('Lorri 401b'!L:L,MATCH('Retirement Calculator'!A938,'Lorri 401b'!N:N,0),0)</f>
        <v>-22825980.923606411</v>
      </c>
      <c r="S938" s="25">
        <f t="shared" ca="1" si="787"/>
        <v>-34835766.120638892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-12068256.580207141</v>
      </c>
      <c r="R939" s="25">
        <f t="array" aca="1" ref="R939" ca="1">INDEX('Lorri 401b'!L:L,MATCH('Retirement Calculator'!A939,'Lorri 401b'!N:N,0),0)</f>
        <v>-22942834.711400658</v>
      </c>
      <c r="S939" s="25">
        <f t="shared" ca="1" si="787"/>
        <v>-35011091.291607797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-12126971.594145032</v>
      </c>
      <c r="R940" s="25">
        <f t="array" aca="1" ref="R940" ca="1">INDEX('Lorri 401b'!L:L,MATCH('Retirement Calculator'!A940,'Lorri 401b'!N:N,0),0)</f>
        <v>-23060175.389977381</v>
      </c>
      <c r="S940" s="25">
        <f t="shared" ca="1" si="787"/>
        <v>-35187146.98412241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-12185931.25397433</v>
      </c>
      <c r="R941" s="25">
        <f t="array" aca="1" ref="R941" ca="1">INDEX('Lorri 401b'!L:L,MATCH('Retirement Calculator'!A941,'Lorri 401b'!N:N,0),0)</f>
        <v>-23178004.988048173</v>
      </c>
      <c r="S941" s="25">
        <f t="shared" ca="1" si="787"/>
        <v>-35363936.242022499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-12245136.579052918</v>
      </c>
      <c r="R942" s="25">
        <f t="array" aca="1" ref="R942" ca="1">INDEX('Lorri 401b'!L:L,MATCH('Retirement Calculator'!A942,'Lorri 401b'!N:N,0),0)</f>
        <v>-23296325.542777594</v>
      </c>
      <c r="S942" s="25">
        <f t="shared" ca="1" si="787"/>
        <v>-35541462.121830508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-12304588.592985999</v>
      </c>
      <c r="R943" s="25">
        <f t="array" aca="1" ref="R943" ca="1">INDEX('Lorri 401b'!L:L,MATCH('Retirement Calculator'!A943,'Lorri 401b'!N:N,0),0)</f>
        <v>-23415139.09981839</v>
      </c>
      <c r="S943" s="25">
        <f t="shared" ca="1" si="787"/>
        <v>-35719727.692804389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-12364288.323643802</v>
      </c>
      <c r="R944" s="25">
        <f t="array" aca="1" ref="R944" ca="1">INDEX('Lorri 401b'!L:L,MATCH('Retirement Calculator'!A944,'Lorri 401b'!N:N,0),0)</f>
        <v>-23534447.713346854</v>
      </c>
      <c r="S944" s="25">
        <f t="shared" ca="1" si="787"/>
        <v>-35898736.036990657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-12424236.803179346</v>
      </c>
      <c r="R945" s="25">
        <f t="array" aca="1" ref="R945" ca="1">INDEX('Lorri 401b'!L:L,MATCH('Retirement Calculator'!A945,'Lorri 401b'!N:N,0),0)</f>
        <v>-23654253.446098354</v>
      </c>
      <c r="S945" s="25">
        <f t="shared" ca="1" si="787"/>
        <v>-36078490.249277696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-12484435.068046289</v>
      </c>
      <c r="R946" s="25">
        <f t="array" aca="1" ref="R946" ca="1">INDEX('Lorri 401b'!L:L,MATCH('Retirement Calculator'!A946,'Lorri 401b'!N:N,0),0)</f>
        <v>-23774558.369402986</v>
      </c>
      <c r="S946" s="25">
        <f t="shared" ca="1" si="787"/>
        <v>-36258993.437449276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-12544884.159016842</v>
      </c>
      <c r="R947" s="25">
        <f t="array" aca="1" ref="R947" ca="1">INDEX('Lorri 401b'!L:L,MATCH('Retirement Calculator'!A947,'Lorri 401b'!N:N,0),0)</f>
        <v>-23895364.563221388</v>
      </c>
      <c r="S947" s="25">
        <f t="shared" ca="1" si="787"/>
        <v>-36440248.722238228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-12605585.121199774</v>
      </c>
      <c r="R948" s="25">
        <f t="array" aca="1" ref="R948" ca="1">INDEX('Lorri 401b'!L:L,MATCH('Retirement Calculator'!A948,'Lorri 401b'!N:N,0),0)</f>
        <v>-24016674.116180699</v>
      </c>
      <c r="S948" s="25">
        <f t="shared" ca="1" si="787"/>
        <v>-36622259.237380475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-12666539.004058467</v>
      </c>
      <c r="R949" s="25">
        <f t="array" aca="1" ref="R949" ca="1">INDEX('Lorri 401b'!L:L,MATCH('Retirement Calculator'!A949,'Lorri 401b'!N:N,0),0)</f>
        <v>-24138489.125610672</v>
      </c>
      <c r="S949" s="25">
        <f t="shared" ca="1" si="787"/>
        <v>-36805028.129669137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-12727746.861429073</v>
      </c>
      <c r="R950" s="25">
        <f t="array" aca="1" ref="R950" ca="1">INDEX('Lorri 401b'!L:L,MATCH('Retirement Calculator'!A950,'Lorri 401b'!N:N,0),0)</f>
        <v>-24260811.697579939</v>
      </c>
      <c r="S950" s="25">
        <f t="shared" ca="1" si="787"/>
        <v>-36988558.559009016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-12789209.751538722</v>
      </c>
      <c r="R951" s="25">
        <f t="array" aca="1" ref="R951" ca="1">INDEX('Lorri 401b'!L:L,MATCH('Retirement Calculator'!A951,'Lorri 401b'!N:N,0),0)</f>
        <v>-24383643.946932409</v>
      </c>
      <c r="S951" s="25">
        <f t="shared" ca="1" si="787"/>
        <v>-37172853.698471129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-12850928.737023829</v>
      </c>
      <c r="R952" s="25">
        <f t="array" aca="1" ref="R952" ca="1">INDEX('Lorri 401b'!L:L,MATCH('Retirement Calculator'!A952,'Lorri 401b'!N:N,0),0)</f>
        <v>-24506987.997323848</v>
      </c>
      <c r="S952" s="25">
        <f t="shared" ca="1" si="787"/>
        <v>-37357916.734347679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-12912904.884948457</v>
      </c>
      <c r="R953" s="25">
        <f t="array" aca="1" ref="R953" ca="1">INDEX('Lorri 401b'!L:L,MATCH('Retirement Calculator'!A953,'Lorri 401b'!N:N,0),0)</f>
        <v>-24630845.981258586</v>
      </c>
      <c r="S953" s="25">
        <f t="shared" ca="1" si="787"/>
        <v>-37543750.866207041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-12975139.26682277</v>
      </c>
      <c r="R954" s="25">
        <f t="array" aca="1" ref="R954" ca="1">INDEX('Lorri 401b'!L:L,MATCH('Retirement Calculator'!A954,'Lorri 401b'!N:N,0),0)</f>
        <v>-24755220.040126383</v>
      </c>
      <c r="S954" s="25">
        <f t="shared" ca="1" si="787"/>
        <v>-37730359.306949154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-13037632.95862156</v>
      </c>
      <c r="R955" s="25">
        <f t="array" aca="1" ref="R955" ca="1">INDEX('Lorri 401b'!L:L,MATCH('Retirement Calculator'!A955,'Lorri 401b'!N:N,0),0)</f>
        <v>-24880112.324239466</v>
      </c>
      <c r="S955" s="25">
        <f t="shared" ca="1" si="787"/>
        <v>-37917745.282861024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-13100387.040802844</v>
      </c>
      <c r="R956" s="25">
        <f t="array" aca="1" ref="R956" ca="1">INDEX('Lorri 401b'!L:L,MATCH('Retirement Calculator'!A956,'Lorri 401b'!N:N,0),0)</f>
        <v>-25005524.992869686</v>
      </c>
      <c r="S956" s="25">
        <f t="shared" ca="1" si="787"/>
        <v>-38105912.033672526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-13163402.598326551</v>
      </c>
      <c r="R957" s="25">
        <f t="array" aca="1" ref="R957" ca="1">INDEX('Lorri 401b'!L:L,MATCH('Retirement Calculator'!A957,'Lorri 401b'!N:N,0),0)</f>
        <v>-25131460.214285865</v>
      </c>
      <c r="S957" s="25">
        <f t="shared" ca="1" si="787"/>
        <v>-38294862.812612414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-13226680.720673272</v>
      </c>
      <c r="R958" s="25">
        <f t="array" aca="1" ref="R958" ca="1">INDEX('Lorri 401b'!L:L,MATCH('Retirement Calculator'!A958,'Lorri 401b'!N:N,0),0)</f>
        <v>-25257920.165791277</v>
      </c>
      <c r="S958" s="25">
        <f t="shared" ca="1" si="787"/>
        <v>-38484600.886464551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-13290222.501863105</v>
      </c>
      <c r="R959" s="25">
        <f t="array" aca="1" ref="R959" ca="1">INDEX('Lorri 401b'!L:L,MATCH('Retirement Calculator'!A959,'Lorri 401b'!N:N,0),0)</f>
        <v>-25384907.033761296</v>
      </c>
      <c r="S959" s="25">
        <f t="shared" ca="1" si="787"/>
        <v>-38675129.5356244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-13354029.040474562</v>
      </c>
      <c r="R960" s="25">
        <f t="array" aca="1" ref="R960" ca="1">INDEX('Lorri 401b'!L:L,MATCH('Retirement Calculator'!A960,'Lorri 401b'!N:N,0),0)</f>
        <v>-25512423.013681188</v>
      </c>
      <c r="S960" s="25">
        <f t="shared" ca="1" si="787"/>
        <v>-38866452.054155752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-13418101.439663567</v>
      </c>
      <c r="R961" s="25">
        <f t="array" aca="1" ref="R961" ca="1">INDEX('Lorri 401b'!L:L,MATCH('Retirement Calculator'!A961,'Lorri 401b'!N:N,0),0)</f>
        <v>-25640470.31018408</v>
      </c>
      <c r="S961" s="25">
        <f t="shared" ca="1" si="787"/>
        <v>-39058571.749847651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-13482440.807182526</v>
      </c>
      <c r="R962" s="25">
        <f t="array" aca="1" ref="R962" ca="1">INDEX('Lorri 401b'!L:L,MATCH('Retirement Calculator'!A962,'Lorri 401b'!N:N,0),0)</f>
        <v>-25769051.13708907</v>
      </c>
      <c r="S962" s="25">
        <f t="shared" ca="1" si="787"/>
        <v>-39251491.944271594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-13547048.255399482</v>
      </c>
      <c r="R963" s="25">
        <f t="array" aca="1" ref="R963" ca="1">INDEX('Lorri 401b'!L:L,MATCH('Retirement Calculator'!A963,'Lorri 401b'!N:N,0),0)</f>
        <v>-25898167.717439495</v>
      </c>
      <c r="S963" s="25">
        <f t="shared" ca="1" si="787"/>
        <v>-39445215.972838975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-13611924.901317341</v>
      </c>
      <c r="R964" s="25">
        <f t="array" aca="1" ref="R964" ca="1">INDEX('Lorri 401b'!L:L,MATCH('Retirement Calculator'!A964,'Lorri 401b'!N:N,0),0)</f>
        <v>-26027822.283541381</v>
      </c>
      <c r="S964" s="25">
        <f t="shared" ca="1" si="787"/>
        <v>-39639747.184858724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-13677071.866593191</v>
      </c>
      <c r="R965" s="25">
        <f t="array" aca="1" ref="R965" ca="1">INDEX('Lorri 401b'!L:L,MATCH('Retirement Calculator'!A965,'Lorri 401b'!N:N,0),0)</f>
        <v>-26158017.077002026</v>
      </c>
      <c r="S965" s="25">
        <f t="shared" ca="1" si="787"/>
        <v>-39835088.943595216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-13742490.277557692</v>
      </c>
      <c r="R966" s="25">
        <f t="array" aca="1" ref="R966" ca="1">INDEX('Lorri 401b'!L:L,MATCH('Retirement Calculator'!A966,'Lorri 401b'!N:N,0),0)</f>
        <v>-26288754.348768756</v>
      </c>
      <c r="S966" s="25">
        <f t="shared" ca="1" si="787"/>
        <v>-40031244.626326449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-13808181.265234543</v>
      </c>
      <c r="R967" s="25">
        <f t="array" aca="1" ref="R967" ca="1">INDEX('Lorri 401b'!L:L,MATCH('Retirement Calculator'!A967,'Lorri 401b'!N:N,0),0)</f>
        <v>-26420036.359167848</v>
      </c>
      <c r="S967" s="25">
        <f t="shared" ca="1" si="787"/>
        <v>-40228217.624402389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-13874145.965360049</v>
      </c>
      <c r="R968" s="25">
        <f t="array" aca="1" ref="R968" ca="1">INDEX('Lorri 401b'!L:L,MATCH('Retirement Calculator'!A968,'Lorri 401b'!N:N,0),0)</f>
        <v>-26551865.377943601</v>
      </c>
      <c r="S968" s="25">
        <f t="shared" ca="1" si="787"/>
        <v>-40426011.343303651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-13940385.518402744</v>
      </c>
      <c r="R969" s="25">
        <f t="array" aca="1" ref="R969" ca="1">INDEX('Lorri 401b'!L:L,MATCH('Retirement Calculator'!A969,'Lorri 401b'!N:N,0),0)</f>
        <v>-26684243.684297588</v>
      </c>
      <c r="S969" s="25">
        <f t="shared" ca="1" si="787"/>
        <v>-40624629.202700332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-14006901.069583116</v>
      </c>
      <c r="R970" s="25">
        <f t="array" aca="1" ref="R970" ca="1">INDEX('Lorri 401b'!L:L,MATCH('Retirement Calculator'!A970,'Lorri 401b'!N:N,0),0)</f>
        <v>-26817173.566928048</v>
      </c>
      <c r="S970" s="25">
        <f t="shared" ca="1" si="787"/>
        <v>-40824074.636511162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-14073693.768893408</v>
      </c>
      <c r="R971" s="25">
        <f t="array" aca="1" ref="R971" ca="1">INDEX('Lorri 401b'!L:L,MATCH('Retirement Calculator'!A971,'Lorri 401b'!N:N,0),0)</f>
        <v>-26950657.32406947</v>
      </c>
      <c r="S971" s="25">
        <f t="shared" ca="1" si="787"/>
        <v>-41024351.092962876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-14140764.771117492</v>
      </c>
      <c r="R972" s="25">
        <f t="array" aca="1" ref="R972" ca="1">INDEX('Lorri 401b'!L:L,MATCH('Retirement Calculator'!A972,'Lorri 401b'!N:N,0),0)</f>
        <v>-27084697.263532314</v>
      </c>
      <c r="S972" s="25">
        <f t="shared" ca="1" si="787"/>
        <v>-41225462.034649804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-14208115.235850843</v>
      </c>
      <c r="R973" s="25">
        <f t="array" aca="1" ref="R973" ca="1">INDEX('Lorri 401b'!L:L,MATCH('Retirement Calculator'!A973,'Lorri 401b'!N:N,0),0)</f>
        <v>-27219295.702742919</v>
      </c>
      <c r="S973" s="25">
        <f t="shared" ca="1" si="787"/>
        <v>-41427410.93859376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-14275746.327520583</v>
      </c>
      <c r="R974" s="25">
        <f t="array" aca="1" ref="R974" ca="1">INDEX('Lorri 401b'!L:L,MATCH('Retirement Calculator'!A974,'Lorri 401b'!N:N,0),0)</f>
        <v>-27354454.968783569</v>
      </c>
      <c r="S974" s="25">
        <f t="shared" ca="1" si="787"/>
        <v>-41630201.296304151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-14343659.215405613</v>
      </c>
      <c r="R975" s="25">
        <f t="array" aca="1" ref="R975" ca="1">INDEX('Lorri 401b'!L:L,MATCH('Retirement Calculator'!A975,'Lorri 401b'!N:N,0),0)</f>
        <v>-27490177.39843272</v>
      </c>
      <c r="S975" s="25">
        <f t="shared" ca="1" si="787"/>
        <v>-41833836.61383833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-14411855.073656831</v>
      </c>
      <c r="R976" s="25">
        <f t="array" aca="1" ref="R976" ca="1">INDEX('Lorri 401b'!L:L,MATCH('Retirement Calculator'!A976,'Lorri 401b'!N:N,0),0)</f>
        <v>-27626465.338205412</v>
      </c>
      <c r="S976" s="25">
        <f t="shared" ca="1" si="787"/>
        <v>-42038320.411862239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-14480335.081317428</v>
      </c>
      <c r="R977" s="25">
        <f t="array" aca="1" ref="R977" ca="1">INDEX('Lorri 401b'!L:L,MATCH('Retirement Calculator'!A977,'Lorri 401b'!N:N,0),0)</f>
        <v>-27763321.144393824</v>
      </c>
      <c r="S977" s="25">
        <f t="shared" ca="1" si="787"/>
        <v>-42243656.225711256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-14549100.422343278</v>
      </c>
      <c r="R978" s="25">
        <f t="array" aca="1" ref="R978" ca="1">INDEX('Lorri 401b'!L:L,MATCH('Retirement Calculator'!A978,'Lorri 401b'!N:N,0),0)</f>
        <v>-27900747.183108021</v>
      </c>
      <c r="S978" s="25">
        <f t="shared" ca="1" si="787"/>
        <v>-42449847.605451301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-14618152.285623403</v>
      </c>
      <c r="R979" s="25">
        <f t="array" aca="1" ref="R979" ca="1">INDEX('Lorri 401b'!L:L,MATCH('Retirement Calculator'!A979,'Lorri 401b'!N:N,0),0)</f>
        <v>-28038745.83031686</v>
      </c>
      <c r="S979" s="25">
        <f t="shared" ca="1" si="787"/>
        <v>-42656898.115940265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-14687491.865000529</v>
      </c>
      <c r="R980" s="25">
        <f t="array" aca="1" ref="R980" ca="1">INDEX('Lorri 401b'!L:L,MATCH('Retirement Calculator'!A980,'Lorri 401b'!N:N,0),0)</f>
        <v>-28177319.471889067</v>
      </c>
      <c r="S980" s="25">
        <f t="shared" ca="1" si="787"/>
        <v>-42864811.336889595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-14757120.359291727</v>
      </c>
      <c r="R981" s="25">
        <f t="array" aca="1" ref="R981" ca="1">INDEX('Lorri 401b'!L:L,MATCH('Retirement Calculator'!A981,'Lorri 401b'!N:N,0),0)</f>
        <v>-28316470.503634494</v>
      </c>
      <c r="S981" s="25">
        <f t="shared" ca="1" si="787"/>
        <v>-43073590.862926222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-14827038.972309137</v>
      </c>
      <c r="R982" s="25">
        <f t="array" aca="1" ref="R982" ca="1">INDEX('Lorri 401b'!L:L,MATCH('Retirement Calculator'!A982,'Lorri 401b'!N:N,0),0)</f>
        <v>-28456201.331345525</v>
      </c>
      <c r="S982" s="25">
        <f t="shared" ca="1" si="787"/>
        <v>-43283240.303654663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-14897248.912880786</v>
      </c>
      <c r="R983" s="25">
        <f t="array" aca="1" ref="R983" ca="1">INDEX('Lorri 401b'!L:L,MATCH('Retirement Calculator'!A983,'Lorri 401b'!N:N,0),0)</f>
        <v>-28596514.370838687</v>
      </c>
      <c r="S983" s="25">
        <f t="shared" ca="1" si="787"/>
        <v>-43493763.283719473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-14967751.394871484</v>
      </c>
      <c r="R984" s="25">
        <f t="array" aca="1" ref="R984" ca="1">INDEX('Lorri 401b'!L:L,MATCH('Retirement Calculator'!A984,'Lorri 401b'!N:N,0),0)</f>
        <v>-28737412.047996402</v>
      </c>
      <c r="S984" s="25">
        <f t="shared" ca="1" si="787"/>
        <v>-43705163.44286789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-15038547.637203811</v>
      </c>
      <c r="R985" s="25">
        <f t="array" aca="1" ref="R985" ca="1">INDEX('Lorri 401b'!L:L,MATCH('Retirement Calculator'!A985,'Lorri 401b'!N:N,0),0)</f>
        <v>-28878896.798808943</v>
      </c>
      <c r="S985" s="25">
        <f t="shared" ca="1" si="787"/>
        <v>-43917444.436012752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-15109638.863879187</v>
      </c>
      <c r="R986" s="25">
        <f t="array" aca="1" ref="R986" ca="1">INDEX('Lorri 401b'!L:L,MATCH('Retirement Calculator'!A986,'Lorri 401b'!N:N,0),0)</f>
        <v>-29020971.069416534</v>
      </c>
      <c r="S986" s="25">
        <f t="shared" ca="1" si="787"/>
        <v>-44130609.933295719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-15181026.303999046</v>
      </c>
      <c r="R987" s="25">
        <f t="array" aca="1" ref="R987" ca="1">INDEX('Lorri 401b'!L:L,MATCH('Retirement Calculator'!A987,'Lorri 401b'!N:N,0),0)</f>
        <v>-29163637.316151656</v>
      </c>
      <c r="S987" s="25">
        <f t="shared" ca="1" si="787"/>
        <v>-44344663.6201507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-15252711.191786069</v>
      </c>
      <c r="R988" s="25">
        <f t="array" aca="1" ref="R988" ca="1">INDEX('Lorri 401b'!L:L,MATCH('Retirement Calculator'!A988,'Lorri 401b'!N:N,0),0)</f>
        <v>-29306898.005581509</v>
      </c>
      <c r="S988" s="25">
        <f t="shared" ca="1" si="787"/>
        <v>-44559609.197367579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-15324694.766605539</v>
      </c>
      <c r="R989" s="25">
        <f t="array" aca="1" ref="R989" ca="1">INDEX('Lorri 401b'!L:L,MATCH('Retirement Calculator'!A989,'Lorri 401b'!N:N,0),0)</f>
        <v>-29450755.614550654</v>
      </c>
      <c r="S989" s="25">
        <f t="shared" ca="1" si="787"/>
        <v>-44775450.381156191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-15396978.272986757</v>
      </c>
      <c r="R990" s="25">
        <f t="array" aca="1" ref="R990" ca="1">INDEX('Lorri 401b'!L:L,MATCH('Retirement Calculator'!A990,'Lorri 401b'!N:N,0),0)</f>
        <v>-29595212.630223837</v>
      </c>
      <c r="S990" s="25">
        <f t="shared" ca="1" si="787"/>
        <v>-44992190.903210595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-15469562.960644564</v>
      </c>
      <c r="R991" s="25">
        <f t="array" aca="1" ref="R991" ca="1">INDEX('Lorri 401b'!L:L,MATCH('Retirement Calculator'!A991,'Lorri 401b'!N:N,0),0)</f>
        <v>-29740271.550128993</v>
      </c>
      <c r="S991" s="25">
        <f t="shared" ca="1" si="787"/>
        <v>-45209834.510773554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-15542450.084500944</v>
      </c>
      <c r="R992" s="25">
        <f t="array" aca="1" ref="R992" ca="1">INDEX('Lorri 401b'!L:L,MATCH('Retirement Calculator'!A992,'Lorri 401b'!N:N,0),0)</f>
        <v>-29885934.88220042</v>
      </c>
      <c r="S992" s="25">
        <f t="shared" ca="1" si="787"/>
        <v>-45428384.966701366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-15615640.904706726</v>
      </c>
      <c r="R993" s="25">
        <f t="array" aca="1" ref="R993" ca="1">INDEX('Lorri 401b'!L:L,MATCH('Retirement Calculator'!A993,'Lorri 401b'!N:N,0),0)</f>
        <v>-30032205.144822143</v>
      </c>
      <c r="S993" s="25">
        <f t="shared" ca="1" si="787"/>
        <v>-45647846.049528867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-15689136.686663365</v>
      </c>
      <c r="R994" s="25">
        <f t="array" aca="1" ref="R994" ca="1">INDEX('Lorri 401b'!L:L,MATCH('Retirement Calculator'!A994,'Lorri 401b'!N:N,0),0)</f>
        <v>-30179084.866871458</v>
      </c>
      <c r="S994" s="25">
        <f t="shared" ca="1" si="787"/>
        <v>-45868221.553534821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-15762938.701044824</v>
      </c>
      <c r="R995" s="25">
        <f t="array" aca="1" ref="R995" ca="1">INDEX('Lorri 401b'!L:L,MATCH('Retirement Calculator'!A995,'Lorri 401b'!N:N,0),0)</f>
        <v>-30326576.587762643</v>
      </c>
      <c r="S995" s="25">
        <f t="shared" ca="1" si="787"/>
        <v>-46089515.288807467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-15837048.223819539</v>
      </c>
      <c r="R996" s="25">
        <f t="array" aca="1" ref="R996" ca="1">INDEX('Lorri 401b'!L:L,MATCH('Retirement Calculator'!A996,'Lorri 401b'!N:N,0),0)</f>
        <v>-30474682.857490875</v>
      </c>
      <c r="S996" s="25">
        <f t="shared" ca="1" si="787"/>
        <v>-46311731.081310414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-15911466.536272481</v>
      </c>
      <c r="R997" s="25">
        <f t="array" aca="1" ref="R997" ca="1">INDEX('Lorri 401b'!L:L,MATCH('Retirement Calculator'!A997,'Lorri 401b'!N:N,0),0)</f>
        <v>-30623406.236676309</v>
      </c>
      <c r="S997" s="25">
        <f t="shared" ca="1" si="787"/>
        <v>-46534872.772948787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-15986194.925027311</v>
      </c>
      <c r="R998" s="25">
        <f t="array" aca="1" ref="R998" ca="1">INDEX('Lorri 401b'!L:L,MATCH('Retirement Calculator'!A998,'Lorri 401b'!N:N,0),0)</f>
        <v>-30772749.296608347</v>
      </c>
      <c r="S998" s="25">
        <f t="shared" ca="1" si="787"/>
        <v>-46758944.221635655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-16061234.68206862</v>
      </c>
      <c r="R999" s="25">
        <f t="array" aca="1" ref="R999" ca="1">INDEX('Lorri 401b'!L:L,MATCH('Retirement Calculator'!A999,'Lorri 401b'!N:N,0),0)</f>
        <v>-30922714.619290102</v>
      </c>
      <c r="S999" s="25">
        <f t="shared" ca="1" si="787"/>
        <v>-46983949.301358722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-16136587.104764268</v>
      </c>
      <c r="R1000" s="25">
        <f t="array" aca="1" ref="R1000" ca="1">INDEX('Lorri 401b'!L:L,MATCH('Retirement Calculator'!A1000,'Lorri 401b'!N:N,0),0)</f>
        <v>-31073304.797483031</v>
      </c>
      <c r="S1000" s="25">
        <f t="shared" ca="1" si="787"/>
        <v>-47209891.902247295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-16212253.495887814</v>
      </c>
      <c r="R1001" s="25">
        <f t="array" aca="1" ref="R1001" ca="1">INDEX('Lorri 401b'!L:L,MATCH('Retirement Calculator'!A1001,'Lorri 401b'!N:N,0),0)</f>
        <v>-31224522.434751764</v>
      </c>
      <c r="S1001" s="25">
        <f t="shared" ca="1" si="787"/>
        <v>-47436775.93063958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-16288235.163641041</v>
      </c>
      <c r="R1002" s="25">
        <f t="array" aca="1" ref="R1002" ca="1">INDEX('Lorri 401b'!L:L,MATCH('Retirement Calculator'!A1002,'Lorri 401b'!N:N,0),0)</f>
        <v>-31376370.145509116</v>
      </c>
      <c r="S1002" s="25">
        <f t="shared" ca="1" si="787"/>
        <v>-47664605.309150159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-16364533.421676574</v>
      </c>
      <c r="R1003" s="25">
        <f t="array" aca="1" ref="R1003" ca="1">INDEX('Lorri 401b'!L:L,MATCH('Retirement Calculator'!A1003,'Lorri 401b'!N:N,0),0)</f>
        <v>-31528850.555061292</v>
      </c>
      <c r="S1003" s="25">
        <f t="shared" ca="1" si="787"/>
        <v>-47893383.976737864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-16441149.589120587</v>
      </c>
      <c r="R1004" s="25">
        <f t="array" aca="1" ref="R1004" ca="1">INDEX('Lorri 401b'!L:L,MATCH('Retirement Calculator'!A1004,'Lorri 401b'!N:N,0),0)</f>
        <v>-31681966.299653269</v>
      </c>
      <c r="S1004" s="25">
        <f t="shared" ca="1" si="787"/>
        <v>-48123115.888773859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-16518084.990595618</v>
      </c>
      <c r="R1005" s="25">
        <f t="array" aca="1" ref="R1005" ca="1">INDEX('Lorri 401b'!L:L,MATCH('Retirement Calculator'!A1005,'Lorri 401b'!N:N,0),0)</f>
        <v>-31835720.026514381</v>
      </c>
      <c r="S1005" s="25">
        <f t="shared" ca="1" si="787"/>
        <v>-48353805.017109998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-16595340.956243461</v>
      </c>
      <c r="R1006" s="25">
        <f t="array" aca="1" ref="R1006" ca="1">INDEX('Lorri 401b'!L:L,MATCH('Retirement Calculator'!A1006,'Lorri 401b'!N:N,0),0)</f>
        <v>-31990114.393904079</v>
      </c>
      <c r="S1006" s="25">
        <f t="shared" ca="1" si="787"/>
        <v>-48585455.350147538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-16672918.821748171</v>
      </c>
      <c r="R1007" s="25">
        <f t="array" aca="1" ref="R1007" ca="1">INDEX('Lorri 401b'!L:L,MATCH('Retirement Calculator'!A1007,'Lorri 401b'!N:N,0),0)</f>
        <v>-32145152.071157899</v>
      </c>
      <c r="S1007" s="25">
        <f t="shared" ca="1" si="787"/>
        <v>-48818070.89290607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-16750819.928359149</v>
      </c>
      <c r="R1008" s="25">
        <f t="array" aca="1" ref="R1008" ca="1">INDEX('Lorri 401b'!L:L,MATCH('Retirement Calculator'!A1008,'Lorri 401b'!N:N,0),0)</f>
        <v>-32300835.738733612</v>
      </c>
      <c r="S1008" s="25">
        <f t="shared" ca="1" si="787"/>
        <v>-49051655.667092763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-16829045.62291434</v>
      </c>
      <c r="R1009" s="25">
        <f t="array" aca="1" ref="R1009" ca="1">INDEX('Lorri 401b'!L:L,MATCH('Retirement Calculator'!A1009,'Lorri 401b'!N:N,0),0)</f>
        <v>-32457168.088257559</v>
      </c>
      <c r="S1009" s="25">
        <f t="shared" ca="1" si="787"/>
        <v>-49286213.711171895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-16907597.25786351</v>
      </c>
      <c r="R1010" s="25">
        <f t="array" aca="1" ref="R1010" ca="1">INDEX('Lorri 401b'!L:L,MATCH('Retirement Calculator'!A1010,'Lorri 401b'!N:N,0),0)</f>
        <v>-32614151.822571188</v>
      </c>
      <c r="S1010" s="25">
        <f t="shared" ca="1" si="787"/>
        <v>-49521749.080434695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-16986476.191291634</v>
      </c>
      <c r="R1011" s="25">
        <f t="array" aca="1" ref="R1011" ca="1">INDEX('Lorri 401b'!L:L,MATCH('Retirement Calculator'!A1011,'Lorri 401b'!N:N,0),0)</f>
        <v>-32771789.65577779</v>
      </c>
      <c r="S1011" s="25">
        <f t="shared" ca="1" si="787"/>
        <v>-49758265.847069427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-17065683.786942374</v>
      </c>
      <c r="R1012" s="25">
        <f t="array" aca="1" ref="R1012" ca="1">INDEX('Lorri 401b'!L:L,MATCH('Retirement Calculator'!A1012,'Lorri 401b'!N:N,0),0)</f>
        <v>-32930084.313289419</v>
      </c>
      <c r="S1012" s="25">
        <f t="shared" ca="1" si="787"/>
        <v>-49995768.100231797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-17145221.41424166</v>
      </c>
      <c r="R1013" s="25">
        <f t="array" aca="1" ref="R1013" ca="1">INDEX('Lorri 401b'!L:L,MATCH('Retirement Calculator'!A1013,'Lorri 401b'!N:N,0),0)</f>
        <v>-33089038.531874012</v>
      </c>
      <c r="S1013" s="25">
        <f t="shared" ca="1" si="787"/>
        <v>-50234259.946115673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-17225090.448321361</v>
      </c>
      <c r="R1014" s="25">
        <f t="array" aca="1" ref="R1014" ca="1">INDEX('Lorri 401b'!L:L,MATCH('Retirement Calculator'!A1014,'Lorri 401b'!N:N,0),0)</f>
        <v>-33248655.059702709</v>
      </c>
      <c r="S1014" s="25">
        <f t="shared" ca="1" si="787"/>
        <v>-50473745.508024067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-17305292.27004306</v>
      </c>
      <c r="R1015" s="25">
        <f t="array" aca="1" ref="R1015" ca="1">INDEX('Lorri 401b'!L:L,MATCH('Retirement Calculator'!A1015,'Lorri 401b'!N:N,0),0)</f>
        <v>-33408936.656397358</v>
      </c>
      <c r="S1015" s="25">
        <f t="shared" ca="1" si="787"/>
        <v>-50714228.926440418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-17385828.266021933</v>
      </c>
      <c r="R1016" s="25">
        <f t="array" aca="1" ref="R1016" ca="1">INDEX('Lorri 401b'!L:L,MATCH('Retirement Calculator'!A1016,'Lorri 401b'!N:N,0),0)</f>
        <v>-33569886.093078233</v>
      </c>
      <c r="S1016" s="25">
        <f t="shared" ca="1" si="787"/>
        <v>-50955714.359100163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-17466699.828650717</v>
      </c>
      <c r="R1017" s="25">
        <f t="array" aca="1" ref="R1017" ca="1">INDEX('Lorri 401b'!L:L,MATCH('Retirement Calculator'!A1017,'Lorri 401b'!N:N,0),0)</f>
        <v>-33731506.152411945</v>
      </c>
      <c r="S1017" s="25">
        <f t="shared" ca="1" si="787"/>
        <v>-51198205.981062666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-17547908.356123786</v>
      </c>
      <c r="R1018" s="25">
        <f t="array" aca="1" ref="R1018" ca="1">INDEX('Lorri 401b'!L:L,MATCH('Retirement Calculator'!A1018,'Lorri 401b'!N:N,0),0)</f>
        <v>-33893799.628659546</v>
      </c>
      <c r="S1018" s="25">
        <f t="shared" ca="1" si="787"/>
        <v>-51441707.984783337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-17629455.252461329</v>
      </c>
      <c r="R1019" s="25">
        <f t="array" aca="1" ref="R1019" ca="1">INDEX('Lorri 401b'!L:L,MATCH('Retirement Calculator'!A1019,'Lorri 401b'!N:N,0),0)</f>
        <v>-34056769.327724852</v>
      </c>
      <c r="S1019" s="25">
        <f t="shared" ca="1" si="787"/>
        <v>-51686224.580186181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-17711341.927533612</v>
      </c>
      <c r="R1020" s="25">
        <f t="array" aca="1" ref="R1020" ca="1">INDEX('Lorri 401b'!L:L,MATCH('Retirement Calculator'!A1020,'Lorri 401b'!N:N,0),0)</f>
        <v>-34220418.067202926</v>
      </c>
      <c r="S1020" s="25">
        <f t="shared" ca="1" si="787"/>
        <v>-51931759.994736537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-17793569.79708536</v>
      </c>
      <c r="R1021" s="25">
        <f t="array" aca="1" ref="R1021" ca="1">INDEX('Lorri 401b'!L:L,MATCH('Retirement Calculator'!A1021,'Lorri 401b'!N:N,0),0)</f>
        <v>-34384748.676428825</v>
      </c>
      <c r="S1021" s="25">
        <f t="shared" ca="1" si="787"/>
        <v>-52178318.473514184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-17876140.28276024</v>
      </c>
      <c r="R1022" s="25">
        <f t="array" aca="1" ref="R1022" ca="1">INDEX('Lorri 401b'!L:L,MATCH('Retirement Calculator'!A1022,'Lorri 401b'!N:N,0),0)</f>
        <v>-34549763.996526502</v>
      </c>
      <c r="S1022" s="25">
        <f t="shared" ca="1" si="787"/>
        <v>-52425904.279286742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-17959054.812125433</v>
      </c>
      <c r="R1023" s="25">
        <f t="array" aca="1" ref="R1023" ca="1">INDEX('Lorri 401b'!L:L,MATCH('Retirement Calculator'!A1023,'Lorri 401b'!N:N,0),0)</f>
        <v>-34715466.880457915</v>
      </c>
      <c r="S1023" s="25">
        <f t="shared" ca="1" si="787"/>
        <v>-52674521.692583352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-18042314.818696316</v>
      </c>
      <c r="R1024" s="25">
        <f t="array" aca="1" ref="R1024" ca="1">INDEX('Lorri 401b'!L:L,MATCH('Retirement Calculator'!A1024,'Lorri 401b'!N:N,0),0)</f>
        <v>-34881860.193072379</v>
      </c>
      <c r="S1024" s="25">
        <f t="shared" ca="1" si="787"/>
        <v>-52924175.011768699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-18125921.741961244</v>
      </c>
      <c r="R1025" s="25">
        <f t="array" aca="1" ref="R1025" ca="1">INDEX('Lorri 401b'!L:L,MATCH('Retirement Calculator'!A1025,'Lorri 401b'!N:N,0),0)</f>
        <v>-35048946.811156072</v>
      </c>
      <c r="S1025" s="25">
        <f t="shared" ca="1" si="787"/>
        <v>-53174868.55311732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-18209877.027406443</v>
      </c>
      <c r="R1026" s="25">
        <f t="array" aca="1" ref="R1026" ca="1">INDEX('Lorri 401b'!L:L,MATCH('Retirement Calculator'!A1026,'Lorri 401b'!N:N,0),0)</f>
        <v>-35216729.62348178</v>
      </c>
      <c r="S1026" s="25">
        <f t="shared" ca="1" si="787"/>
        <v>-53426606.650888219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-18294182.126540996</v>
      </c>
      <c r="R1027" s="25">
        <f t="array" aca="1" ref="R1027" ca="1">INDEX('Lorri 401b'!L:L,MATCH('Retirement Calculator'!A1027,'Lorri 401b'!N:N,0),0)</f>
        <v>-35385211.530858845</v>
      </c>
      <c r="S1027" s="25">
        <f t="shared" ca="1" si="787"/>
        <v>-53679393.657399841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-18378838.496921942</v>
      </c>
      <c r="R1028" s="25">
        <f t="array" aca="1" ref="R1028" ca="1">INDEX('Lorri 401b'!L:L,MATCH('Retirement Calculator'!A1028,'Lorri 401b'!N:N,0),0)</f>
        <v>-35554395.446183309</v>
      </c>
      <c r="S1028" s="25">
        <f t="shared" ca="1" si="787"/>
        <v>-53933233.943105251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-18463847.602179475</v>
      </c>
      <c r="R1029" s="25">
        <f t="array" aca="1" ref="R1029" ca="1">INDEX('Lorri 401b'!L:L,MATCH('Retirement Calculator'!A1029,'Lorri 401b'!N:N,0),0)</f>
        <v>-35724284.294488296</v>
      </c>
      <c r="S1029" s="25">
        <f t="shared" ca="1" si="787"/>
        <v>-54188131.896667771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-18549210.912042249</v>
      </c>
      <c r="R1030" s="25">
        <f t="array" aca="1" ref="R1030" ca="1">INDEX('Lorri 401b'!L:L,MATCH('Retirement Calculator'!A1030,'Lorri 401b'!N:N,0),0)</f>
        <v>-35894881.01299455</v>
      </c>
      <c r="S1030" s="25">
        <f t="shared" ca="1" si="787"/>
        <v>-54444091.925036803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-18634929.902362786</v>
      </c>
      <c r="R1031" s="25">
        <f t="array" aca="1" ref="R1031" ca="1">INDEX('Lorri 401b'!L:L,MATCH('Retirement Calculator'!A1031,'Lorri 401b'!N:N,0),0)</f>
        <v>-36066188.551161252</v>
      </c>
      <c r="S1031" s="25">
        <f t="shared" ref="S1031:S1171" ca="1" si="1047">SUM(Q1031:R1031)</f>
        <v>-54701118.453524038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-18721006.055142991</v>
      </c>
      <c r="R1032" s="25">
        <f t="array" aca="1" ref="R1032" ca="1">INDEX('Lorri 401b'!L:L,MATCH('Retirement Calculator'!A1032,'Lorri 401b'!N:N,0),0)</f>
        <v>-36238209.870736979</v>
      </c>
      <c r="S1032" s="25">
        <f t="shared" ca="1" si="1047"/>
        <v>-54959215.92587997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-18807440.85855978</v>
      </c>
      <c r="R1033" s="25">
        <f t="array" aca="1" ref="R1033" ca="1">INDEX('Lorri 401b'!L:L,MATCH('Retirement Calculator'!A1033,'Lorri 401b'!N:N,0),0)</f>
        <v>-36410947.945810936</v>
      </c>
      <c r="S1033" s="25">
        <f t="shared" ca="1" si="1047"/>
        <v>-55218388.804370716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-18894235.806990806</v>
      </c>
      <c r="R1034" s="25">
        <f t="array" aca="1" ref="R1034" ca="1">INDEX('Lorri 401b'!L:L,MATCH('Retirement Calculator'!A1034,'Lorri 401b'!N:N,0),0)</f>
        <v>-36584405.762864374</v>
      </c>
      <c r="S1034" s="25">
        <f t="shared" ca="1" si="1047"/>
        <v>-55478641.569855183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-18981392.401040293</v>
      </c>
      <c r="R1035" s="25">
        <f t="array" aca="1" ref="R1035" ca="1">INDEX('Lorri 401b'!L:L,MATCH('Retirement Calculator'!A1035,'Lorri 401b'!N:N,0),0)</f>
        <v>-36758586.320822194</v>
      </c>
      <c r="S1035" s="25">
        <f t="shared" ca="1" si="1047"/>
        <v>-55739978.721862487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-19068912.147564989</v>
      </c>
      <c r="R1036" s="25">
        <f t="array" aca="1" ref="R1036" ca="1">INDEX('Lorri 401b'!L:L,MATCH('Retirement Calculator'!A1036,'Lorri 401b'!N:N,0),0)</f>
        <v>-36933492.631104842</v>
      </c>
      <c r="S1036" s="25">
        <f t="shared" ca="1" si="1047"/>
        <v>-56002404.778669834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-19156796.559700202</v>
      </c>
      <c r="R1037" s="25">
        <f t="array" aca="1" ref="R1037" ca="1">INDEX('Lorri 401b'!L:L,MATCH('Retirement Calculator'!A1037,'Lorri 401b'!N:N,0),0)</f>
        <v>-37109127.717680335</v>
      </c>
      <c r="S1037" s="25">
        <f t="shared" ca="1" si="1047"/>
        <v>-56265924.277380541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-19245047.156885978</v>
      </c>
      <c r="R1038" s="25">
        <f t="array" aca="1" ref="R1038" ca="1">INDEX('Lorri 401b'!L:L,MATCH('Retirement Calculator'!A1038,'Lorri 401b'!N:N,0),0)</f>
        <v>-37285494.617116556</v>
      </c>
      <c r="S1038" s="25">
        <f t="shared" ca="1" si="1047"/>
        <v>-56530541.774002537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-19333665.464893363</v>
      </c>
      <c r="R1039" s="25">
        <f t="array" aca="1" ref="R1039" ca="1">INDEX('Lorri 401b'!L:L,MATCH('Retirement Calculator'!A1039,'Lorri 401b'!N:N,0),0)</f>
        <v>-37462596.37863376</v>
      </c>
      <c r="S1039" s="25">
        <f t="shared" ca="1" si="1047"/>
        <v>-56796261.843527123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-19422653.015850779</v>
      </c>
      <c r="R1040" s="25">
        <f t="array" aca="1" ref="R1040" ca="1">INDEX('Lorri 401b'!L:L,MATCH('Retirement Calculator'!A1040,'Lorri 401b'!N:N,0),0)</f>
        <v>-37640436.064157292</v>
      </c>
      <c r="S1040" s="25">
        <f t="shared" ca="1" si="1047"/>
        <v>-57063089.080008075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-19512011.348270517</v>
      </c>
      <c r="R1041" s="25">
        <f t="array" aca="1" ref="R1041" ca="1">INDEX('Lorri 401b'!L:L,MATCH('Retirement Calculator'!A1041,'Lorri 401b'!N:N,0),0)</f>
        <v>-37819016.748370506</v>
      </c>
      <c r="S1041" s="25">
        <f t="shared" ca="1" si="1047"/>
        <v>-57331028.096641019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-19601742.007075336</v>
      </c>
      <c r="R1042" s="25">
        <f t="array" aca="1" ref="R1042" ca="1">INDEX('Lorri 401b'!L:L,MATCH('Retirement Calculator'!A1042,'Lorri 401b'!N:N,0),0)</f>
        <v>-37998341.518767938</v>
      </c>
      <c r="S1042" s="25">
        <f t="shared" ca="1" si="1047"/>
        <v>-57600083.525843278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-19691846.543625176</v>
      </c>
      <c r="R1043" s="25">
        <f t="array" aca="1" ref="R1043" ca="1">INDEX('Lorri 401b'!L:L,MATCH('Retirement Calculator'!A1043,'Lorri 401b'!N:N,0),0)</f>
        <v>-38178413.475708693</v>
      </c>
      <c r="S1043" s="25">
        <f t="shared" ca="1" si="1047"/>
        <v>-57870260.019333869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-19782326.515743975</v>
      </c>
      <c r="R1044" s="25">
        <f t="array" aca="1" ref="R1044" ca="1">INDEX('Lorri 401b'!L:L,MATCH('Retirement Calculator'!A1044,'Lorri 401b'!N:N,0),0)</f>
        <v>-38359235.732470036</v>
      </c>
      <c r="S1044" s="25">
        <f t="shared" ca="1" si="1047"/>
        <v>-58141562.248214006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-19873183.4877466</v>
      </c>
      <c r="R1045" s="25">
        <f t="array" aca="1" ref="R1045" ca="1">INDEX('Lorri 401b'!L:L,MATCH('Retirement Calculator'!A1045,'Lorri 401b'!N:N,0),0)</f>
        <v>-38540811.415301219</v>
      </c>
      <c r="S1045" s="25">
        <f t="shared" ca="1" si="1047"/>
        <v>-58413994.903047815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-19964419.030465905</v>
      </c>
      <c r="R1046" s="25">
        <f t="array" aca="1" ref="R1046" ca="1">INDEX('Lorri 401b'!L:L,MATCH('Retirement Calculator'!A1046,'Lorri 401b'!N:N,0),0)</f>
        <v>-38723143.663477525</v>
      </c>
      <c r="S1046" s="25">
        <f t="shared" ca="1" si="1047"/>
        <v>-58687562.693943426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-20056034.721279871</v>
      </c>
      <c r="R1047" s="25">
        <f t="array" aca="1" ref="R1047" ca="1">INDEX('Lorri 401b'!L:L,MATCH('Retirement Calculator'!A1047,'Lorri 401b'!N:N,0),0)</f>
        <v>-38906235.629354566</v>
      </c>
      <c r="S1047" s="25">
        <f t="shared" ca="1" si="1047"/>
        <v>-58962270.350634441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-20148032.144138895</v>
      </c>
      <c r="R1048" s="25">
        <f t="array" aca="1" ref="R1048" ca="1">INDEX('Lorri 401b'!L:L,MATCH('Retirement Calculator'!A1048,'Lorri 401b'!N:N,0),0)</f>
        <v>-39090090.478422768</v>
      </c>
      <c r="S1048" s="25">
        <f t="shared" ca="1" si="1047"/>
        <v>-59238122.622561663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-20240412.889593165</v>
      </c>
      <c r="R1049" s="25">
        <f t="array" aca="1" ref="R1049" ca="1">INDEX('Lorri 401b'!L:L,MATCH('Retirement Calculator'!A1049,'Lorri 401b'!N:N,0),0)</f>
        <v>-39274711.389362082</v>
      </c>
      <c r="S1049" s="25">
        <f t="shared" ca="1" si="1047"/>
        <v>-59515124.278955251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-20333178.554820161</v>
      </c>
      <c r="R1050" s="25">
        <f t="array" aca="1" ref="R1050" ca="1">INDEX('Lorri 401b'!L:L,MATCH('Retirement Calculator'!A1050,'Lorri 401b'!N:N,0),0)</f>
        <v>-39460101.554096982</v>
      </c>
      <c r="S1050" s="25">
        <f t="shared" ca="1" si="1047"/>
        <v>-59793280.108917147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-20426330.743652273</v>
      </c>
      <c r="R1051" s="25">
        <f t="array" aca="1" ref="R1051" ca="1">INDEX('Lorri 401b'!L:L,MATCH('Retirement Calculator'!A1051,'Lorri 401b'!N:N,0),0)</f>
        <v>-39646264.17785161</v>
      </c>
      <c r="S1051" s="25">
        <f t="shared" ca="1" si="1047"/>
        <v>-60072594.921503887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-20519871.066604517</v>
      </c>
      <c r="R1052" s="25">
        <f t="array" aca="1" ref="R1052" ca="1">INDEX('Lorri 401b'!L:L,MATCH('Retirement Calculator'!A1052,'Lorri 401b'!N:N,0),0)</f>
        <v>-39833202.479205213</v>
      </c>
      <c r="S1052" s="25">
        <f t="shared" ca="1" si="1047"/>
        <v>-60353073.545809731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-20613801.140902396</v>
      </c>
      <c r="R1053" s="25">
        <f t="array" aca="1" ref="R1053" ca="1">INDEX('Lorri 401b'!L:L,MATCH('Retirement Calculator'!A1053,'Lorri 401b'!N:N,0),0)</f>
        <v>-40020919.690147787</v>
      </c>
      <c r="S1053" s="25">
        <f t="shared" ca="1" si="1047"/>
        <v>-60634720.831050187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-20708122.590509851</v>
      </c>
      <c r="R1054" s="25">
        <f t="array" aca="1" ref="R1054" ca="1">INDEX('Lorri 401b'!L:L,MATCH('Retirement Calculator'!A1054,'Lorri 401b'!N:N,0),0)</f>
        <v>-40209419.05613596</v>
      </c>
      <c r="S1054" s="25">
        <f t="shared" ca="1" si="1047"/>
        <v>-60917541.646645814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-20802837.046157334</v>
      </c>
      <c r="R1055" s="25">
        <f t="array" aca="1" ref="R1055" ca="1">INDEX('Lorri 401b'!L:L,MATCH('Retirement Calculator'!A1055,'Lorri 401b'!N:N,0),0)</f>
        <v>-40398703.836149082</v>
      </c>
      <c r="S1055" s="25">
        <f t="shared" ca="1" si="1047"/>
        <v>-61201540.882306412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-20897946.145370014</v>
      </c>
      <c r="R1056" s="25">
        <f t="array" aca="1" ref="R1056" ca="1">INDEX('Lorri 401b'!L:L,MATCH('Retirement Calculator'!A1056,'Lorri 401b'!N:N,0),0)</f>
        <v>-40588777.302745588</v>
      </c>
      <c r="S1056" s="25">
        <f t="shared" ca="1" si="1047"/>
        <v>-61486723.448115602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-20993451.532496084</v>
      </c>
      <c r="R1057" s="25">
        <f t="array" aca="1" ref="R1057" ca="1">INDEX('Lorri 401b'!L:L,MATCH('Retirement Calculator'!A1057,'Lorri 401b'!N:N,0),0)</f>
        <v>-40779642.742119581</v>
      </c>
      <c r="S1057" s="25">
        <f t="shared" ca="1" si="1047"/>
        <v>-61773094.27461566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-21089354.858735178</v>
      </c>
      <c r="R1058" s="25">
        <f t="array" aca="1" ref="R1058" ca="1">INDEX('Lorri 401b'!L:L,MATCH('Retirement Calculator'!A1058,'Lorri 401b'!N:N,0),0)</f>
        <v>-40971303.454157636</v>
      </c>
      <c r="S1058" s="25">
        <f t="shared" ca="1" si="1047"/>
        <v>-62060658.31289281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-21185657.782166936</v>
      </c>
      <c r="R1059" s="25">
        <f t="array" aca="1" ref="R1059" ca="1">INDEX('Lorri 401b'!L:L,MATCH('Retirement Calculator'!A1059,'Lorri 401b'!N:N,0),0)</f>
        <v>-41163762.752495848</v>
      </c>
      <c r="S1059" s="25">
        <f t="shared" ca="1" si="1047"/>
        <v>-62349420.534662783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-21282361.967779659</v>
      </c>
      <c r="R1060" s="25">
        <f t="array" aca="1" ref="R1060" ca="1">INDEX('Lorri 401b'!L:L,MATCH('Retirement Calculator'!A1060,'Lorri 401b'!N:N,0),0)</f>
        <v>-41357023.964577138</v>
      </c>
      <c r="S1060" s="25">
        <f t="shared" ca="1" si="1047"/>
        <v>-62639385.932356797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-21379469.087499101</v>
      </c>
      <c r="R1061" s="25">
        <f t="array" aca="1" ref="R1061" ca="1">INDEX('Lorri 401b'!L:L,MATCH('Retirement Calculator'!A1061,'Lorri 401b'!N:N,0),0)</f>
        <v>-41551090.431708768</v>
      </c>
      <c r="S1061" s="25">
        <f t="shared" ca="1" si="1047"/>
        <v>-62930559.519207865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-21476980.820217375</v>
      </c>
      <c r="R1062" s="25">
        <f t="array" aca="1" ref="R1062" ca="1">INDEX('Lorri 401b'!L:L,MATCH('Retirement Calculator'!A1062,'Lorri 401b'!N:N,0),0)</f>
        <v>-41745965.509120107</v>
      </c>
      <c r="S1062" s="25">
        <f t="shared" ca="1" si="1047"/>
        <v>-63222946.329337478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-21574898.851821974</v>
      </c>
      <c r="R1063" s="25">
        <f t="array" aca="1" ref="R1063" ca="1">INDEX('Lorri 401b'!L:L,MATCH('Retirement Calculator'!A1063,'Lorri 401b'!N:N,0),0)</f>
        <v>-41941652.56602066</v>
      </c>
      <c r="S1063" s="25">
        <f t="shared" ca="1" si="1047"/>
        <v>-63516551.417842634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-21673224.875224926</v>
      </c>
      <c r="R1064" s="25">
        <f t="array" aca="1" ref="R1064" ca="1">INDEX('Lorri 401b'!L:L,MATCH('Retirement Calculator'!A1064,'Lorri 401b'!N:N,0),0)</f>
        <v>-42138154.985658303</v>
      </c>
      <c r="S1064" s="25">
        <f t="shared" ca="1" si="1047"/>
        <v>-63811379.860883228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-21771960.590392057</v>
      </c>
      <c r="R1065" s="25">
        <f t="array" aca="1" ref="R1065" ca="1">INDEX('Lorri 401b'!L:L,MATCH('Retirement Calculator'!A1065,'Lorri 401b'!N:N,0),0)</f>
        <v>-42335476.165377766</v>
      </c>
      <c r="S1065" s="25">
        <f t="shared" ca="1" si="1047"/>
        <v>-64107436.755769819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-21871107.704372384</v>
      </c>
      <c r="R1066" s="25">
        <f t="array" aca="1" ref="R1066" ca="1">INDEX('Lorri 401b'!L:L,MATCH('Retirement Calculator'!A1066,'Lorri 401b'!N:N,0),0)</f>
        <v>-42533619.516679391</v>
      </c>
      <c r="S1066" s="25">
        <f t="shared" ca="1" si="1047"/>
        <v>-64404727.221051775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-21970667.93132763</v>
      </c>
      <c r="R1067" s="25">
        <f t="array" aca="1" ref="R1067" ca="1">INDEX('Lorri 401b'!L:L,MATCH('Retirement Calculator'!A1067,'Lorri 401b'!N:N,0),0)</f>
        <v>-42732588.465278111</v>
      </c>
      <c r="S1067" s="25">
        <f t="shared" ca="1" si="1047"/>
        <v>-64703256.396605745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-22070642.992561854</v>
      </c>
      <c r="R1068" s="25">
        <f t="array" aca="1" ref="R1068" ca="1">INDEX('Lorri 401b'!L:L,MATCH('Retirement Calculator'!A1068,'Lorri 401b'!N:N,0),0)</f>
        <v>-42932386.451162659</v>
      </c>
      <c r="S1068" s="25">
        <f t="shared" ca="1" si="1047"/>
        <v>-65003029.443724513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-22171034.61655122</v>
      </c>
      <c r="R1069" s="25">
        <f t="array" aca="1" ref="R1069" ca="1">INDEX('Lorri 401b'!L:L,MATCH('Retirement Calculator'!A1069,'Lorri 401b'!N:N,0),0)</f>
        <v>-43133016.928655058</v>
      </c>
      <c r="S1069" s="25">
        <f t="shared" ca="1" si="1047"/>
        <v>-65304051.545206279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-22271844.538973875</v>
      </c>
      <c r="R1070" s="25">
        <f t="array" aca="1" ref="R1070" ca="1">INDEX('Lorri 401b'!L:L,MATCH('Retirement Calculator'!A1070,'Lorri 401b'!N:N,0),0)</f>
        <v>-43334483.366470344</v>
      </c>
      <c r="S1070" s="25">
        <f t="shared" ca="1" si="1047"/>
        <v>-65606327.90544422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-22373074.502739958</v>
      </c>
      <c r="R1071" s="25">
        <f t="array" aca="1" ref="R1071" ca="1">INDEX('Lorri 401b'!L:L,MATCH('Retirement Calculator'!A1071,'Lorri 401b'!N:N,0),0)</f>
        <v>-43536789.247776523</v>
      </c>
      <c r="S1071" s="25">
        <f t="shared" ca="1" si="1047"/>
        <v>-65909863.750516482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-22474726.258021735</v>
      </c>
      <c r="R1072" s="25">
        <f t="array" aca="1" ref="R1072" ca="1">INDEX('Lorri 401b'!L:L,MATCH('Retirement Calculator'!A1072,'Lorri 401b'!N:N,0),0)</f>
        <v>-43739938.07025481</v>
      </c>
      <c r="S1072" s="25">
        <f t="shared" ca="1" si="1047"/>
        <v>-66214664.328276545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-22576801.562283851</v>
      </c>
      <c r="R1073" s="25">
        <f t="array" aca="1" ref="R1073" ca="1">INDEX('Lorri 401b'!L:L,MATCH('Retirement Calculator'!A1073,'Lorri 401b'!N:N,0),0)</f>
        <v>-43943933.346160091</v>
      </c>
      <c r="S1073" s="25">
        <f t="shared" ca="1" si="1047"/>
        <v>-66520734.908443943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-22679302.180313725</v>
      </c>
      <c r="R1074" s="25">
        <f t="array" aca="1" ref="R1074" ca="1">INDEX('Lorri 401b'!L:L,MATCH('Retirement Calculator'!A1074,'Lorri 401b'!N:N,0),0)</f>
        <v>-44148778.602381647</v>
      </c>
      <c r="S1074" s="25">
        <f t="shared" ca="1" si="1047"/>
        <v>-66828080.782695368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-22782229.884252056</v>
      </c>
      <c r="R1075" s="25">
        <f t="array" aca="1" ref="R1075" ca="1">INDEX('Lorri 401b'!L:L,MATCH('Retirement Calculator'!A1075,'Lorri 401b'!N:N,0),0)</f>
        <v>-44354477.380504124</v>
      </c>
      <c r="S1075" s="25">
        <f t="shared" ca="1" si="1047"/>
        <v>-67136707.264756173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-22885586.453623466</v>
      </c>
      <c r="R1076" s="25">
        <f t="array" aca="1" ref="R1076" ca="1">INDEX('Lorri 401b'!L:L,MATCH('Retirement Calculator'!A1076,'Lorri 401b'!N:N,0),0)</f>
        <v>-44561033.236868776</v>
      </c>
      <c r="S1076" s="25">
        <f t="shared" ca="1" si="1047"/>
        <v>-67446619.690492243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-22989373.675367258</v>
      </c>
      <c r="R1077" s="25">
        <f t="array" aca="1" ref="R1077" ca="1">INDEX('Lorri 401b'!L:L,MATCH('Retirement Calculator'!A1077,'Lorri 401b'!N:N,0),0)</f>
        <v>-44768449.742634952</v>
      </c>
      <c r="S1077" s="25">
        <f t="shared" ca="1" si="1047"/>
        <v>-67757823.418002218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-23093593.343868315</v>
      </c>
      <c r="R1078" s="25">
        <f t="array" aca="1" ref="R1078" ca="1">INDEX('Lorri 401b'!L:L,MATCH('Retirement Calculator'!A1078,'Lorri 401b'!N:N,0),0)</f>
        <v>-44976730.483841822</v>
      </c>
      <c r="S1078" s="25">
        <f t="shared" ca="1" si="1047"/>
        <v>-68070323.827710137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-23198247.260988127</v>
      </c>
      <c r="R1079" s="25">
        <f t="array" aca="1" ref="R1079" ca="1">INDEX('Lorri 401b'!L:L,MATCH('Retirement Calculator'!A1079,'Lorri 401b'!N:N,0),0)</f>
        <v>-45185879.061470382</v>
      </c>
      <c r="S1079" s="25">
        <f t="shared" ca="1" si="1047"/>
        <v>-68384126.322458506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-23303337.236095939</v>
      </c>
      <c r="R1080" s="25">
        <f t="array" aca="1" ref="R1080" ca="1">INDEX('Lorri 401b'!L:L,MATCH('Retirement Calculator'!A1080,'Lorri 401b'!N:N,0),0)</f>
        <v>-45395899.091505729</v>
      </c>
      <c r="S1080" s="25">
        <f t="shared" ca="1" si="1047"/>
        <v>-68699236.327601671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-23408865.086100031</v>
      </c>
      <c r="R1081" s="25">
        <f t="array" aca="1" ref="R1081" ca="1">INDEX('Lorri 401b'!L:L,MATCH('Retirement Calculator'!A1081,'Lorri 401b'!N:N,0),0)</f>
        <v>-45606794.204999559</v>
      </c>
      <c r="S1081" s="25">
        <f t="shared" ca="1" si="1047"/>
        <v>-69015659.291099593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-23514832.635479141</v>
      </c>
      <c r="R1082" s="25">
        <f t="array" aca="1" ref="R1082" ca="1">INDEX('Lorri 401b'!L:L,MATCH('Retirement Calculator'!A1082,'Lorri 401b'!N:N,0),0)</f>
        <v>-45818568.048132949</v>
      </c>
      <c r="S1082" s="25">
        <f t="shared" ca="1" si="1047"/>
        <v>-69333400.683612093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-23621241.716313995</v>
      </c>
      <c r="R1083" s="25">
        <f t="array" aca="1" ref="R1083" ca="1">INDEX('Lorri 401b'!L:L,MATCH('Retirement Calculator'!A1083,'Lorri 401b'!N:N,0),0)</f>
        <v>-46031224.282279387</v>
      </c>
      <c r="S1083" s="25">
        <f t="shared" ca="1" si="1047"/>
        <v>-69652465.99859339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-23728094.168318998</v>
      </c>
      <c r="R1084" s="25">
        <f t="array" aca="1" ref="R1084" ca="1">INDEX('Lorri 401b'!L:L,MATCH('Retirement Calculator'!A1084,'Lorri 401b'!N:N,0),0)</f>
        <v>-46244766.584068105</v>
      </c>
      <c r="S1084" s="25">
        <f t="shared" ca="1" si="1047"/>
        <v>-69972860.752387106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-23835391.83887402</v>
      </c>
      <c r="R1085" s="25">
        <f t="array" aca="1" ref="R1085" ca="1">INDEX('Lorri 401b'!L:L,MATCH('Retirement Calculator'!A1085,'Lorri 401b'!N:N,0),0)</f>
        <v>-46459198.645447612</v>
      </c>
      <c r="S1085" s="25">
        <f t="shared" ca="1" si="1047"/>
        <v>-70294590.484321624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-23943136.583056353</v>
      </c>
      <c r="R1086" s="25">
        <f t="array" aca="1" ref="R1086" ca="1">INDEX('Lorri 401b'!L:L,MATCH('Retirement Calculator'!A1086,'Lorri 401b'!N:N,0),0)</f>
        <v>-46674524.173749529</v>
      </c>
      <c r="S1086" s="25">
        <f t="shared" ca="1" si="1047"/>
        <v>-70617660.756805882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-24051330.26367278</v>
      </c>
      <c r="R1087" s="25">
        <f t="array" aca="1" ref="R1087" ca="1">INDEX('Lorri 401b'!L:L,MATCH('Retirement Calculator'!A1087,'Lorri 401b'!N:N,0),0)</f>
        <v>-46890746.891752705</v>
      </c>
      <c r="S1087" s="25">
        <f t="shared" ca="1" si="1047"/>
        <v>-70942077.155425489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-24159974.751291778</v>
      </c>
      <c r="R1088" s="25">
        <f t="array" aca="1" ref="R1088" ca="1">INDEX('Lorri 401b'!L:L,MATCH('Retirement Calculator'!A1088,'Lorri 401b'!N:N,0),0)</f>
        <v>-47107870.537747562</v>
      </c>
      <c r="S1088" s="25">
        <f t="shared" ca="1" si="1047"/>
        <v>-71267845.289039344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-24269071.924275853</v>
      </c>
      <c r="R1089" s="25">
        <f t="array" aca="1" ref="R1089" ca="1">INDEX('Lorri 401b'!L:L,MATCH('Retirement Calculator'!A1089,'Lorri 401b'!N:N,0),0)</f>
        <v>-47325898.865600735</v>
      </c>
      <c r="S1089" s="25">
        <f t="shared" ca="1" si="1047"/>
        <v>-71594970.78987658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-24378623.66881403</v>
      </c>
      <c r="R1090" s="25">
        <f t="array" aca="1" ref="R1090" ca="1">INDEX('Lorri 401b'!L:L,MATCH('Retirement Calculator'!A1090,'Lorri 401b'!N:N,0),0)</f>
        <v>-47544835.64481996</v>
      </c>
      <c r="S1090" s="25">
        <f t="shared" ca="1" si="1047"/>
        <v>-71923459.313633993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-24488631.878954448</v>
      </c>
      <c r="R1091" s="25">
        <f t="array" aca="1" ref="R1091" ca="1">INDEX('Lorri 401b'!L:L,MATCH('Retirement Calculator'!A1091,'Lorri 401b'!N:N,0),0)</f>
        <v>-47764684.660619266</v>
      </c>
      <c r="S1091" s="25">
        <f t="shared" ca="1" si="1047"/>
        <v>-72253316.539573714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-24599098.456637118</v>
      </c>
      <c r="R1092" s="25">
        <f t="array" aca="1" ref="R1092" ca="1">INDEX('Lorri 401b'!L:L,MATCH('Retirement Calculator'!A1092,'Lorri 401b'!N:N,0),0)</f>
        <v>-47985449.7139844</v>
      </c>
      <c r="S1092" s="25">
        <f t="shared" ca="1" si="1047"/>
        <v>-72584548.170621514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-24710025.311726797</v>
      </c>
      <c r="R1093" s="25">
        <f t="array" aca="1" ref="R1093" ca="1">INDEX('Lorri 401b'!L:L,MATCH('Retirement Calculator'!A1093,'Lorri 401b'!N:N,0),0)</f>
        <v>-48207134.621738553</v>
      </c>
      <c r="S1093" s="25">
        <f t="shared" ca="1" si="1047"/>
        <v>-72917159.933465347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-24821414.362046018</v>
      </c>
      <c r="R1094" s="25">
        <f t="array" aca="1" ref="R1094" ca="1">INDEX('Lorri 401b'!L:L,MATCH('Retirement Calculator'!A1094,'Lorri 401b'!N:N,0),0)</f>
        <v>-48429743.216608353</v>
      </c>
      <c r="S1094" s="25">
        <f t="shared" ca="1" si="1047"/>
        <v>-73251157.578654379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-24933267.533408236</v>
      </c>
      <c r="R1095" s="25">
        <f t="array" aca="1" ref="R1095" ca="1">INDEX('Lorri 401b'!L:L,MATCH('Retirement Calculator'!A1095,'Lorri 401b'!N:N,0),0)</f>
        <v>-48653279.347290106</v>
      </c>
      <c r="S1095" s="25">
        <f t="shared" ca="1" si="1047"/>
        <v>-73586546.880698338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-25045586.759651128</v>
      </c>
      <c r="R1096" s="25">
        <f t="array" aca="1" ref="R1096" ca="1">INDEX('Lorri 401b'!L:L,MATCH('Retirement Calculator'!A1096,'Lorri 401b'!N:N,0),0)</f>
        <v>-48877746.878516369</v>
      </c>
      <c r="S1096" s="25">
        <f t="shared" ca="1" si="1047"/>
        <v>-73923333.6381675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-25158373.982670035</v>
      </c>
      <c r="R1097" s="25">
        <f t="array" aca="1" ref="R1097" ca="1">INDEX('Lorri 401b'!L:L,MATCH('Retirement Calculator'!A1097,'Lorri 401b'!N:N,0),0)</f>
        <v>-49103149.691122741</v>
      </c>
      <c r="S1097" s="25">
        <f t="shared" ca="1" si="1047"/>
        <v>-74261523.673792779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-25271631.152451519</v>
      </c>
      <c r="R1098" s="25">
        <f t="array" aca="1" ref="R1098" ca="1">INDEX('Lorri 401b'!L:L,MATCH('Retirement Calculator'!A1098,'Lorri 401b'!N:N,0),0)</f>
        <v>-49329491.682114974</v>
      </c>
      <c r="S1098" s="25">
        <f t="shared" ca="1" si="1047"/>
        <v>-74601122.834566489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-25385360.227107093</v>
      </c>
      <c r="R1099" s="25">
        <f t="array" aca="1" ref="R1099" ca="1">INDEX('Lorri 401b'!L:L,MATCH('Retirement Calculator'!A1099,'Lorri 401b'!N:N,0),0)</f>
        <v>-49556776.764736339</v>
      </c>
      <c r="S1099" s="25">
        <f t="shared" ca="1" si="1047"/>
        <v>-74942136.991843432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-25499563.172907066</v>
      </c>
      <c r="R1100" s="25">
        <f t="array" aca="1" ref="R1100" ca="1">INDEX('Lorri 401b'!L:L,MATCH('Retirement Calculator'!A1100,'Lorri 401b'!N:N,0),0)</f>
        <v>-49785008.868535295</v>
      </c>
      <c r="S1100" s="25">
        <f t="shared" ca="1" si="1047"/>
        <v>-75284572.041442364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-25614241.964314539</v>
      </c>
      <c r="R1101" s="25">
        <f t="array" aca="1" ref="R1101" ca="1">INDEX('Lorri 401b'!L:L,MATCH('Retirement Calculator'!A1101,'Lorri 401b'!N:N,0),0)</f>
        <v>-50014191.939433411</v>
      </c>
      <c r="S1101" s="25">
        <f t="shared" ca="1" si="1047"/>
        <v>-75628433.903747946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-25729398.584019542</v>
      </c>
      <c r="R1102" s="25">
        <f t="array" aca="1" ref="R1102" ca="1">INDEX('Lorri 401b'!L:L,MATCH('Retirement Calculator'!A1102,'Lorri 401b'!N:N,0),0)</f>
        <v>-50244329.939793602</v>
      </c>
      <c r="S1102" s="25">
        <f t="shared" ca="1" si="1047"/>
        <v>-75973728.523813143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-25845035.022973318</v>
      </c>
      <c r="R1103" s="25">
        <f t="array" aca="1" ref="R1103" ca="1">INDEX('Lorri 401b'!L:L,MATCH('Retirement Calculator'!A1103,'Lorri 401b'!N:N,0),0)</f>
        <v>-50475426.848488629</v>
      </c>
      <c r="S1103" s="25">
        <f t="shared" ca="1" si="1047"/>
        <v>-76320461.871461943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-25961153.280422732</v>
      </c>
      <c r="R1104" s="25">
        <f t="array" aca="1" ref="R1104" ca="1">INDEX('Lorri 401b'!L:L,MATCH('Retirement Calculator'!A1104,'Lorri 401b'!N:N,0),0)</f>
        <v>-50707486.660969883</v>
      </c>
      <c r="S1104" s="25">
        <f t="shared" ca="1" si="1047"/>
        <v>-76668639.941392615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-26077755.363944855</v>
      </c>
      <c r="R1105" s="25">
        <f t="array" aca="1" ref="R1105" ca="1">INDEX('Lorri 401b'!L:L,MATCH('Retirement Calculator'!A1105,'Lorri 401b'!N:N,0),0)</f>
        <v>-50940513.389336482</v>
      </c>
      <c r="S1105" s="25">
        <f t="shared" ca="1" si="1047"/>
        <v>-77018268.75328134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-26194843.289481651</v>
      </c>
      <c r="R1106" s="25">
        <f t="array" aca="1" ref="R1106" ca="1">INDEX('Lorri 401b'!L:L,MATCH('Retirement Calculator'!A1106,'Lorri 401b'!N:N,0),0)</f>
        <v>-51174511.062404603</v>
      </c>
      <c r="S1106" s="25">
        <f t="shared" ca="1" si="1047"/>
        <v>-77369354.351886258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-26312419.08137485</v>
      </c>
      <c r="R1107" s="25">
        <f t="array" aca="1" ref="R1107" ca="1">INDEX('Lorri 401b'!L:L,MATCH('Retirement Calculator'!A1107,'Lorri 401b'!N:N,0),0)</f>
        <v>-51409483.725777179</v>
      </c>
      <c r="S1107" s="25">
        <f t="shared" ca="1" si="1047"/>
        <v>-77721902.807152033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-26430484.772400938</v>
      </c>
      <c r="R1108" s="25">
        <f t="array" aca="1" ref="R1108" ca="1">INDEX('Lorri 401b'!L:L,MATCH('Retirement Calculator'!A1108,'Lorri 401b'!N:N,0),0)</f>
        <v>-51645435.441913806</v>
      </c>
      <c r="S1108" s="25">
        <f t="shared" ca="1" si="1047"/>
        <v>-78075920.214314744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-26549042.403806303</v>
      </c>
      <c r="R1109" s="25">
        <f t="array" aca="1" ref="R1109" ca="1">INDEX('Lorri 401b'!L:L,MATCH('Retirement Calculator'!A1109,'Lorri 401b'!N:N,0),0)</f>
        <v>-51882370.290201001</v>
      </c>
      <c r="S1109" s="25">
        <f t="shared" ca="1" si="1047"/>
        <v>-78431412.694007307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-26668094.02534252</v>
      </c>
      <c r="R1110" s="25">
        <f t="array" aca="1" ref="R1110" ca="1">INDEX('Lorri 401b'!L:L,MATCH('Retirement Calculator'!A1110,'Lorri 401b'!N:N,0),0)</f>
        <v>-52120292.367022723</v>
      </c>
      <c r="S1110" s="25">
        <f t="shared" ca="1" si="1047"/>
        <v>-78788386.392365247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-26787641.695301808</v>
      </c>
      <c r="R1111" s="25">
        <f t="array" aca="1" ref="R1111" ca="1">INDEX('Lorri 401b'!L:L,MATCH('Retirement Calculator'!A1111,'Lorri 401b'!N:N,0),0)</f>
        <v>-52359205.785831206</v>
      </c>
      <c r="S1111" s="25">
        <f t="shared" ca="1" si="1047"/>
        <v>-79146847.481133014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-26907687.480552591</v>
      </c>
      <c r="R1112" s="25">
        <f t="array" aca="1" ref="R1112" ca="1">INDEX('Lorri 401b'!L:L,MATCH('Retirement Calculator'!A1112,'Lorri 401b'!N:N,0),0)</f>
        <v>-52599114.677218057</v>
      </c>
      <c r="S1112" s="25">
        <f t="shared" ca="1" si="1047"/>
        <v>-79506802.157770649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-27028233.456575252</v>
      </c>
      <c r="R1113" s="25">
        <f t="array" aca="1" ref="R1113" ca="1">INDEX('Lorri 401b'!L:L,MATCH('Retirement Calculator'!A1113,'Lorri 401b'!N:N,0),0)</f>
        <v>-52840023.18898569</v>
      </c>
      <c r="S1113" s="25">
        <f t="shared" ca="1" si="1047"/>
        <v>-79868256.64556095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-27149281.70749801</v>
      </c>
      <c r="R1114" s="25">
        <f t="array" aca="1" ref="R1114" ca="1">INDEX('Lorri 401b'!L:L,MATCH('Retirement Calculator'!A1114,'Lorri 401b'!N:N,0),0)</f>
        <v>-53081935.486219019</v>
      </c>
      <c r="S1114" s="25">
        <f t="shared" ca="1" si="1047"/>
        <v>-80231217.193717033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-27270834.326132946</v>
      </c>
      <c r="R1115" s="25">
        <f t="array" aca="1" ref="R1115" ca="1">INDEX('Lorri 401b'!L:L,MATCH('Retirement Calculator'!A1115,'Lorri 401b'!N:N,0),0)</f>
        <v>-53324855.751357488</v>
      </c>
      <c r="S1115" s="25">
        <f t="shared" ca="1" si="1047"/>
        <v>-80595690.077490434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-27392893.414012194</v>
      </c>
      <c r="R1116" s="25">
        <f t="array" aca="1" ref="R1116" ca="1">INDEX('Lorri 401b'!L:L,MATCH('Retirement Calculator'!A1116,'Lorri 401b'!N:N,0),0)</f>
        <v>-53568788.184267364</v>
      </c>
      <c r="S1116" s="25">
        <f t="shared" ca="1" si="1047"/>
        <v>-80961681.598279566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-27515461.08142427</v>
      </c>
      <c r="R1117" s="25">
        <f t="array" aca="1" ref="R1117" ca="1">INDEX('Lorri 401b'!L:L,MATCH('Retirement Calculator'!A1117,'Lorri 401b'!N:N,0),0)</f>
        <v>-53813737.002314366</v>
      </c>
      <c r="S1117" s="25">
        <f t="shared" ca="1" si="1047"/>
        <v>-81329198.08373864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-27638539.447450563</v>
      </c>
      <c r="R1118" s="25">
        <f t="array" aca="1" ref="R1118" ca="1">INDEX('Lorri 401b'!L:L,MATCH('Retirement Calculator'!A1118,'Lorri 401b'!N:N,0),0)</f>
        <v>-54059706.440436564</v>
      </c>
      <c r="S1118" s="25">
        <f t="shared" ca="1" si="1047"/>
        <v>-81698245.88788712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-27762130.640001968</v>
      </c>
      <c r="R1119" s="25">
        <f t="array" aca="1" ref="R1119" ca="1">INDEX('Lorri 401b'!L:L,MATCH('Retirement Calculator'!A1119,'Lorri 401b'!N:N,0),0)</f>
        <v>-54306700.751217604</v>
      </c>
      <c r="S1119" s="25">
        <f t="shared" ca="1" si="1047"/>
        <v>-82068831.391219571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-27886236.795855667</v>
      </c>
      <c r="R1120" s="25">
        <f t="array" aca="1" ref="R1120" ca="1">INDEX('Lorri 401b'!L:L,MATCH('Retirement Calculator'!A1120,'Lorri 401b'!N:N,0),0)</f>
        <v>-54554724.204960234</v>
      </c>
      <c r="S1120" s="25">
        <f t="shared" ca="1" si="1047"/>
        <v>-82440961.000815898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-28010860.060692091</v>
      </c>
      <c r="R1121" s="25">
        <f t="array" aca="1" ref="R1121" ca="1">INDEX('Lorri 401b'!L:L,MATCH('Retirement Calculator'!A1121,'Lorri 401b'!N:N,0),0)</f>
        <v>-54803781.089760125</v>
      </c>
      <c r="S1121" s="25">
        <f t="shared" ca="1" si="1047"/>
        <v>-82814641.150452211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-28136002.589132</v>
      </c>
      <c r="R1122" s="25">
        <f t="array" aca="1" ref="R1122" ca="1">INDEX('Lorri 401b'!L:L,MATCH('Retirement Calculator'!A1122,'Lorri 401b'!N:N,0),0)</f>
        <v>-55053875.711580016</v>
      </c>
      <c r="S1122" s="25">
        <f t="shared" ca="1" si="1047"/>
        <v>-83189878.300712019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-28261666.544773743</v>
      </c>
      <c r="R1123" s="25">
        <f t="array" aca="1" ref="R1123" ca="1">INDEX('Lorri 401b'!L:L,MATCH('Retirement Calculator'!A1123,'Lorri 401b'!N:N,0),0)</f>
        <v>-55305012.394324154</v>
      </c>
      <c r="S1123" s="25">
        <f t="shared" ca="1" si="1047"/>
        <v>-83566678.939097896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-28387854.10023066</v>
      </c>
      <c r="R1124" s="25">
        <f t="array" aca="1" ref="R1124" ca="1">INDEX('Lorri 401b'!L:L,MATCH('Retirement Calculator'!A1124,'Lorri 401b'!N:N,0),0)</f>
        <v>-55557195.479913056</v>
      </c>
      <c r="S1124" s="25">
        <f t="shared" ca="1" si="1047"/>
        <v>-83945049.58014372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-28514567.437168647</v>
      </c>
      <c r="R1125" s="25">
        <f t="array" aca="1" ref="R1125" ca="1">INDEX('Lorri 401b'!L:L,MATCH('Retirement Calculator'!A1125,'Lorri 401b'!N:N,0),0)</f>
        <v>-55810429.328358583</v>
      </c>
      <c r="S1125" s="25">
        <f t="shared" ca="1" si="1047"/>
        <v>-84324996.765527233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-28641808.746343877</v>
      </c>
      <c r="R1126" s="25">
        <f t="array" aca="1" ref="R1126" ca="1">INDEX('Lorri 401b'!L:L,MATCH('Retirement Calculator'!A1126,'Lorri 401b'!N:N,0),0)</f>
        <v>-56064718.317839302</v>
      </c>
      <c r="S1126" s="25">
        <f t="shared" ca="1" si="1047"/>
        <v>-84706527.064183176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-28769580.22764067</v>
      </c>
      <c r="R1127" s="25">
        <f t="array" aca="1" ref="R1127" ca="1">INDEX('Lorri 401b'!L:L,MATCH('Retirement Calculator'!A1127,'Lorri 401b'!N:N,0),0)</f>
        <v>-56320066.844776191</v>
      </c>
      <c r="S1127" s="25">
        <f t="shared" ca="1" si="1047"/>
        <v>-85089647.072416857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-28897884.090109531</v>
      </c>
      <c r="R1128" s="25">
        <f t="array" aca="1" ref="R1128" ca="1">INDEX('Lorri 401b'!L:L,MATCH('Retirement Calculator'!A1128,'Lorri 401b'!N:N,0),0)</f>
        <v>-56576479.323908649</v>
      </c>
      <c r="S1128" s="25">
        <f t="shared" ca="1" si="1047"/>
        <v>-85474363.414018184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-29026722.552005347</v>
      </c>
      <c r="R1129" s="25">
        <f t="array" aca="1" ref="R1129" ca="1">INDEX('Lorri 401b'!L:L,MATCH('Retirement Calculator'!A1129,'Lorri 401b'!N:N,0),0)</f>
        <v>-56833960.188370824</v>
      </c>
      <c r="S1129" s="25">
        <f t="shared" ca="1" si="1047"/>
        <v>-85860682.740376174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-29156097.840825729</v>
      </c>
      <c r="R1130" s="25">
        <f t="array" aca="1" ref="R1130" ca="1">INDEX('Lorri 401b'!L:L,MATCH('Retirement Calculator'!A1130,'Lorri 401b'!N:N,0),0)</f>
        <v>-57092513.889768258</v>
      </c>
      <c r="S1130" s="25">
        <f t="shared" ca="1" si="1047"/>
        <v>-86248611.730593979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-29286012.193349529</v>
      </c>
      <c r="R1131" s="25">
        <f t="array" aca="1" ref="R1131" ca="1">INDEX('Lorri 401b'!L:L,MATCH('Retirement Calculator'!A1131,'Lorri 401b'!N:N,0),0)</f>
        <v>-57352144.898254849</v>
      </c>
      <c r="S1131" s="25">
        <f t="shared" ca="1" si="1047"/>
        <v>-86638157.091604382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-29416467.855675511</v>
      </c>
      <c r="R1132" s="25">
        <f t="array" aca="1" ref="R1132" ca="1">INDEX('Lorri 401b'!L:L,MATCH('Retirement Calculator'!A1132,'Lorri 401b'!N:N,0),0)</f>
        <v>-57612857.702610135</v>
      </c>
      <c r="S1132" s="25">
        <f t="shared" ca="1" si="1047"/>
        <v>-87029325.558285654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-29547467.083261184</v>
      </c>
      <c r="R1133" s="25">
        <f t="array" aca="1" ref="R1133" ca="1">INDEX('Lorri 401b'!L:L,MATCH('Retirement Calculator'!A1133,'Lorri 401b'!N:N,0),0)</f>
        <v>-57874656.810316898</v>
      </c>
      <c r="S1133" s="25">
        <f t="shared" ca="1" si="1047"/>
        <v>-87422123.893578082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-29679012.1409618</v>
      </c>
      <c r="R1134" s="25">
        <f t="array" aca="1" ref="R1134" ca="1">INDEX('Lorri 401b'!L:L,MATCH('Retirement Calculator'!A1134,'Lorri 401b'!N:N,0),0)</f>
        <v>-58137546.747639105</v>
      </c>
      <c r="S1134" s="25">
        <f t="shared" ca="1" si="1047"/>
        <v>-87816558.888600901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-29811105.303069498</v>
      </c>
      <c r="R1135" s="25">
        <f t="array" aca="1" ref="R1135" ca="1">INDEX('Lorri 401b'!L:L,MATCH('Retirement Calculator'!A1135,'Lorri 401b'!N:N,0),0)</f>
        <v>-58401532.059700154</v>
      </c>
      <c r="S1135" s="25">
        <f t="shared" ca="1" si="1047"/>
        <v>-88212637.362769648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-29943748.853352647</v>
      </c>
      <c r="R1136" s="25">
        <f t="array" aca="1" ref="R1136" ca="1">INDEX('Lorri 401b'!L:L,MATCH('Retirement Calculator'!A1136,'Lorri 401b'!N:N,0),0)</f>
        <v>-58666617.310561456</v>
      </c>
      <c r="S1136" s="25">
        <f t="shared" ca="1" si="1047"/>
        <v>-88610366.163914099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-30076945.085095309</v>
      </c>
      <c r="R1137" s="25">
        <f t="array" aca="1" ref="R1137" ca="1">INDEX('Lorri 401b'!L:L,MATCH('Retirement Calculator'!A1137,'Lorri 401b'!N:N,0),0)</f>
        <v>-58932807.08330135</v>
      </c>
      <c r="S1137" s="25">
        <f t="shared" ca="1" si="1047"/>
        <v>-89009752.168396652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-30210696.3011369</v>
      </c>
      <c r="R1138" s="25">
        <f t="array" aca="1" ref="R1138" ca="1">INDEX('Lorri 401b'!L:L,MATCH('Retirement Calculator'!A1138,'Lorri 401b'!N:N,0),0)</f>
        <v>-59200105.980094329</v>
      </c>
      <c r="S1138" s="25">
        <f t="shared" ca="1" si="1047"/>
        <v>-89410802.281231225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-30345004.813911997</v>
      </c>
      <c r="R1139" s="25">
        <f t="array" aca="1" ref="R1139" ca="1">INDEX('Lorri 401b'!L:L,MATCH('Retirement Calculator'!A1139,'Lorri 401b'!N:N,0),0)</f>
        <v>-59468518.622290611</v>
      </c>
      <c r="S1139" s="25">
        <f t="shared" ca="1" si="1047"/>
        <v>-89813523.436202615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-30479872.945490323</v>
      </c>
      <c r="R1140" s="25">
        <f t="array" aca="1" ref="R1140" ca="1">INDEX('Lorri 401b'!L:L,MATCH('Retirement Calculator'!A1140,'Lorri 401b'!N:N,0),0)</f>
        <v>-59738049.650496043</v>
      </c>
      <c r="S1140" s="25">
        <f t="shared" ca="1" si="1047"/>
        <v>-90217922.595986366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-30615303.027616892</v>
      </c>
      <c r="R1141" s="25">
        <f t="array" aca="1" ref="R1141" ca="1">INDEX('Lorri 401b'!L:L,MATCH('Retirement Calculator'!A1141,'Lorri 401b'!N:N,0),0)</f>
        <v>-60008703.724652335</v>
      </c>
      <c r="S1141" s="25">
        <f t="shared" ca="1" si="1047"/>
        <v>-90624006.752269223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-30751297.401752323</v>
      </c>
      <c r="R1142" s="25">
        <f t="array" aca="1" ref="R1142" ca="1">INDEX('Lorri 401b'!L:L,MATCH('Retirement Calculator'!A1142,'Lorri 401b'!N:N,0),0)</f>
        <v>-60280485.524117611</v>
      </c>
      <c r="S1142" s="25">
        <f t="shared" ca="1" si="1047"/>
        <v>-91031782.925869942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-30887858.419113316</v>
      </c>
      <c r="R1143" s="25">
        <f t="array" aca="1" ref="R1143" ca="1">INDEX('Lorri 401b'!L:L,MATCH('Retirement Calculator'!A1143,'Lorri 401b'!N:N,0),0)</f>
        <v>-60553399.747747324</v>
      </c>
      <c r="S1143" s="25">
        <f t="shared" ca="1" si="1047"/>
        <v>-91441258.16686064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-31024988.440713312</v>
      </c>
      <c r="R1144" s="25">
        <f t="array" aca="1" ref="R1144" ca="1">INDEX('Lorri 401b'!L:L,MATCH('Retirement Calculator'!A1144,'Lorri 401b'!N:N,0),0)</f>
        <v>-60827451.113975495</v>
      </c>
      <c r="S1144" s="25">
        <f t="shared" ca="1" si="1047"/>
        <v>-91852439.554688811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-31162689.837403312</v>
      </c>
      <c r="R1145" s="25">
        <f t="array" aca="1" ref="R1145" ca="1">INDEX('Lorri 401b'!L:L,MATCH('Retirement Calculator'!A1145,'Lorri 401b'!N:N,0),0)</f>
        <v>-61102644.360896282</v>
      </c>
      <c r="S1145" s="25">
        <f t="shared" ca="1" si="1047"/>
        <v>-92265334.198299587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-31300964.989912853</v>
      </c>
      <c r="R1146" s="25">
        <f t="array" aca="1" ref="R1146" ca="1">INDEX('Lorri 401b'!L:L,MATCH('Retirement Calculator'!A1146,'Lorri 401b'!N:N,0),0)</f>
        <v>-61378984.246345907</v>
      </c>
      <c r="S1146" s="25">
        <f t="shared" ca="1" si="1047"/>
        <v>-92679949.23625876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-31439816.288891181</v>
      </c>
      <c r="R1147" s="25">
        <f t="array" aca="1" ref="R1147" ca="1">INDEX('Lorri 401b'!L:L,MATCH('Retirement Calculator'!A1147,'Lorri 401b'!N:N,0),0)</f>
        <v>-61656475.547984906</v>
      </c>
      <c r="S1147" s="25">
        <f t="shared" ca="1" si="1047"/>
        <v>-93096291.836876094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-31579246.134948589</v>
      </c>
      <c r="R1148" s="25">
        <f t="array" aca="1" ref="R1148" ca="1">INDEX('Lorri 401b'!L:L,MATCH('Retirement Calculator'!A1148,'Lorri 401b'!N:N,0),0)</f>
        <v>-61935123.063380733</v>
      </c>
      <c r="S1148" s="25">
        <f t="shared" ca="1" si="1047"/>
        <v>-93514369.198329329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-31719256.938697901</v>
      </c>
      <c r="R1149" s="25">
        <f t="array" aca="1" ref="R1149" ca="1">INDEX('Lorri 401b'!L:L,MATCH('Retirement Calculator'!A1149,'Lorri 401b'!N:N,0),0)</f>
        <v>-62214931.61009071</v>
      </c>
      <c r="S1149" s="25">
        <f t="shared" ca="1" si="1047"/>
        <v>-93934188.548788607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-31859851.120796166</v>
      </c>
      <c r="R1150" s="25">
        <f t="array" aca="1" ref="R1150" ca="1">INDEX('Lorri 401b'!L:L,MATCH('Retirement Calculator'!A1150,'Lorri 401b'!N:N,0),0)</f>
        <v>-62495906.02574531</v>
      </c>
      <c r="S1150" s="25">
        <f t="shared" ca="1" si="1047"/>
        <v>-94355757.146541476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-32001031.11198651</v>
      </c>
      <c r="R1151" s="25">
        <f t="array" aca="1" ref="R1151" ca="1">INDEX('Lorri 401b'!L:L,MATCH('Retirement Calculator'!A1151,'Lorri 401b'!N:N,0),0)</f>
        <v>-62778051.168131806</v>
      </c>
      <c r="S1151" s="25">
        <f t="shared" ca="1" si="1047"/>
        <v>-94779082.280118316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-32142799.353140146</v>
      </c>
      <c r="R1152" s="25">
        <f t="array" aca="1" ref="R1152" ca="1">INDEX('Lorri 401b'!L:L,MATCH('Retirement Calculator'!A1152,'Lorri 401b'!N:N,0),0)</f>
        <v>-63061371.915278241</v>
      </c>
      <c r="S1152" s="25">
        <f t="shared" ca="1" si="1047"/>
        <v>-95204171.268418387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-32285158.295298588</v>
      </c>
      <c r="R1153" s="25">
        <f t="array" aca="1" ref="R1153" ca="1">INDEX('Lorri 401b'!L:L,MATCH('Retirement Calculator'!A1153,'Lorri 401b'!N:N,0),0)</f>
        <v>-63345873.165537789</v>
      </c>
      <c r="S1153" s="25">
        <f t="shared" ca="1" si="1047"/>
        <v>-95631031.460836381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-32428110.399716023</v>
      </c>
      <c r="R1154" s="25">
        <f t="array" aca="1" ref="R1154" ca="1">INDEX('Lorri 401b'!L:L,MATCH('Retirement Calculator'!A1154,'Lorri 401b'!N:N,0),0)</f>
        <v>-63631559.837673418</v>
      </c>
      <c r="S1154" s="25">
        <f t="shared" ca="1" si="1047"/>
        <v>-96059670.237389445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-32571658.137901865</v>
      </c>
      <c r="R1155" s="25">
        <f t="array" aca="1" ref="R1155" ca="1">INDEX('Lorri 401b'!L:L,MATCH('Retirement Calculator'!A1155,'Lorri 401b'!N:N,0),0)</f>
        <v>-63918436.870942943</v>
      </c>
      <c r="S1155" s="25">
        <f t="shared" ca="1" si="1047"/>
        <v>-96490095.008844808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-32715803.991663482</v>
      </c>
      <c r="R1156" s="25">
        <f t="array" aca="1" ref="R1156" ca="1">INDEX('Lorri 401b'!L:L,MATCH('Retirement Calculator'!A1156,'Lorri 401b'!N:N,0),0)</f>
        <v>-64206509.225184426</v>
      </c>
      <c r="S1156" s="25">
        <f t="shared" ca="1" si="1047"/>
        <v>-96922313.216847911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-32860550.453149106</v>
      </c>
      <c r="R1157" s="25">
        <f t="array" aca="1" ref="R1157" ca="1">INDEX('Lorri 401b'!L:L,MATCH('Retirement Calculator'!A1157,'Lorri 401b'!N:N,0),0)</f>
        <v>-64495781.880901918</v>
      </c>
      <c r="S1157" s="25">
        <f t="shared" ca="1" si="1047"/>
        <v>-97356332.334051028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-33005900.024890922</v>
      </c>
      <c r="R1158" s="25">
        <f t="array" aca="1" ref="R1158" ca="1">INDEX('Lorri 401b'!L:L,MATCH('Retirement Calculator'!A1158,'Lorri 401b'!N:N,0),0)</f>
        <v>-64786259.839351565</v>
      </c>
      <c r="S1158" s="25">
        <f t="shared" ca="1" si="1047"/>
        <v>-97792159.864242494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-33151855.219848327</v>
      </c>
      <c r="R1159" s="25">
        <f t="array" aca="1" ref="R1159" ca="1">INDEX('Lorri 401b'!L:L,MATCH('Retirement Calculator'!A1159,'Lorri 401b'!N:N,0),0)</f>
        <v>-65077948.122628085</v>
      </c>
      <c r="S1159" s="25">
        <f t="shared" ca="1" si="1047"/>
        <v>-98229803.342476413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-33298418.561451387</v>
      </c>
      <c r="R1160" s="25">
        <f t="array" aca="1" ref="R1160" ca="1">INDEX('Lorri 401b'!L:L,MATCH('Retirement Calculator'!A1160,'Lorri 401b'!N:N,0),0)</f>
        <v>-65370851.773751594</v>
      </c>
      <c r="S1160" s="25">
        <f t="shared" ca="1" si="1047"/>
        <v>-98669270.335202977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-33445592.583644461</v>
      </c>
      <c r="R1161" s="25">
        <f t="array" aca="1" ref="R1161" ca="1">INDEX('Lorri 401b'!L:L,MATCH('Retirement Calculator'!A1161,'Lorri 401b'!N:N,0),0)</f>
        <v>-65664975.85675478</v>
      </c>
      <c r="S1161" s="25">
        <f t="shared" ca="1" si="1047"/>
        <v>-99110568.440399244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-33593379.830930002</v>
      </c>
      <c r="R1162" s="25">
        <f t="array" aca="1" ref="R1162" ca="1">INDEX('Lorri 401b'!L:L,MATCH('Retirement Calculator'!A1162,'Lorri 401b'!N:N,0),0)</f>
        <v>-65960325.45677048</v>
      </c>
      <c r="S1162" s="25">
        <f t="shared" ca="1" si="1047"/>
        <v>-99553705.287700474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-33741782.858412571</v>
      </c>
      <c r="R1163" s="25">
        <f t="array" aca="1" ref="R1163" ca="1">INDEX('Lorri 401b'!L:L,MATCH('Retirement Calculator'!A1163,'Lorri 401b'!N:N,0),0)</f>
        <v>-66256905.680119582</v>
      </c>
      <c r="S1163" s="25">
        <f t="shared" ca="1" si="1047"/>
        <v>-99998688.538532153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-33890804.231842987</v>
      </c>
      <c r="R1164" s="25">
        <f t="array" aca="1" ref="R1164" ca="1">INDEX('Lorri 401b'!L:L,MATCH('Retirement Calculator'!A1164,'Lorri 401b'!N:N,0),0)</f>
        <v>-66554721.654399298</v>
      </c>
      <c r="S1164" s="25">
        <f t="shared" ca="1" si="1047"/>
        <v>-100445525.88624229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-34040446.527662694</v>
      </c>
      <c r="R1165" s="25">
        <f t="array" aca="1" ref="R1165" ca="1">INDEX('Lorri 401b'!L:L,MATCH('Retirement Calculator'!A1165,'Lorri 401b'!N:N,0),0)</f>
        <v>-66853778.528571852</v>
      </c>
      <c r="S1165" s="25">
        <f t="shared" ca="1" si="1047"/>
        <v>-100894225.05623454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-34190712.333048321</v>
      </c>
      <c r="R1166" s="25">
        <f t="array" aca="1" ref="R1166" ca="1">INDEX('Lorri 401b'!L:L,MATCH('Retirement Calculator'!A1166,'Lorri 401b'!N:N,0),0)</f>
        <v>-67154081.473053455</v>
      </c>
      <c r="S1166" s="25">
        <f t="shared" ca="1" si="1047"/>
        <v>-101344793.80610177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-34341604.245956384</v>
      </c>
      <c r="R1167" s="25">
        <f t="array" aca="1" ref="R1167" ca="1">INDEX('Lorri 401b'!L:L,MATCH('Retirement Calculator'!A1167,'Lorri 401b'!N:N,0),0)</f>
        <v>-67455635.679803744</v>
      </c>
      <c r="S1167" s="25">
        <f t="shared" ca="1" si="1047"/>
        <v>-101797239.92576012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-34493124.875168234</v>
      </c>
      <c r="R1168" s="25">
        <f t="array" aca="1" ref="R1168" ca="1">INDEX('Lorri 401b'!L:L,MATCH('Retirement Calculator'!A1168,'Lorri 401b'!N:N,0),0)</f>
        <v>-67758446.362415493</v>
      </c>
      <c r="S1168" s="25">
        <f t="shared" ca="1" si="1047"/>
        <v>-102251571.23758373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-34645276.840335131</v>
      </c>
      <c r="R1169" s="25">
        <f t="array" aca="1" ref="R1169" ca="1">INDEX('Lorri 401b'!L:L,MATCH('Retirement Calculator'!A1169,'Lorri 401b'!N:N,0),0)</f>
        <v>-68062518.756204784</v>
      </c>
      <c r="S1169" s="25">
        <f t="shared" ca="1" si="1047"/>
        <v>-102707795.59653991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-34798062.772023559</v>
      </c>
      <c r="R1170" s="25">
        <f t="array" aca="1" ref="R1170" ca="1">INDEX('Lorri 401b'!L:L,MATCH('Retirement Calculator'!A1170,'Lorri 401b'!N:N,0),0)</f>
        <v>-68367858.118301526</v>
      </c>
      <c r="S1170" s="25">
        <f t="shared" ca="1" si="1047"/>
        <v>-103165920.89032508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-34951485.311760686</v>
      </c>
      <c r="R1171" s="25">
        <f t="array" aca="1" ref="R1171" ca="1">INDEX('Lorri 401b'!L:L,MATCH('Retirement Calculator'!A1171,'Lorri 401b'!N:N,0),0)</f>
        <v>-68674469.727740347</v>
      </c>
      <c r="S1171" s="25">
        <f t="shared" ca="1" si="1047"/>
        <v>-103625955.03950104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16.101369863013698</v>
      </c>
      <c r="R1" s="400"/>
      <c r="S1" s="400"/>
      <c r="T1" s="400"/>
      <c r="U1" s="400"/>
      <c r="V1" s="401">
        <f ca="1">(TODAY()-B16)/365</f>
        <v>16.597260273972601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18.852054794520548</v>
      </c>
      <c r="B2" s="338">
        <v>39356</v>
      </c>
      <c r="C2" s="338">
        <f ca="1">TODAY()</f>
        <v>46237</v>
      </c>
      <c r="D2" s="399">
        <f>-(SUM(D7:D82))</f>
        <v>-447933.84000000008</v>
      </c>
      <c r="E2" s="399">
        <f>(H83+L83+Q83+V83)*-1</f>
        <v>1111264.99</v>
      </c>
      <c r="F2" s="285">
        <f ca="1">D4</f>
        <v>0.11288250088691712</v>
      </c>
      <c r="G2" s="402">
        <f ca="1">(72/(F2*100))</f>
        <v>6.3783136831923857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0.11288250088691712</v>
      </c>
      <c r="E4" s="400"/>
      <c r="F4" s="296"/>
      <c r="G4" s="296"/>
      <c r="H4" s="296"/>
      <c r="I4" s="400"/>
      <c r="J4" s="296">
        <f ca="1">XIRR(H8:H83,B8:B83)</f>
        <v>0.11465609669685364</v>
      </c>
      <c r="K4" s="296"/>
      <c r="L4" s="296"/>
      <c r="M4" s="296"/>
      <c r="N4" s="400"/>
      <c r="O4" s="296">
        <f ca="1">XIRR(L7:L83,B7:B83)</f>
        <v>0.11162753701210021</v>
      </c>
      <c r="P4" s="296"/>
      <c r="Q4" s="296"/>
      <c r="R4" s="400"/>
      <c r="S4" s="400"/>
      <c r="T4" s="296">
        <f ca="1">XIRR(Q18:Q83,B18:B83)</f>
        <v>0.11161833405494692</v>
      </c>
      <c r="U4" s="296"/>
      <c r="V4" s="296"/>
      <c r="W4" s="296"/>
      <c r="X4" s="400"/>
      <c r="Y4" s="296">
        <f ca="1">XIRR(V16:V83,B16:B83)</f>
        <v>0.11160808205604553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46235</v>
      </c>
      <c r="D82" s="399">
        <f t="shared" si="0"/>
        <v>3477.7699999999995</v>
      </c>
      <c r="E82" s="341">
        <f t="shared" si="87"/>
        <v>-15505.070000000002</v>
      </c>
      <c r="F82" s="341">
        <f t="shared" si="87"/>
        <v>1111264.99</v>
      </c>
      <c r="G82" s="285">
        <f t="shared" si="4"/>
        <v>-1.3781786156309416E-2</v>
      </c>
      <c r="H82" s="408">
        <v>801.92</v>
      </c>
      <c r="I82" s="408">
        <v>-5734.88</v>
      </c>
      <c r="J82" s="408">
        <f t="shared" si="9"/>
        <v>435661.64999999997</v>
      </c>
      <c r="K82" s="412">
        <f t="shared" si="5"/>
        <v>-1.3004393672253896E-2</v>
      </c>
      <c r="L82" s="409">
        <v>458.13</v>
      </c>
      <c r="M82" s="409"/>
      <c r="N82" s="409">
        <v>-3639.59</v>
      </c>
      <c r="O82" s="409">
        <f t="shared" si="82"/>
        <v>139963.02999999997</v>
      </c>
      <c r="P82" s="413">
        <f t="shared" si="7"/>
        <v>-2.5385364825472878E-2</v>
      </c>
      <c r="Q82" s="408">
        <v>1478.48</v>
      </c>
      <c r="R82" s="408">
        <v>-4.75</v>
      </c>
      <c r="S82" s="408">
        <v>-4917.18</v>
      </c>
      <c r="T82" s="408">
        <f t="shared" si="21"/>
        <v>409940.73999999993</v>
      </c>
      <c r="U82" s="412">
        <f t="shared" si="22"/>
        <v>-1.1873706348853532E-2</v>
      </c>
      <c r="V82" s="409">
        <v>739.24</v>
      </c>
      <c r="W82" s="409">
        <v>-4.75</v>
      </c>
      <c r="X82" s="409">
        <v>-1213.42</v>
      </c>
      <c r="Y82" s="409">
        <f t="shared" si="17"/>
        <v>125699.57000000007</v>
      </c>
      <c r="Z82" s="413">
        <f t="shared" si="18"/>
        <v>-9.5886055043725629E-3</v>
      </c>
    </row>
    <row r="83" spans="1:26" ht="11.25" customHeight="1" x14ac:dyDescent="0.3">
      <c r="A83" s="424"/>
      <c r="B83" s="411">
        <f ca="1">TODAY()</f>
        <v>46237</v>
      </c>
      <c r="C83" s="425"/>
      <c r="D83" s="426">
        <f>-F82</f>
        <v>-1111264.99</v>
      </c>
      <c r="E83" s="426"/>
      <c r="F83" s="426"/>
      <c r="G83" s="426"/>
      <c r="H83" s="426">
        <f>-J82</f>
        <v>-435661.64999999997</v>
      </c>
      <c r="I83" s="427"/>
      <c r="J83" s="426"/>
      <c r="K83" s="426"/>
      <c r="L83" s="426">
        <f>-O82</f>
        <v>-139963.02999999997</v>
      </c>
      <c r="M83" s="426"/>
      <c r="N83" s="427"/>
      <c r="O83" s="426"/>
      <c r="P83" s="426"/>
      <c r="Q83" s="426">
        <f>-T82</f>
        <v>-409940.73999999993</v>
      </c>
      <c r="R83" s="426"/>
      <c r="S83" s="426"/>
      <c r="T83" s="426"/>
      <c r="U83" s="426"/>
      <c r="V83" s="426">
        <f>-Y82</f>
        <v>-125699.57000000007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-5.9519482595506448E-2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2.1168417328498296E-2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46237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13.828884325804244</v>
      </c>
      <c r="D3" s="429" t="s">
        <v>633</v>
      </c>
      <c r="E3" s="441">
        <f ca="1">'TSP-401K'!J4</f>
        <v>0.11465609669685364</v>
      </c>
      <c r="F3" s="429" t="s">
        <v>633</v>
      </c>
      <c r="G3" s="441">
        <f ca="1">'TSP-401K'!O4</f>
        <v>0.11162753701210021</v>
      </c>
      <c r="H3" s="429" t="s">
        <v>633</v>
      </c>
      <c r="I3" s="441">
        <f ca="1">'TSP-401K'!T4</f>
        <v>0.11161833405494692</v>
      </c>
      <c r="J3" s="429" t="s">
        <v>633</v>
      </c>
      <c r="K3" s="441">
        <f ca="1">'TSP-401K'!Y4</f>
        <v>0.11160808205604553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13.828884325804244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1111264.99</v>
      </c>
      <c r="D6" s="429" t="s">
        <v>637</v>
      </c>
      <c r="E6" s="445">
        <f>'TSP-401K'!H83*-1</f>
        <v>435661.64999999997</v>
      </c>
      <c r="F6" s="429" t="s">
        <v>637</v>
      </c>
      <c r="G6" s="445">
        <f>'TSP-401K'!L83*-1</f>
        <v>139963.02999999997</v>
      </c>
      <c r="H6" s="429" t="s">
        <v>637</v>
      </c>
      <c r="I6" s="445">
        <f>'TSP-401K'!Q83*-1</f>
        <v>409940.73999999993</v>
      </c>
      <c r="J6" s="429" t="s">
        <v>637</v>
      </c>
      <c r="K6" s="445">
        <f>'TSP-401K'!V83*-1</f>
        <v>125699.57000000007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6578103.9237318225</v>
      </c>
      <c r="D8" s="429" t="s">
        <v>639</v>
      </c>
      <c r="E8" s="445">
        <f ca="1">FV(E3/26,C3*26,-(E2*0.1)/26,-E6,1)</f>
        <v>2472498.1411412559</v>
      </c>
      <c r="F8" s="429" t="s">
        <v>639</v>
      </c>
      <c r="G8" s="445">
        <f ca="1">FV(G3/12,12*C3,-(G2*0.1)/12,-G6,1)</f>
        <v>710000.60059588635</v>
      </c>
      <c r="H8" s="429" t="s">
        <v>639</v>
      </c>
      <c r="I8" s="445">
        <f ca="1">FV(I3/24,C5*24,-(I2*0.1)/24,-I6,1)</f>
        <v>2491020.7705536159</v>
      </c>
      <c r="J8" s="429" t="s">
        <v>639</v>
      </c>
      <c r="K8" s="445">
        <f ca="1">FV(K3/24,C5*24,-(K2*0.055)/24,-K6,1)</f>
        <v>904584.41144106409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3182498.7417371422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38.583333333333336</v>
      </c>
      <c r="C4" s="463">
        <f ca="1">(SUMIFS(H:H,I:I,"&gt;0",L:L,"&lt;0"))</f>
        <v>463</v>
      </c>
      <c r="D4" s="456">
        <f t="array" aca="1" ref="D4" ca="1">INDEX(N:N,MATCH(C4,H:H,0),0)</f>
        <v>65350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3182498.7417371422</v>
      </c>
      <c r="C8" s="447">
        <f t="shared" ref="C8:C136" si="0">SUMIF(G:G,A8,J:J)</f>
        <v>398963.19893278764</v>
      </c>
      <c r="D8" s="447">
        <f ca="1">SUMIF(G:G,1,K:K)</f>
        <v>151850.60951537927</v>
      </c>
      <c r="E8" s="447">
        <f t="shared" ref="E8:E136" ca="1" si="1">B8-C8+D8</f>
        <v>2935386.152319734</v>
      </c>
      <c r="F8" s="431"/>
      <c r="G8" s="459">
        <v>1</v>
      </c>
      <c r="H8" s="459">
        <v>1</v>
      </c>
      <c r="I8" s="444">
        <f ca="1">B1</f>
        <v>3182498.7417371422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13121.88253538643</v>
      </c>
      <c r="L8" s="444">
        <f t="shared" ref="L8:L262" ca="1" si="3">I8-J8+K8</f>
        <v>3162373.6910281298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2935386.152319734</v>
      </c>
      <c r="C9" s="447">
        <f t="shared" si="0"/>
        <v>398963.19893278764</v>
      </c>
      <c r="D9" s="447">
        <f ca="1">SUMIF(G:G,2,K:K)</f>
        <v>139207.86045031526</v>
      </c>
      <c r="E9" s="447">
        <f t="shared" ca="1" si="1"/>
        <v>2675630.8138372619</v>
      </c>
      <c r="F9" s="431"/>
      <c r="G9" s="459">
        <v>1</v>
      </c>
      <c r="H9" s="459">
        <v>2</v>
      </c>
      <c r="I9" s="444">
        <f t="shared" ref="I9:I263" ca="1" si="5">L8</f>
        <v>3162373.6910281298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13038.028157432213</v>
      </c>
      <c r="L9" s="444">
        <f t="shared" ca="1" si="3"/>
        <v>3142164.7859411631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2675630.8138372619</v>
      </c>
      <c r="C10" s="447">
        <f t="shared" si="0"/>
        <v>398963.19893278764</v>
      </c>
      <c r="D10" s="447">
        <f ca="1">SUMIF(G:G,3,K:K)</f>
        <v>125918.2843486401</v>
      </c>
      <c r="E10" s="447">
        <f t="shared" ca="1" si="1"/>
        <v>2402585.8992531146</v>
      </c>
      <c r="F10" s="431"/>
      <c r="G10" s="459">
        <v>1</v>
      </c>
      <c r="H10" s="459">
        <v>3</v>
      </c>
      <c r="I10" s="444">
        <f t="shared" ca="1" si="5"/>
        <v>3142164.7859411631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12953.824386236518</v>
      </c>
      <c r="L10" s="444">
        <f t="shared" ca="1" si="3"/>
        <v>3121871.677083001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2402585.8992531146</v>
      </c>
      <c r="C11" s="447">
        <f t="shared" si="0"/>
        <v>394307.19893278764</v>
      </c>
      <c r="D11" s="447">
        <f ca="1">SUMIF(G:G,4,K:K)</f>
        <v>112017.16180895492</v>
      </c>
      <c r="E11" s="447">
        <f t="shared" ca="1" si="1"/>
        <v>2120295.8621292817</v>
      </c>
      <c r="F11" s="431"/>
      <c r="G11" s="459">
        <v>1</v>
      </c>
      <c r="H11" s="459">
        <v>4</v>
      </c>
      <c r="I11" s="444">
        <f t="shared" ca="1" si="5"/>
        <v>3121871.677083001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12869.269765994175</v>
      </c>
      <c r="L11" s="444">
        <f t="shared" ca="1" si="3"/>
        <v>3101494.0136045963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2120295.8621292817</v>
      </c>
      <c r="C12" s="447">
        <f t="shared" si="0"/>
        <v>389651.19893278764</v>
      </c>
      <c r="D12" s="447">
        <f ca="1">SUMIF(G:G,5,K:K)</f>
        <v>97762.387753449511</v>
      </c>
      <c r="E12" s="447">
        <f t="shared" ca="1" si="1"/>
        <v>1828407.0509499437</v>
      </c>
      <c r="F12" s="431"/>
      <c r="G12" s="459">
        <v>1</v>
      </c>
      <c r="H12" s="459">
        <v>5</v>
      </c>
      <c r="I12" s="444">
        <f t="shared" ca="1" si="5"/>
        <v>3101494.0136045963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12784.362834834155</v>
      </c>
      <c r="L12" s="444">
        <f t="shared" ca="1" si="3"/>
        <v>3081031.4431950315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1828407.0509499437</v>
      </c>
      <c r="C13" s="447">
        <f t="shared" si="0"/>
        <v>272655.17935989378</v>
      </c>
      <c r="D13" s="447">
        <f ca="1">SUMIF(G:G,6,K:K)</f>
        <v>84299.402603421157</v>
      </c>
      <c r="E13" s="447">
        <f t="shared" ca="1" si="1"/>
        <v>1640051.2741934711</v>
      </c>
      <c r="F13" s="431"/>
      <c r="G13" s="459">
        <v>1</v>
      </c>
      <c r="H13" s="459">
        <v>6</v>
      </c>
      <c r="I13" s="444">
        <f t="shared" ca="1" si="5"/>
        <v>3081031.4431950315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12699.102124794303</v>
      </c>
      <c r="L13" s="444">
        <f t="shared" ca="1" si="3"/>
        <v>3060483.6120754271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1640051.2741934711</v>
      </c>
      <c r="C14" s="447">
        <f t="shared" si="0"/>
        <v>108860.75195784221</v>
      </c>
      <c r="D14" s="447">
        <f ca="1">SUMIF(G:G,7,K:K)</f>
        <v>80914.307379436068</v>
      </c>
      <c r="E14" s="447">
        <f t="shared" ca="1" si="1"/>
        <v>1612104.8296150649</v>
      </c>
      <c r="F14" s="431"/>
      <c r="G14" s="459">
        <v>1</v>
      </c>
      <c r="H14" s="459">
        <v>7</v>
      </c>
      <c r="I14" s="444">
        <f t="shared" ca="1" si="5"/>
        <v>3060483.6120754271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12613.48616179595</v>
      </c>
      <c r="L14" s="444">
        <f t="shared" ca="1" si="3"/>
        <v>3039850.1649928242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1612104.8296150649</v>
      </c>
      <c r="C15" s="447">
        <f t="shared" si="0"/>
        <v>108860.75195784221</v>
      </c>
      <c r="D15" s="447">
        <f ca="1">SUMIF(G:G,8,K:K)</f>
        <v>79484.514235758121</v>
      </c>
      <c r="E15" s="447">
        <f t="shared" ca="1" si="1"/>
        <v>1582728.591892981</v>
      </c>
      <c r="F15" s="431"/>
      <c r="G15" s="459">
        <v>1</v>
      </c>
      <c r="H15" s="459">
        <v>8</v>
      </c>
      <c r="I15" s="444">
        <f t="shared" ca="1" si="5"/>
        <v>3039850.1649928242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12527.513465618438</v>
      </c>
      <c r="L15" s="444">
        <f t="shared" ca="1" si="3"/>
        <v>3019130.7452140437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1582728.591892981</v>
      </c>
      <c r="C16" s="447">
        <f t="shared" si="0"/>
        <v>101423.65635784219</v>
      </c>
      <c r="D16" s="447">
        <f ca="1">SUMIF(G:G,9,K:K)</f>
        <v>78170.104247610667</v>
      </c>
      <c r="E16" s="447">
        <f t="shared" ca="1" si="1"/>
        <v>1559475.0397827495</v>
      </c>
      <c r="F16" s="431"/>
      <c r="G16" s="459">
        <v>1</v>
      </c>
      <c r="H16" s="459">
        <v>9</v>
      </c>
      <c r="I16" s="444">
        <f t="shared" ca="1" si="5"/>
        <v>3019130.7452140437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12441.18254987352</v>
      </c>
      <c r="L16" s="444">
        <f t="shared" ca="1" si="3"/>
        <v>2998324.9945195182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1559475.0397827495</v>
      </c>
      <c r="C17" s="447">
        <f t="shared" si="0"/>
        <v>100747.55675784221</v>
      </c>
      <c r="D17" s="447">
        <f ca="1">SUMIF(G:G,10,K:K)</f>
        <v>77014.998927852532</v>
      </c>
      <c r="E17" s="447">
        <f t="shared" ca="1" si="1"/>
        <v>1535742.4819527599</v>
      </c>
      <c r="F17" s="431"/>
      <c r="G17" s="459">
        <v>1</v>
      </c>
      <c r="H17" s="459">
        <v>10</v>
      </c>
      <c r="I17" s="444">
        <f t="shared" ca="1" si="5"/>
        <v>2998324.9945195182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12354.491921979665</v>
      </c>
      <c r="L17" s="444">
        <f t="shared" ca="1" si="3"/>
        <v>2977432.5531970989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1535742.4819527599</v>
      </c>
      <c r="C18" s="447">
        <f t="shared" si="0"/>
        <v>100747.55675784221</v>
      </c>
      <c r="D18" s="447">
        <f ca="1">SUMIF(G:G,11,K:K)</f>
        <v>75800.796227682309</v>
      </c>
      <c r="E18" s="447">
        <f t="shared" ca="1" si="1"/>
        <v>1510795.7214226001</v>
      </c>
      <c r="F18" s="431"/>
      <c r="G18" s="459">
        <v>1</v>
      </c>
      <c r="H18" s="459">
        <v>11</v>
      </c>
      <c r="I18" s="444">
        <f t="shared" ca="1" si="5"/>
        <v>2977432.5531970989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12267.440083136251</v>
      </c>
      <c r="L18" s="444">
        <f t="shared" ca="1" si="3"/>
        <v>2956453.0600358364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1510795.7214226001</v>
      </c>
      <c r="C19" s="447">
        <f t="shared" si="0"/>
        <v>100747.55675784221</v>
      </c>
      <c r="D19" s="447">
        <f ca="1">SUMIF(G:G,12,K:K)</f>
        <v>74524.472612958212</v>
      </c>
      <c r="E19" s="447">
        <f t="shared" ca="1" si="1"/>
        <v>1484572.6372777161</v>
      </c>
      <c r="F19" s="431"/>
      <c r="G19" s="459">
        <v>1</v>
      </c>
      <c r="H19" s="459">
        <v>12</v>
      </c>
      <c r="I19" s="444">
        <f t="shared" ca="1" si="5"/>
        <v>2956453.0600358364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12180.025528297656</v>
      </c>
      <c r="L19" s="444">
        <f t="shared" ca="1" si="3"/>
        <v>2935386.1523197354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1484572.6372777161</v>
      </c>
      <c r="C20" s="447">
        <f t="shared" si="0"/>
        <v>100747.55675784221</v>
      </c>
      <c r="D20" s="447">
        <f ca="1">SUMIF(G:G,13,K:K)</f>
        <v>73182.84985979354</v>
      </c>
      <c r="E20" s="447">
        <f t="shared" ca="1" si="1"/>
        <v>1457007.9303796673</v>
      </c>
      <c r="F20" s="431"/>
      <c r="G20" s="459">
        <v>2</v>
      </c>
      <c r="H20" s="459">
        <v>13</v>
      </c>
      <c r="I20" s="444">
        <f t="shared" ca="1" si="5"/>
        <v>2935386.1523197354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12092.246746147235</v>
      </c>
      <c r="L20" s="444">
        <f t="shared" ca="1" si="3"/>
        <v>2914231.4658214836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1457007.9303796673</v>
      </c>
      <c r="C21" s="447">
        <f t="shared" si="0"/>
        <v>100747.55675784221</v>
      </c>
      <c r="D21" s="447">
        <f ca="1">SUMIF(G:G,14,K:K)</f>
        <v>71772.587140335716</v>
      </c>
      <c r="E21" s="447">
        <f t="shared" ca="1" si="1"/>
        <v>1428032.9607621608</v>
      </c>
      <c r="F21" s="431"/>
      <c r="G21" s="459">
        <v>2</v>
      </c>
      <c r="H21" s="459">
        <v>14</v>
      </c>
      <c r="I21" s="444">
        <f t="shared" ca="1" si="5"/>
        <v>2914231.4658214836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12004.102219071186</v>
      </c>
      <c r="L21" s="444">
        <f t="shared" ca="1" si="3"/>
        <v>2892988.6347961561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1428032.9607621608</v>
      </c>
      <c r="C22" s="447">
        <f t="shared" si="0"/>
        <v>100747.55675784221</v>
      </c>
      <c r="D22" s="447">
        <f ca="1">SUMIF(G:G,15,K:K)</f>
        <v>70290.172703638527</v>
      </c>
      <c r="E22" s="447">
        <f t="shared" ca="1" si="1"/>
        <v>1397575.5767079571</v>
      </c>
      <c r="F22" s="431"/>
      <c r="G22" s="459">
        <v>2</v>
      </c>
      <c r="H22" s="459">
        <v>15</v>
      </c>
      <c r="I22" s="444">
        <f t="shared" ca="1" si="5"/>
        <v>2892988.6347961561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11915.590423132322</v>
      </c>
      <c r="L22" s="444">
        <f t="shared" ca="1" si="3"/>
        <v>2871657.2919748896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1397575.5767079571</v>
      </c>
      <c r="C23" s="447">
        <f t="shared" si="0"/>
        <v>100747.55675784221</v>
      </c>
      <c r="D23" s="447">
        <f ca="1">SUMIF(G:G,16,K:K)</f>
        <v>68731.915130912646</v>
      </c>
      <c r="E23" s="447">
        <f t="shared" ca="1" si="1"/>
        <v>1365559.9350810274</v>
      </c>
      <c r="F23" s="431"/>
      <c r="G23" s="459">
        <v>2</v>
      </c>
      <c r="H23" s="459">
        <v>16</v>
      </c>
      <c r="I23" s="444">
        <f t="shared" ca="1" si="5"/>
        <v>2871657.2919748896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11826.709828043711</v>
      </c>
      <c r="L23" s="444">
        <f t="shared" ca="1" si="3"/>
        <v>2850237.0685585346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1365559.9350810274</v>
      </c>
      <c r="C24" s="447">
        <f t="shared" si="0"/>
        <v>100747.55675784221</v>
      </c>
      <c r="D24" s="447">
        <f ca="1">SUMIF(G:G,17,K:K)</f>
        <v>67093.934143377512</v>
      </c>
      <c r="E24" s="447">
        <f t="shared" ca="1" si="1"/>
        <v>1331906.3124665627</v>
      </c>
      <c r="F24" s="431"/>
      <c r="G24" s="459">
        <v>2</v>
      </c>
      <c r="H24" s="459">
        <v>17</v>
      </c>
      <c r="I24" s="444">
        <f t="shared" ca="1" si="5"/>
        <v>2850237.0685585346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11737.458897142233</v>
      </c>
      <c r="L24" s="444">
        <f t="shared" ca="1" si="3"/>
        <v>2828727.594211278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1331906.3124665627</v>
      </c>
      <c r="C25" s="447">
        <f t="shared" si="0"/>
        <v>100747.55675784221</v>
      </c>
      <c r="D25" s="447">
        <f ca="1">SUMIF(G:G,18,K:K)</f>
        <v>65372.1509398259</v>
      </c>
      <c r="E25" s="447">
        <f t="shared" ca="1" si="1"/>
        <v>1296530.9066485465</v>
      </c>
      <c r="F25" s="431"/>
      <c r="G25" s="459">
        <v>2</v>
      </c>
      <c r="H25" s="459">
        <v>18</v>
      </c>
      <c r="I25" s="444">
        <f t="shared" ca="1" si="5"/>
        <v>2828727.594211278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11647.836087361997</v>
      </c>
      <c r="L25" s="444">
        <f t="shared" ca="1" si="3"/>
        <v>2807128.4970542411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1296530.9066485465</v>
      </c>
      <c r="C26" s="447">
        <f t="shared" si="0"/>
        <v>100747.55675784221</v>
      </c>
      <c r="D26" s="447">
        <f ca="1">SUMIF(G:G,19,K:K)</f>
        <v>63562.278039839679</v>
      </c>
      <c r="E26" s="447">
        <f t="shared" ca="1" si="1"/>
        <v>1259345.6279305439</v>
      </c>
      <c r="F26" s="431"/>
      <c r="G26" s="459">
        <v>2</v>
      </c>
      <c r="H26" s="459">
        <v>19</v>
      </c>
      <c r="I26" s="444">
        <f t="shared" ca="1" si="5"/>
        <v>2807128.4970542411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11557.839849207676</v>
      </c>
      <c r="L26" s="444">
        <f t="shared" ca="1" si="3"/>
        <v>2785439.4036590499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1259345.6279305439</v>
      </c>
      <c r="C27" s="447">
        <f t="shared" si="0"/>
        <v>100747.55675784221</v>
      </c>
      <c r="D27" s="447">
        <f ca="1">SUMIF(G:G,20,K:K)</f>
        <v>61659.808607365412</v>
      </c>
      <c r="E27" s="447">
        <f t="shared" ca="1" si="1"/>
        <v>1220257.8797800671</v>
      </c>
      <c r="F27" s="431"/>
      <c r="G27" s="459">
        <v>2</v>
      </c>
      <c r="H27" s="459">
        <v>20</v>
      </c>
      <c r="I27" s="444">
        <f t="shared" ca="1" si="5"/>
        <v>2785439.4036590499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11467.468626727712</v>
      </c>
      <c r="L27" s="444">
        <f t="shared" ca="1" si="3"/>
        <v>2763659.9390413789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1220257.8797800671</v>
      </c>
      <c r="C28" s="447">
        <f t="shared" si="0"/>
        <v>100747.55675784221</v>
      </c>
      <c r="D28" s="447">
        <f ca="1">SUMIF(G:G,21,K:K)</f>
        <v>59660.005228063812</v>
      </c>
      <c r="E28" s="447">
        <f t="shared" ca="1" si="1"/>
        <v>1179170.3282502887</v>
      </c>
      <c r="F28" s="431"/>
      <c r="G28" s="459">
        <v>2</v>
      </c>
      <c r="H28" s="459">
        <v>21</v>
      </c>
      <c r="I28" s="444">
        <f t="shared" ca="1" si="5"/>
        <v>2763659.9390413789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11376.720857487417</v>
      </c>
      <c r="L28" s="444">
        <f t="shared" ca="1" si="3"/>
        <v>2741789.7266544676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1179170.3282502887</v>
      </c>
      <c r="C29" s="447">
        <f t="shared" si="0"/>
        <v>100747.55675784221</v>
      </c>
      <c r="D29" s="447">
        <f ca="1">SUMIF(G:G,22,K:K)</f>
        <v>57557.888112486864</v>
      </c>
      <c r="E29" s="447">
        <f t="shared" ca="1" si="1"/>
        <v>1135980.6596049333</v>
      </c>
      <c r="F29" s="431"/>
      <c r="G29" s="459">
        <v>2</v>
      </c>
      <c r="H29" s="459">
        <v>22</v>
      </c>
      <c r="I29" s="444">
        <f t="shared" ca="1" si="5"/>
        <v>2741789.7266544676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11285.594972541954</v>
      </c>
      <c r="L29" s="444">
        <f t="shared" ca="1" si="3"/>
        <v>2719828.3883826109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1135980.6596049333</v>
      </c>
      <c r="C30" s="447">
        <f t="shared" si="0"/>
        <v>100747.55675784221</v>
      </c>
      <c r="D30" s="447">
        <f ca="1">SUMIF(G:G,23,K:K)</f>
        <v>55348.222695707322</v>
      </c>
      <c r="E30" s="447">
        <f t="shared" ca="1" si="1"/>
        <v>1090581.3255427985</v>
      </c>
      <c r="F30" s="431"/>
      <c r="G30" s="459">
        <v>2</v>
      </c>
      <c r="H30" s="459">
        <v>23</v>
      </c>
      <c r="I30" s="444">
        <f t="shared" ca="1" si="5"/>
        <v>2719828.3883826109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11194.089396409217</v>
      </c>
      <c r="L30" s="444">
        <f t="shared" ca="1" si="3"/>
        <v>2697775.5445346213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1090581.3255427985</v>
      </c>
      <c r="C31" s="447">
        <f t="shared" si="0"/>
        <v>100747.55675784221</v>
      </c>
      <c r="D31" s="447">
        <f ca="1">SUMIF(G:G,24,K:K)</f>
        <v>53025.506602521695</v>
      </c>
      <c r="E31" s="447">
        <f t="shared" ca="1" si="1"/>
        <v>1042859.2753874781</v>
      </c>
      <c r="F31" s="431"/>
      <c r="G31" s="459">
        <v>2</v>
      </c>
      <c r="H31" s="459">
        <v>24</v>
      </c>
      <c r="I31" s="444">
        <f t="shared" ca="1" si="5"/>
        <v>2697775.5445346213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11102.202547042594</v>
      </c>
      <c r="L31" s="444">
        <f t="shared" ca="1" si="3"/>
        <v>2675630.8138372651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1042859.2753874781</v>
      </c>
      <c r="C32" s="447">
        <f t="shared" si="0"/>
        <v>100747.55675784221</v>
      </c>
      <c r="D32" s="447">
        <f ca="1">SUMIF(G:G,25,K:K)</f>
        <v>50583.955945768248</v>
      </c>
      <c r="E32" s="447">
        <f t="shared" ca="1" si="1"/>
        <v>992695.67457540415</v>
      </c>
      <c r="F32" s="431"/>
      <c r="G32" s="459">
        <v>3</v>
      </c>
      <c r="H32" s="459">
        <v>25</v>
      </c>
      <c r="I32" s="444">
        <f t="shared" ca="1" si="5"/>
        <v>2675630.8138372651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11009.932835803609</v>
      </c>
      <c r="L32" s="444">
        <f t="shared" ca="1" si="3"/>
        <v>2653393.8134286702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992695.67457540415</v>
      </c>
      <c r="C33" s="447">
        <f t="shared" si="0"/>
        <v>100747.55675784221</v>
      </c>
      <c r="D33" s="447">
        <f ca="1">SUMIF(G:G,26,K:K)</f>
        <v>48017.490923640886</v>
      </c>
      <c r="E33" s="447">
        <f t="shared" ca="1" si="1"/>
        <v>939965.60874120286</v>
      </c>
      <c r="F33" s="431"/>
      <c r="G33" s="459">
        <v>3</v>
      </c>
      <c r="H33" s="459">
        <v>26</v>
      </c>
      <c r="I33" s="444">
        <f t="shared" ca="1" si="5"/>
        <v>2653393.8134286702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10917.278667434464</v>
      </c>
      <c r="L33" s="444">
        <f t="shared" ca="1" si="3"/>
        <v>2631064.158851706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939965.60874120286</v>
      </c>
      <c r="C34" s="447">
        <f t="shared" si="0"/>
        <v>100747.55675784221</v>
      </c>
      <c r="D34" s="447">
        <f ca="1">SUMIF(G:G,27,K:K)</f>
        <v>45319.720680134422</v>
      </c>
      <c r="E34" s="447">
        <f t="shared" ca="1" si="1"/>
        <v>884537.77266349504</v>
      </c>
      <c r="F34" s="431"/>
      <c r="G34" s="459">
        <v>3</v>
      </c>
      <c r="H34" s="459">
        <v>27</v>
      </c>
      <c r="I34" s="444">
        <f t="shared" ca="1" si="5"/>
        <v>2631064.158851706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10824.238440030447</v>
      </c>
      <c r="L34" s="444">
        <f t="shared" ca="1" si="3"/>
        <v>2608641.4640473374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884537.77266349504</v>
      </c>
      <c r="C35" s="447">
        <f t="shared" si="0"/>
        <v>100747.55675784221</v>
      </c>
      <c r="D35" s="447">
        <f ca="1">SUMIF(G:G,28,K:K)</f>
        <v>42483.927390921286</v>
      </c>
      <c r="E35" s="447">
        <f t="shared" ca="1" si="1"/>
        <v>826274.14329657413</v>
      </c>
      <c r="F35" s="431"/>
      <c r="G35" s="459">
        <v>3</v>
      </c>
      <c r="H35" s="459">
        <v>28</v>
      </c>
      <c r="I35" s="444">
        <f t="shared" ca="1" si="5"/>
        <v>2608641.4640473374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10730.810545012244</v>
      </c>
      <c r="L35" s="444">
        <f t="shared" ca="1" si="3"/>
        <v>2586125.341347951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826274.14329657413</v>
      </c>
      <c r="C36" s="447">
        <f t="shared" si="0"/>
        <v>100747.55675784221</v>
      </c>
      <c r="D36" s="447">
        <f ca="1">SUMIF(G:G,29,K:K)</f>
        <v>39503.049535031736</v>
      </c>
      <c r="E36" s="447">
        <f t="shared" ca="1" si="1"/>
        <v>765029.63607376372</v>
      </c>
      <c r="F36" s="431"/>
      <c r="G36" s="459">
        <v>3</v>
      </c>
      <c r="H36" s="459">
        <v>29</v>
      </c>
      <c r="I36" s="444">
        <f t="shared" ca="1" si="5"/>
        <v>2586125.341347951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10636.993367098134</v>
      </c>
      <c r="L36" s="444">
        <f t="shared" ca="1" si="3"/>
        <v>2563515.4014706505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765029.63607376372</v>
      </c>
      <c r="C37" s="447">
        <f t="shared" si="0"/>
        <v>100747.55675784221</v>
      </c>
      <c r="D37" s="447">
        <f ca="1">SUMIF(G:G,30,K:K)</f>
        <v>36369.664310681241</v>
      </c>
      <c r="E37" s="447">
        <f t="shared" ca="1" si="1"/>
        <v>700651.74362660281</v>
      </c>
      <c r="F37" s="431"/>
      <c r="G37" s="459">
        <v>3</v>
      </c>
      <c r="H37" s="459">
        <v>30</v>
      </c>
      <c r="I37" s="444">
        <f t="shared" ca="1" si="5"/>
        <v>2563515.4014706505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10542.785284276048</v>
      </c>
      <c r="L37" s="444">
        <f t="shared" ca="1" si="3"/>
        <v>2540811.2535105278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700651.74362660281</v>
      </c>
      <c r="C38" s="447">
        <f t="shared" si="0"/>
        <v>100747.55675784221</v>
      </c>
      <c r="D38" s="447">
        <f ca="1">SUMIF(G:G,31,K:K)</f>
        <v>33075.969151458397</v>
      </c>
      <c r="E38" s="447">
        <f t="shared" ca="1" si="1"/>
        <v>632980.15602021897</v>
      </c>
      <c r="F38" s="431"/>
      <c r="G38" s="459">
        <v>3</v>
      </c>
      <c r="H38" s="459">
        <v>31</v>
      </c>
      <c r="I38" s="444">
        <f t="shared" ca="1" si="5"/>
        <v>2540811.2535105278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10448.184667775537</v>
      </c>
      <c r="L38" s="444">
        <f t="shared" ca="1" si="3"/>
        <v>2518012.5049339044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632980.15602021897</v>
      </c>
      <c r="C39" s="447">
        <f t="shared" si="0"/>
        <v>100747.55675784221</v>
      </c>
      <c r="D39" s="447">
        <f ca="1">SUMIF(G:G,32,K:K)</f>
        <v>29613.762296845827</v>
      </c>
      <c r="E39" s="447">
        <f t="shared" ca="1" si="1"/>
        <v>561846.36155922257</v>
      </c>
      <c r="F39" s="431"/>
      <c r="G39" s="459">
        <v>3</v>
      </c>
      <c r="H39" s="459">
        <v>32</v>
      </c>
      <c r="I39" s="444">
        <f t="shared" ca="1" si="5"/>
        <v>2518012.5049339044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10353.189882039607</v>
      </c>
      <c r="L39" s="444">
        <f t="shared" ca="1" si="3"/>
        <v>2495118.7615715452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561846.36155922257</v>
      </c>
      <c r="C40" s="447">
        <f t="shared" si="0"/>
        <v>100747.55675784221</v>
      </c>
      <c r="D40" s="447">
        <f ca="1">SUMIF(G:G,33,K:K)</f>
        <v>25974.422368692147</v>
      </c>
      <c r="E40" s="447">
        <f t="shared" ca="1" si="1"/>
        <v>487073.2271700725</v>
      </c>
      <c r="F40" s="431"/>
      <c r="G40" s="459">
        <v>3</v>
      </c>
      <c r="H40" s="459">
        <v>33</v>
      </c>
      <c r="I40" s="444">
        <f t="shared" ca="1" si="5"/>
        <v>2495118.7615715452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10257.799284696443</v>
      </c>
      <c r="L40" s="444">
        <f t="shared" ca="1" si="3"/>
        <v>2472129.6276118429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487073.2271700725</v>
      </c>
      <c r="C41" s="447">
        <f t="shared" si="0"/>
        <v>100747.55675784221</v>
      </c>
      <c r="D41" s="447">
        <f ca="1">SUMIF(G:G,34,K:K)</f>
        <v>22148.88690277734</v>
      </c>
      <c r="E41" s="447">
        <f t="shared" ca="1" si="1"/>
        <v>408474.55731500767</v>
      </c>
      <c r="F41" s="431"/>
      <c r="G41" s="459">
        <v>3</v>
      </c>
      <c r="H41" s="459">
        <v>34</v>
      </c>
      <c r="I41" s="444">
        <f t="shared" ca="1" si="5"/>
        <v>2472129.6276118429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10162.011226531016</v>
      </c>
      <c r="L41" s="444">
        <f t="shared" ca="1" si="3"/>
        <v>2449044.7055939753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408474.55731500767</v>
      </c>
      <c r="C42" s="447">
        <f t="shared" si="0"/>
        <v>100747.55675784221</v>
      </c>
      <c r="D42" s="447">
        <f ca="1">SUMIF(G:G,35,K:K)</f>
        <v>18127.629782012456</v>
      </c>
      <c r="E42" s="447">
        <f t="shared" ca="1" si="1"/>
        <v>325854.63033917791</v>
      </c>
      <c r="F42" s="431"/>
      <c r="G42" s="459">
        <v>3</v>
      </c>
      <c r="H42" s="459">
        <v>35</v>
      </c>
      <c r="I42" s="444">
        <f t="shared" ca="1" si="5"/>
        <v>2449044.7055939753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10065.824051456568</v>
      </c>
      <c r="L42" s="444">
        <f t="shared" ca="1" si="3"/>
        <v>2425863.596401033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325854.63033917791</v>
      </c>
      <c r="C43" s="447">
        <f t="shared" si="0"/>
        <v>100747.55675784221</v>
      </c>
      <c r="D43" s="447">
        <f ca="1">SUMIF(G:G,36,K:K)</f>
        <v>13900.637515078799</v>
      </c>
      <c r="E43" s="447">
        <f t="shared" ca="1" si="1"/>
        <v>239007.71109641451</v>
      </c>
      <c r="F43" s="431"/>
      <c r="G43" s="459">
        <v>3</v>
      </c>
      <c r="H43" s="459">
        <v>36</v>
      </c>
      <c r="I43" s="444">
        <f t="shared" ca="1" si="5"/>
        <v>2425863.596401033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9969.2360964859763</v>
      </c>
      <c r="L43" s="444">
        <f t="shared" ca="1" si="3"/>
        <v>2402585.8992531202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239007.71109641451</v>
      </c>
      <c r="C44" s="447">
        <f t="shared" si="0"/>
        <v>100747.55675784221</v>
      </c>
      <c r="D44" s="447">
        <f ca="1">SUMIF(G:G,37,K:K)</f>
        <v>9457.3843014374124</v>
      </c>
      <c r="E44" s="447">
        <f t="shared" ca="1" si="1"/>
        <v>147717.5386400097</v>
      </c>
      <c r="F44" s="431"/>
      <c r="G44" s="459">
        <v>4</v>
      </c>
      <c r="H44" s="459">
        <v>37</v>
      </c>
      <c r="I44" s="444">
        <f t="shared" ca="1" si="5"/>
        <v>2402585.8992531202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9872.2456917030049</v>
      </c>
      <c r="L44" s="444">
        <f t="shared" ca="1" si="3"/>
        <v>2379211.2117004246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147717.5386400097</v>
      </c>
      <c r="C45" s="447">
        <f t="shared" si="0"/>
        <v>100747.55675784221</v>
      </c>
      <c r="D45" s="447">
        <f ca="1">SUMIF(G:G,38,K:K)</f>
        <v>4786.8058206170199</v>
      </c>
      <c r="E45" s="447">
        <f t="shared" ca="1" si="1"/>
        <v>51756.787702784517</v>
      </c>
      <c r="F45" s="431"/>
      <c r="G45" s="459">
        <v>4</v>
      </c>
      <c r="H45" s="459">
        <v>38</v>
      </c>
      <c r="I45" s="444">
        <f t="shared" ca="1" si="5"/>
        <v>2379211.2117004246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9774.8511602334402</v>
      </c>
      <c r="L45" s="444">
        <f t="shared" ca="1" si="3"/>
        <v>2355739.1296162591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51756.787702784517</v>
      </c>
      <c r="C46" s="447">
        <f t="shared" si="0"/>
        <v>100747.55675784221</v>
      </c>
      <c r="D46" s="447">
        <f ca="1">SUMIF(G:G,39,K:K)</f>
        <v>-122.72831948772713</v>
      </c>
      <c r="E46" s="447">
        <f t="shared" ca="1" si="1"/>
        <v>-49113.497374545412</v>
      </c>
      <c r="F46" s="431"/>
      <c r="G46" s="459">
        <v>4</v>
      </c>
      <c r="H46" s="459">
        <v>39</v>
      </c>
      <c r="I46" s="444">
        <f t="shared" ca="1" si="5"/>
        <v>2355739.1296162591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9677.0508182160847</v>
      </c>
      <c r="L46" s="444">
        <f t="shared" ca="1" si="3"/>
        <v>2332169.2471900764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-49113.497374545412</v>
      </c>
      <c r="C47" s="447">
        <f t="shared" si="0"/>
        <v>100747.55675784221</v>
      </c>
      <c r="D47" s="447">
        <f ca="1">SUMIF(G:G,40,K:K)</f>
        <v>-5283.4435439153967</v>
      </c>
      <c r="E47" s="447">
        <f t="shared" ca="1" si="1"/>
        <v>-155144.49767630303</v>
      </c>
      <c r="F47" s="431"/>
      <c r="G47" s="459">
        <v>4</v>
      </c>
      <c r="H47" s="459">
        <v>40</v>
      </c>
      <c r="I47" s="444">
        <f t="shared" ca="1" si="5"/>
        <v>2332169.2471900764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9578.8429747736573</v>
      </c>
      <c r="L47" s="444">
        <f t="shared" ca="1" si="3"/>
        <v>2308501.1569204512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-155144.49767630303</v>
      </c>
      <c r="C48" s="447">
        <f t="shared" si="0"/>
        <v>100747.55675784221</v>
      </c>
      <c r="D48" s="447">
        <f ca="1">SUMIF(G:G,41,K:K)</f>
        <v>-10708.190753651941</v>
      </c>
      <c r="E48" s="447">
        <f t="shared" ca="1" si="1"/>
        <v>-266600.24518779718</v>
      </c>
      <c r="F48" s="431"/>
      <c r="G48" s="459">
        <v>4</v>
      </c>
      <c r="H48" s="459">
        <v>41</v>
      </c>
      <c r="I48" s="444">
        <f t="shared" ca="1" si="5"/>
        <v>2308501.1569204512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9480.2259319835521</v>
      </c>
      <c r="L48" s="444">
        <f t="shared" ca="1" si="3"/>
        <v>2284734.4496080359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-266600.24518779718</v>
      </c>
      <c r="C49" s="447">
        <f t="shared" si="0"/>
        <v>100747.55675784221</v>
      </c>
      <c r="D49" s="447">
        <f ca="1">SUMIF(G:G,42,K:K)</f>
        <v>-16410.478326167238</v>
      </c>
      <c r="E49" s="447">
        <f t="shared" ca="1" si="1"/>
        <v>-383758.28027180658</v>
      </c>
      <c r="F49" s="431"/>
      <c r="G49" s="459">
        <v>4</v>
      </c>
      <c r="H49" s="459">
        <v>42</v>
      </c>
      <c r="I49" s="444">
        <f t="shared" ca="1" si="5"/>
        <v>2284734.4496080359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9381.197984848488</v>
      </c>
      <c r="L49" s="444">
        <f t="shared" ca="1" si="3"/>
        <v>2260868.7143484857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-383758.28027180658</v>
      </c>
      <c r="C50" s="447">
        <f t="shared" si="0"/>
        <v>100747.55675784221</v>
      </c>
      <c r="D50" s="447">
        <f ca="1">SUMIF(G:G,43,K:K)</f>
        <v>-22404.505753159843</v>
      </c>
      <c r="E50" s="447">
        <f t="shared" ca="1" si="1"/>
        <v>-506910.34278280858</v>
      </c>
      <c r="F50" s="431"/>
      <c r="G50" s="459">
        <v>4</v>
      </c>
      <c r="H50" s="459">
        <v>43</v>
      </c>
      <c r="I50" s="444">
        <f t="shared" ca="1" si="5"/>
        <v>2260868.7143484857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9284.9907546003615</v>
      </c>
      <c r="L50" s="444">
        <f t="shared" ca="1" si="3"/>
        <v>2237682.771858687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-506910.34278280858</v>
      </c>
      <c r="C51" s="447">
        <f t="shared" si="0"/>
        <v>100747.55675784221</v>
      </c>
      <c r="D51" s="447">
        <f ca="1">SUMIF(G:G,44,K:K)</f>
        <v>-28705.198999272558</v>
      </c>
      <c r="E51" s="447">
        <f t="shared" ca="1" si="1"/>
        <v>-636363.09853992332</v>
      </c>
      <c r="F51" s="431"/>
      <c r="G51" s="459">
        <v>4</v>
      </c>
      <c r="H51" s="459">
        <v>44</v>
      </c>
      <c r="I51" s="444">
        <f t="shared" ca="1" si="5"/>
        <v>2237682.771858687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9188.3826608928684</v>
      </c>
      <c r="L51" s="444">
        <f t="shared" ca="1" si="3"/>
        <v>2214400.221275181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-636363.09853992332</v>
      </c>
      <c r="C52" s="447">
        <f t="shared" si="0"/>
        <v>100747.55675784221</v>
      </c>
      <c r="D52" s="447">
        <f ca="1">SUMIF(G:G,45,K:K)</f>
        <v>-35328.247669826997</v>
      </c>
      <c r="E52" s="447">
        <f t="shared" ca="1" si="1"/>
        <v>-772438.90296759247</v>
      </c>
      <c r="F52" s="431"/>
      <c r="G52" s="459">
        <v>4</v>
      </c>
      <c r="H52" s="459">
        <v>45</v>
      </c>
      <c r="I52" s="444">
        <f t="shared" ca="1" si="5"/>
        <v>2214400.221275181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9091.3720334615919</v>
      </c>
      <c r="L52" s="444">
        <f t="shared" ca="1" si="3"/>
        <v>2191020.6600642437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-772438.90296759247</v>
      </c>
      <c r="C53" s="447">
        <f t="shared" si="0"/>
        <v>100747.55675784221</v>
      </c>
      <c r="D53" s="447">
        <f ca="1">SUMIF(G:G,46,K:K)</f>
        <v>-42290.144080130092</v>
      </c>
      <c r="E53" s="447">
        <f t="shared" ca="1" si="1"/>
        <v>-915476.60380556481</v>
      </c>
      <c r="F53" s="431"/>
      <c r="G53" s="459">
        <v>4</v>
      </c>
      <c r="H53" s="459">
        <v>46</v>
      </c>
      <c r="I53" s="444">
        <f t="shared" ca="1" si="5"/>
        <v>2191020.6600642437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8993.9571950826867</v>
      </c>
      <c r="L53" s="444">
        <f t="shared" ca="1" si="3"/>
        <v>2167543.6840149276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-915476.60380556481</v>
      </c>
      <c r="C54" s="447">
        <f t="shared" si="0"/>
        <v>100747.55675784221</v>
      </c>
      <c r="D54" s="447">
        <f ca="1">SUMIF(G:G,47,K:K)</f>
        <v>-49608.224323640352</v>
      </c>
      <c r="E54" s="447">
        <f t="shared" ca="1" si="1"/>
        <v>-1065832.3848870473</v>
      </c>
      <c r="F54" s="431"/>
      <c r="G54" s="459">
        <v>4</v>
      </c>
      <c r="H54" s="459">
        <v>47</v>
      </c>
      <c r="I54" s="444">
        <f t="shared" ca="1" si="5"/>
        <v>2167543.6840149276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8896.1364615438706</v>
      </c>
      <c r="L54" s="444">
        <f t="shared" ca="1" si="3"/>
        <v>2143968.8872320727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-1065832.3848870473</v>
      </c>
      <c r="C55" s="447">
        <f t="shared" si="0"/>
        <v>100747.55675784221</v>
      </c>
      <c r="D55" s="447">
        <f ca="1">SUMIF(G:G,48,K:K)</f>
        <v>-57300.711441259387</v>
      </c>
      <c r="E55" s="447">
        <f t="shared" ca="1" si="1"/>
        <v>-1223880.6530861489</v>
      </c>
      <c r="F55" s="431"/>
      <c r="G55" s="459">
        <v>4</v>
      </c>
      <c r="H55" s="459">
        <v>48</v>
      </c>
      <c r="I55" s="444">
        <f t="shared" ca="1" si="5"/>
        <v>2143968.8872320727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8797.9081416153076</v>
      </c>
      <c r="L55" s="444">
        <f t="shared" ca="1" si="3"/>
        <v>2120295.8621292892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-1223880.6530861489</v>
      </c>
      <c r="C56" s="447">
        <f t="shared" si="0"/>
        <v>100747.55675784221</v>
      </c>
      <c r="D56" s="447">
        <f ca="1">SUMIF(G:G,49,K:K)</f>
        <v>-65386.760799246578</v>
      </c>
      <c r="E56" s="447">
        <f t="shared" ca="1" si="1"/>
        <v>-1390014.9706432377</v>
      </c>
      <c r="F56" s="431"/>
      <c r="G56" s="459">
        <f>G55+1</f>
        <v>5</v>
      </c>
      <c r="H56" s="459">
        <v>49</v>
      </c>
      <c r="I56" s="444">
        <f t="shared" ca="1" si="5"/>
        <v>2120295.8621292892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8699.2705370203748</v>
      </c>
      <c r="L56" s="444">
        <f t="shared" ca="1" si="3"/>
        <v>2096524.1994219106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-1390014.9706432377</v>
      </c>
      <c r="C57" s="447">
        <f t="shared" si="0"/>
        <v>100747.55675784221</v>
      </c>
      <c r="D57" s="447">
        <f ca="1">SUMIF(G:G,50,K:K)</f>
        <v>-73886.507788753821</v>
      </c>
      <c r="E57" s="447">
        <f t="shared" ca="1" si="1"/>
        <v>-1564649.0351898337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2096524.1994219106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8600.2219424062969</v>
      </c>
      <c r="L57" s="444">
        <f t="shared" ca="1" si="3"/>
        <v>2072653.4881199179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-1564649.0351898337</v>
      </c>
      <c r="C58" s="447">
        <f t="shared" si="0"/>
        <v>100747.55675784221</v>
      </c>
      <c r="D58" s="447">
        <f ca="1">SUMIF(G:G,51,K:K)</f>
        <v>-82821.117965758778</v>
      </c>
      <c r="E58" s="447">
        <f t="shared" ca="1" si="1"/>
        <v>-1748217.7099134347</v>
      </c>
      <c r="F58" s="431"/>
      <c r="G58" s="459">
        <f t="shared" si="8"/>
        <v>5</v>
      </c>
      <c r="H58" s="459">
        <v>51</v>
      </c>
      <c r="I58" s="444">
        <f t="shared" ca="1" si="5"/>
        <v>2072653.4881199179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8500.7606453146618</v>
      </c>
      <c r="L58" s="444">
        <f t="shared" ca="1" si="3"/>
        <v>2048683.3155208335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-1748217.7099134347</v>
      </c>
      <c r="C59" s="447">
        <f t="shared" si="0"/>
        <v>100747.55675784221</v>
      </c>
      <c r="D59" s="447">
        <f ca="1">SUMIF(G:G,52,K:K)</f>
        <v>-92212.839756252724</v>
      </c>
      <c r="E59" s="447">
        <f t="shared" ca="1" si="1"/>
        <v>-1941178.1064275296</v>
      </c>
      <c r="F59" s="431"/>
      <c r="G59" s="459">
        <f t="shared" si="8"/>
        <v>5</v>
      </c>
      <c r="H59" s="459">
        <v>52</v>
      </c>
      <c r="I59" s="444">
        <f t="shared" ca="1" si="5"/>
        <v>2048683.3155208335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8400.8849261518099</v>
      </c>
      <c r="L59" s="444">
        <f t="shared" ca="1" si="3"/>
        <v>2024613.2672025862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-1941178.1064275296</v>
      </c>
      <c r="C60" s="447">
        <f t="shared" si="0"/>
        <v>100747.55675784221</v>
      </c>
      <c r="D60" s="447">
        <f ca="1">SUMIF(G:G,53,K:K)</f>
        <v>-102085.05985792559</v>
      </c>
      <c r="E60" s="447">
        <f t="shared" ca="1" si="1"/>
        <v>-2144010.7230432974</v>
      </c>
      <c r="F60" s="431"/>
      <c r="G60" s="459">
        <f t="shared" si="8"/>
        <v>5</v>
      </c>
      <c r="H60" s="459">
        <v>53</v>
      </c>
      <c r="I60" s="444">
        <f t="shared" ca="1" si="5"/>
        <v>2024613.2672025862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8300.5930581591128</v>
      </c>
      <c r="L60" s="444">
        <f t="shared" ca="1" si="3"/>
        <v>2000442.9270163462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-2144010.7230432974</v>
      </c>
      <c r="C61" s="447">
        <f t="shared" si="0"/>
        <v>100747.55675784221</v>
      </c>
      <c r="D61" s="447">
        <f ca="1">SUMIF(G:G,54,K:K)</f>
        <v>-112462.36147630632</v>
      </c>
      <c r="E61" s="447">
        <f t="shared" ca="1" si="1"/>
        <v>-2357220.6412774459</v>
      </c>
      <c r="F61" s="431"/>
      <c r="G61" s="459">
        <f t="shared" si="8"/>
        <v>5</v>
      </c>
      <c r="H61" s="459">
        <v>54</v>
      </c>
      <c r="I61" s="444">
        <f t="shared" ca="1" si="5"/>
        <v>2000442.9270163462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8199.8833073831138</v>
      </c>
      <c r="L61" s="444">
        <f t="shared" ca="1" si="3"/>
        <v>1976171.8770793304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-2357220.6412774459</v>
      </c>
      <c r="C62" s="447">
        <f t="shared" si="0"/>
        <v>100747.55675784221</v>
      </c>
      <c r="D62" s="447">
        <f ca="1">SUMIF(G:G,55,K:K)</f>
        <v>-123370.58554037465</v>
      </c>
      <c r="E62" s="447">
        <f t="shared" ca="1" si="1"/>
        <v>-2581338.7835756629</v>
      </c>
      <c r="F62" s="431"/>
      <c r="G62" s="459">
        <f t="shared" si="8"/>
        <v>5</v>
      </c>
      <c r="H62" s="459">
        <v>55</v>
      </c>
      <c r="I62" s="444">
        <f t="shared" ca="1" si="5"/>
        <v>1976171.8770793304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8098.7539326455471</v>
      </c>
      <c r="L62" s="444">
        <f t="shared" ca="1" si="3"/>
        <v>1951799.6977675769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-2581338.7835756629</v>
      </c>
      <c r="C63" s="447">
        <f t="shared" si="0"/>
        <v>100747.55675784221</v>
      </c>
      <c r="D63" s="447">
        <f ca="1">SUMIF(G:G,56,K:K)</f>
        <v>-134836.89505007991</v>
      </c>
      <c r="E63" s="447">
        <f t="shared" ca="1" si="1"/>
        <v>-2816923.2353835851</v>
      </c>
      <c r="F63" s="431"/>
      <c r="G63" s="459">
        <f t="shared" si="8"/>
        <v>5</v>
      </c>
      <c r="H63" s="459">
        <v>56</v>
      </c>
      <c r="I63" s="444">
        <f t="shared" ca="1" si="5"/>
        <v>1951799.6977675769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7997.2031855132409</v>
      </c>
      <c r="L63" s="444">
        <f t="shared" ca="1" si="3"/>
        <v>1927325.967708691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-2816923.2353835851</v>
      </c>
      <c r="C64" s="447">
        <f t="shared" si="0"/>
        <v>100747.55675784221</v>
      </c>
      <c r="D64" s="447">
        <f ca="1">SUMIF(G:G,57,K:K)</f>
        <v>-146889.84271600103</v>
      </c>
      <c r="E64" s="447">
        <f t="shared" ca="1" si="1"/>
        <v>-3064560.6348574283</v>
      </c>
      <c r="F64" s="431"/>
      <c r="G64" s="459">
        <f t="shared" si="8"/>
        <v>5</v>
      </c>
      <c r="H64" s="459">
        <v>57</v>
      </c>
      <c r="I64" s="444">
        <f t="shared" ca="1" si="5"/>
        <v>1927325.967708691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7895.2293102678832</v>
      </c>
      <c r="L64" s="444">
        <f t="shared" ca="1" si="3"/>
        <v>1902750.2637745598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-3064560.6348574283</v>
      </c>
      <c r="C65" s="447">
        <f t="shared" si="0"/>
        <v>100747.55675784221</v>
      </c>
      <c r="D65" s="447">
        <f ca="1">SUMIF(G:G,58,K:K)</f>
        <v>-159559.44205957992</v>
      </c>
      <c r="E65" s="447">
        <f t="shared" ca="1" si="1"/>
        <v>-3324867.6336748502</v>
      </c>
      <c r="F65" s="431"/>
      <c r="G65" s="459">
        <f t="shared" si="8"/>
        <v>5</v>
      </c>
      <c r="H65" s="459">
        <v>58</v>
      </c>
      <c r="I65" s="444">
        <f t="shared" ca="1" si="5"/>
        <v>1902750.2637745598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7792.8305438756697</v>
      </c>
      <c r="L65" s="444">
        <f t="shared" ca="1" si="3"/>
        <v>1878072.1610740365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-3324867.6336748502</v>
      </c>
      <c r="C66" s="447">
        <f t="shared" si="0"/>
        <v>100747.55675784221</v>
      </c>
      <c r="D66" s="447">
        <f ca="1">SUMIF(G:G,59,K:K)</f>
        <v>-172877.24215097743</v>
      </c>
      <c r="E66" s="447">
        <f t="shared" ca="1" si="1"/>
        <v>-3598492.4325836697</v>
      </c>
      <c r="F66" s="431"/>
      <c r="G66" s="459">
        <f t="shared" si="8"/>
        <v>5</v>
      </c>
      <c r="H66" s="459">
        <v>59</v>
      </c>
      <c r="I66" s="444">
        <f t="shared" ca="1" si="5"/>
        <v>1878072.1610740365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7690.005115956822</v>
      </c>
      <c r="L66" s="444">
        <f t="shared" ca="1" si="3"/>
        <v>1853291.2329455942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-3598492.4325836697</v>
      </c>
      <c r="C67" s="447">
        <f t="shared" si="0"/>
        <v>100747.55675784221</v>
      </c>
      <c r="D67" s="447">
        <f t="shared" ref="D67:D136" ca="1" si="9">SUMIF(G:G,60,K:K)</f>
        <v>-186876.4061706604</v>
      </c>
      <c r="E67" s="447">
        <f t="shared" ca="1" si="1"/>
        <v>-3886116.395512172</v>
      </c>
      <c r="F67" s="431"/>
      <c r="G67" s="459">
        <f t="shared" si="8"/>
        <v>5</v>
      </c>
      <c r="H67" s="459">
        <v>60</v>
      </c>
      <c r="I67" s="444">
        <f t="shared" ca="1" si="5"/>
        <v>1853291.2329455942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7586.7512487549802</v>
      </c>
      <c r="L67" s="444">
        <f t="shared" ca="1" si="3"/>
        <v>1828407.0509499502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-3886116.395512172</v>
      </c>
      <c r="C68" s="447">
        <f t="shared" si="0"/>
        <v>100747.55675784221</v>
      </c>
      <c r="D68" s="447">
        <f t="shared" ca="1" si="9"/>
        <v>-186876.4061706604</v>
      </c>
      <c r="E68" s="447">
        <f t="shared" ca="1" si="1"/>
        <v>-4173740.3584406748</v>
      </c>
      <c r="F68" s="431"/>
      <c r="G68" s="459">
        <f>G67+1</f>
        <v>6</v>
      </c>
      <c r="H68" s="459">
        <v>61</v>
      </c>
      <c r="I68" s="444">
        <f t="shared" ca="1" si="5"/>
        <v>1828407.0509499502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7483.0671571064631</v>
      </c>
      <c r="L68" s="444">
        <f t="shared" ca="1" si="3"/>
        <v>1803419.1848626577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-4173740.3584406748</v>
      </c>
      <c r="C69" s="447">
        <f t="shared" si="0"/>
        <v>100747.55675784221</v>
      </c>
      <c r="D69" s="447">
        <f t="shared" ca="1" si="9"/>
        <v>-186876.4061706604</v>
      </c>
      <c r="E69" s="447">
        <f t="shared" ca="1" si="1"/>
        <v>-4461364.3213691777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1803419.1848626577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7378.9510484094108</v>
      </c>
      <c r="L69" s="444">
        <f t="shared" ca="1" si="3"/>
        <v>1778327.202666668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-4461364.3213691777</v>
      </c>
      <c r="C70" s="447">
        <f t="shared" si="0"/>
        <v>100747.55675784221</v>
      </c>
      <c r="D70" s="447">
        <f t="shared" ca="1" si="9"/>
        <v>-186876.4061706604</v>
      </c>
      <c r="E70" s="447">
        <f t="shared" ca="1" si="1"/>
        <v>-4748988.2842976805</v>
      </c>
      <c r="F70" s="431"/>
      <c r="G70" s="459">
        <f t="shared" si="10"/>
        <v>6</v>
      </c>
      <c r="H70" s="459">
        <v>63</v>
      </c>
      <c r="I70" s="444">
        <f t="shared" ca="1" si="5"/>
        <v>1778327.202666668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7274.4011225927861</v>
      </c>
      <c r="L70" s="444">
        <f t="shared" ca="1" si="3"/>
        <v>1753130.6705448618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-4748988.2842976805</v>
      </c>
      <c r="C71" s="447">
        <f t="shared" si="0"/>
        <v>100747.55675784221</v>
      </c>
      <c r="D71" s="447">
        <f t="shared" ca="1" si="9"/>
        <v>-186876.4061706604</v>
      </c>
      <c r="E71" s="447">
        <f t="shared" ca="1" si="1"/>
        <v>-5036612.2472261833</v>
      </c>
      <c r="F71" s="431"/>
      <c r="G71" s="459">
        <f t="shared" si="10"/>
        <v>6</v>
      </c>
      <c r="H71" s="459">
        <v>64</v>
      </c>
      <c r="I71" s="444">
        <f t="shared" ca="1" si="5"/>
        <v>1753130.6705448618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7169.4155720852623</v>
      </c>
      <c r="L71" s="444">
        <f t="shared" ca="1" si="3"/>
        <v>1727829.152872548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-5036612.2472261833</v>
      </c>
      <c r="C72" s="447">
        <f t="shared" si="0"/>
        <v>100747.55675784221</v>
      </c>
      <c r="D72" s="447">
        <f t="shared" ca="1" si="9"/>
        <v>-186876.4061706604</v>
      </c>
      <c r="E72" s="447">
        <f t="shared" ca="1" si="1"/>
        <v>-5324236.2101546861</v>
      </c>
      <c r="F72" s="431"/>
      <c r="G72" s="459">
        <f t="shared" si="10"/>
        <v>6</v>
      </c>
      <c r="H72" s="459">
        <v>65</v>
      </c>
      <c r="I72" s="444">
        <f t="shared" ca="1" si="5"/>
        <v>1727829.152872548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7063.9925817839539</v>
      </c>
      <c r="L72" s="444">
        <f t="shared" ca="1" si="3"/>
        <v>1702422.212209933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-5324236.2101546861</v>
      </c>
      <c r="C73" s="447">
        <f t="shared" si="0"/>
        <v>100747.55675784221</v>
      </c>
      <c r="D73" s="447">
        <f t="shared" ca="1" si="9"/>
        <v>-186876.4061706604</v>
      </c>
      <c r="E73" s="447">
        <f t="shared" ca="1" si="1"/>
        <v>-5611860.1730831889</v>
      </c>
      <c r="F73" s="431"/>
      <c r="G73" s="459">
        <f t="shared" si="10"/>
        <v>6</v>
      </c>
      <c r="H73" s="459">
        <v>66</v>
      </c>
      <c r="I73" s="444">
        <f t="shared" ca="1" si="5"/>
        <v>1702422.212209933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6958.130329023058</v>
      </c>
      <c r="L73" s="444">
        <f t="shared" ca="1" si="3"/>
        <v>1676909.4092945571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-5611860.1730831889</v>
      </c>
      <c r="C74" s="447">
        <f t="shared" si="0"/>
        <v>100747.55675784221</v>
      </c>
      <c r="D74" s="447">
        <f t="shared" ca="1" si="9"/>
        <v>-186876.4061706604</v>
      </c>
      <c r="E74" s="447">
        <f t="shared" ca="1" si="1"/>
        <v>-5899484.1360116918</v>
      </c>
      <c r="F74" s="431"/>
      <c r="G74" s="459">
        <f t="shared" si="10"/>
        <v>6</v>
      </c>
      <c r="H74" s="459">
        <v>67</v>
      </c>
      <c r="I74" s="444">
        <f t="shared" ca="1" si="5"/>
        <v>1676909.4092945571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6851.8269835423262</v>
      </c>
      <c r="L74" s="444">
        <f t="shared" ca="1" si="3"/>
        <v>1651290.3030337004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-5899484.1360116918</v>
      </c>
      <c r="C75" s="447">
        <f t="shared" si="0"/>
        <v>100747.55675784221</v>
      </c>
      <c r="D75" s="447">
        <f t="shared" ca="1" si="9"/>
        <v>-186876.4061706604</v>
      </c>
      <c r="E75" s="447">
        <f t="shared" ca="1" si="1"/>
        <v>-6187108.0989401946</v>
      </c>
      <c r="F75" s="431"/>
      <c r="G75" s="459">
        <f t="shared" si="10"/>
        <v>6</v>
      </c>
      <c r="H75" s="459">
        <v>68</v>
      </c>
      <c r="I75" s="444">
        <f t="shared" ca="1" si="5"/>
        <v>1651290.3030337004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6842.5773904328344</v>
      </c>
      <c r="L75" s="444">
        <f t="shared" ca="1" si="3"/>
        <v>1649061.151094313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-6187108.0989401946</v>
      </c>
      <c r="C76" s="447">
        <f t="shared" si="0"/>
        <v>100747.55675784221</v>
      </c>
      <c r="D76" s="447">
        <f t="shared" ca="1" si="9"/>
        <v>-186876.4061706604</v>
      </c>
      <c r="E76" s="447">
        <f t="shared" ca="1" si="1"/>
        <v>-6474732.0618686974</v>
      </c>
      <c r="F76" s="431"/>
      <c r="G76" s="459">
        <f t="shared" si="10"/>
        <v>6</v>
      </c>
      <c r="H76" s="459">
        <v>69</v>
      </c>
      <c r="I76" s="444">
        <f t="shared" ca="1" si="5"/>
        <v>1649061.151094313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6833.289257352053</v>
      </c>
      <c r="L76" s="444">
        <f t="shared" ca="1" si="3"/>
        <v>1646822.7110218448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-6474732.0618686974</v>
      </c>
      <c r="C77" s="447">
        <f t="shared" si="0"/>
        <v>100747.55675784221</v>
      </c>
      <c r="D77" s="447">
        <f t="shared" ca="1" si="9"/>
        <v>-186876.4061706604</v>
      </c>
      <c r="E77" s="447">
        <f t="shared" ca="1" si="1"/>
        <v>-6762356.0247972002</v>
      </c>
      <c r="F77" s="431"/>
      <c r="G77" s="459">
        <f t="shared" si="10"/>
        <v>6</v>
      </c>
      <c r="H77" s="459">
        <v>70</v>
      </c>
      <c r="I77" s="444">
        <f t="shared" ca="1" si="5"/>
        <v>1646822.7110218448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6823.96242371677</v>
      </c>
      <c r="L77" s="444">
        <f t="shared" ca="1" si="3"/>
        <v>1644574.9441157412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-6762356.0247972002</v>
      </c>
      <c r="C78" s="447">
        <f t="shared" si="0"/>
        <v>100747.55675784221</v>
      </c>
      <c r="D78" s="447">
        <f t="shared" ca="1" si="9"/>
        <v>-186876.4061706604</v>
      </c>
      <c r="E78" s="447">
        <f t="shared" ca="1" si="1"/>
        <v>-7049979.987725703</v>
      </c>
      <c r="F78" s="431"/>
      <c r="G78" s="459">
        <f t="shared" si="10"/>
        <v>6</v>
      </c>
      <c r="H78" s="459">
        <v>71</v>
      </c>
      <c r="I78" s="444">
        <f t="shared" ca="1" si="5"/>
        <v>1644574.9441157412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6814.5967282746697</v>
      </c>
      <c r="L78" s="444">
        <f t="shared" ca="1" si="3"/>
        <v>1642317.8115141955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-7049979.987725703</v>
      </c>
      <c r="C79" s="447">
        <f t="shared" si="0"/>
        <v>100747.55675784221</v>
      </c>
      <c r="D79" s="447">
        <f t="shared" ca="1" si="9"/>
        <v>-186876.4061706604</v>
      </c>
      <c r="E79" s="447">
        <f t="shared" ca="1" si="1"/>
        <v>-7337603.9506542059</v>
      </c>
      <c r="F79" s="431"/>
      <c r="G79" s="459">
        <f t="shared" si="10"/>
        <v>6</v>
      </c>
      <c r="H79" s="459">
        <v>72</v>
      </c>
      <c r="I79" s="444">
        <f t="shared" ca="1" si="5"/>
        <v>1642317.8115141955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6805.1920091015636</v>
      </c>
      <c r="L79" s="444">
        <f t="shared" ca="1" si="3"/>
        <v>1640051.2741934769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-7337603.9506542059</v>
      </c>
      <c r="C80" s="447">
        <f t="shared" si="0"/>
        <v>100747.55675784221</v>
      </c>
      <c r="D80" s="447">
        <f t="shared" ca="1" si="9"/>
        <v>-186876.4061706604</v>
      </c>
      <c r="E80" s="447">
        <f t="shared" ca="1" si="1"/>
        <v>-7625227.9135827087</v>
      </c>
      <c r="F80" s="431"/>
      <c r="G80" s="459">
        <f>G79+1</f>
        <v>7</v>
      </c>
      <c r="H80" s="459">
        <v>73</v>
      </c>
      <c r="I80" s="444">
        <f t="shared" ca="1" si="5"/>
        <v>1640051.2741934769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6795.7481035985693</v>
      </c>
      <c r="L80" s="444">
        <f t="shared" ca="1" si="3"/>
        <v>1637775.2929672552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-7625227.9135827087</v>
      </c>
      <c r="C81" s="447">
        <f t="shared" si="0"/>
        <v>100747.55675784221</v>
      </c>
      <c r="D81" s="447">
        <f t="shared" ca="1" si="9"/>
        <v>-186876.4061706604</v>
      </c>
      <c r="E81" s="447">
        <f t="shared" ca="1" si="1"/>
        <v>-7912851.8765112115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1637775.2929672552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6786.2648484893125</v>
      </c>
      <c r="L81" s="444">
        <f t="shared" ca="1" si="3"/>
        <v>1635489.8284859243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-7912851.8765112115</v>
      </c>
      <c r="C82" s="447">
        <f t="shared" si="0"/>
        <v>100747.55675784221</v>
      </c>
      <c r="D82" s="447">
        <f t="shared" ca="1" si="9"/>
        <v>-186876.4061706604</v>
      </c>
      <c r="E82" s="447">
        <f t="shared" ca="1" si="1"/>
        <v>-8200475.8394397143</v>
      </c>
      <c r="F82" s="431"/>
      <c r="G82" s="459">
        <f t="shared" si="11"/>
        <v>7</v>
      </c>
      <c r="H82" s="459">
        <v>75</v>
      </c>
      <c r="I82" s="444">
        <f t="shared" ca="1" si="5"/>
        <v>1635489.8284859243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6776.7420798170997</v>
      </c>
      <c r="L82" s="444">
        <f t="shared" ca="1" si="3"/>
        <v>1633194.841235921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-8200475.8394397143</v>
      </c>
      <c r="C83" s="447">
        <f t="shared" si="0"/>
        <v>100747.55675784221</v>
      </c>
      <c r="D83" s="447">
        <f t="shared" ca="1" si="9"/>
        <v>-186876.4061706604</v>
      </c>
      <c r="E83" s="447">
        <f t="shared" ca="1" si="1"/>
        <v>-8488099.8023682162</v>
      </c>
      <c r="F83" s="431"/>
      <c r="G83" s="459">
        <f t="shared" si="11"/>
        <v>7</v>
      </c>
      <c r="H83" s="459">
        <v>76</v>
      </c>
      <c r="I83" s="444">
        <f t="shared" ca="1" si="5"/>
        <v>1633194.841235921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6767.1796329420868</v>
      </c>
      <c r="L83" s="444">
        <f t="shared" ca="1" si="3"/>
        <v>1630890.291539043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-8488099.8023682162</v>
      </c>
      <c r="C84" s="447">
        <f t="shared" si="0"/>
        <v>100747.55675784221</v>
      </c>
      <c r="D84" s="447">
        <f t="shared" ca="1" si="9"/>
        <v>-186876.4061706604</v>
      </c>
      <c r="E84" s="447">
        <f t="shared" ca="1" si="1"/>
        <v>-8775723.76529672</v>
      </c>
      <c r="F84" s="431"/>
      <c r="G84" s="459">
        <f t="shared" si="11"/>
        <v>7</v>
      </c>
      <c r="H84" s="459">
        <v>77</v>
      </c>
      <c r="I84" s="444">
        <f t="shared" ca="1" si="5"/>
        <v>1630890.291539043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6757.5773425384277</v>
      </c>
      <c r="L84" s="444">
        <f t="shared" ca="1" si="3"/>
        <v>1628576.1395517611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-8775723.76529672</v>
      </c>
      <c r="C85" s="447">
        <f t="shared" si="0"/>
        <v>100747.55675784221</v>
      </c>
      <c r="D85" s="447">
        <f t="shared" ca="1" si="9"/>
        <v>-186876.4061706604</v>
      </c>
      <c r="E85" s="447">
        <f t="shared" ca="1" si="1"/>
        <v>-9063347.7282252237</v>
      </c>
      <c r="F85" s="431"/>
      <c r="G85" s="459">
        <f t="shared" si="11"/>
        <v>7</v>
      </c>
      <c r="H85" s="459">
        <v>78</v>
      </c>
      <c r="I85" s="444">
        <f t="shared" ca="1" si="5"/>
        <v>1628576.1395517611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6747.9350425914199</v>
      </c>
      <c r="L85" s="444">
        <f t="shared" ca="1" si="3"/>
        <v>1626252.3452645324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-9063347.7282252237</v>
      </c>
      <c r="C86" s="447">
        <f t="shared" si="0"/>
        <v>100747.55675784221</v>
      </c>
      <c r="D86" s="447">
        <f t="shared" ca="1" si="9"/>
        <v>-186876.4061706604</v>
      </c>
      <c r="E86" s="447">
        <f t="shared" ca="1" si="1"/>
        <v>-9350971.6911537275</v>
      </c>
      <c r="F86" s="431"/>
      <c r="G86" s="459">
        <f t="shared" si="11"/>
        <v>7</v>
      </c>
      <c r="H86" s="459">
        <v>79</v>
      </c>
      <c r="I86" s="444">
        <f t="shared" ca="1" si="5"/>
        <v>1626252.3452645324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6738.2525663946335</v>
      </c>
      <c r="L86" s="444">
        <f t="shared" ca="1" si="3"/>
        <v>1623918.8685011067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-9350971.6911537275</v>
      </c>
      <c r="C87" s="447">
        <f t="shared" si="0"/>
        <v>100747.55675784221</v>
      </c>
      <c r="D87" s="447">
        <f t="shared" ca="1" si="9"/>
        <v>-186876.4061706604</v>
      </c>
      <c r="E87" s="447">
        <f t="shared" ca="1" si="1"/>
        <v>-9638595.6540822312</v>
      </c>
      <c r="F87" s="431"/>
      <c r="G87" s="459">
        <f t="shared" si="11"/>
        <v>7</v>
      </c>
      <c r="H87" s="459">
        <v>80</v>
      </c>
      <c r="I87" s="444">
        <f t="shared" ca="1" si="5"/>
        <v>1623918.8685011067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6728.5297465470267</v>
      </c>
      <c r="L87" s="444">
        <f t="shared" ca="1" si="3"/>
        <v>1621575.6689178336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-9638595.6540822312</v>
      </c>
      <c r="C88" s="447">
        <f t="shared" si="0"/>
        <v>100747.55675784221</v>
      </c>
      <c r="D88" s="447">
        <f t="shared" ca="1" si="9"/>
        <v>-186876.4061706604</v>
      </c>
      <c r="E88" s="447">
        <f t="shared" ca="1" si="1"/>
        <v>-9926219.617010735</v>
      </c>
      <c r="F88" s="431"/>
      <c r="G88" s="459">
        <f t="shared" si="11"/>
        <v>7</v>
      </c>
      <c r="H88" s="459">
        <v>81</v>
      </c>
      <c r="I88" s="444">
        <f t="shared" ca="1" si="5"/>
        <v>1621575.6689178336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6718.7664149500552</v>
      </c>
      <c r="L88" s="444">
        <f t="shared" ca="1" si="3"/>
        <v>1619222.7060029635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-9926219.617010735</v>
      </c>
      <c r="C89" s="447">
        <f t="shared" si="0"/>
        <v>100747.55675784221</v>
      </c>
      <c r="D89" s="447">
        <f t="shared" ca="1" si="9"/>
        <v>-186876.4061706604</v>
      </c>
      <c r="E89" s="447">
        <f t="shared" ca="1" si="1"/>
        <v>-10213843.579939239</v>
      </c>
      <c r="F89" s="431"/>
      <c r="G89" s="459">
        <f t="shared" si="11"/>
        <v>7</v>
      </c>
      <c r="H89" s="459">
        <v>82</v>
      </c>
      <c r="I89" s="444">
        <f t="shared" ca="1" si="5"/>
        <v>1619222.7060029635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6708.9624028047629</v>
      </c>
      <c r="L89" s="444">
        <f t="shared" ca="1" si="3"/>
        <v>1616859.939075948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-10213843.579939239</v>
      </c>
      <c r="C90" s="447">
        <f t="shared" si="0"/>
        <v>100747.55675784221</v>
      </c>
      <c r="D90" s="447">
        <f t="shared" ca="1" si="9"/>
        <v>-186876.4061706604</v>
      </c>
      <c r="E90" s="447">
        <f t="shared" ca="1" si="1"/>
        <v>-10501467.542867742</v>
      </c>
      <c r="F90" s="431"/>
      <c r="G90" s="459">
        <f t="shared" si="11"/>
        <v>7</v>
      </c>
      <c r="H90" s="459">
        <v>83</v>
      </c>
      <c r="I90" s="444">
        <f t="shared" ca="1" si="5"/>
        <v>1616859.939075948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6699.1175406088651</v>
      </c>
      <c r="L90" s="444">
        <f t="shared" ca="1" si="3"/>
        <v>1614487.3272867366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-10501467.542867742</v>
      </c>
      <c r="C91" s="447">
        <f t="shared" si="0"/>
        <v>100747.55675784221</v>
      </c>
      <c r="D91" s="447">
        <f t="shared" ca="1" si="9"/>
        <v>-186876.4061706604</v>
      </c>
      <c r="E91" s="447">
        <f t="shared" ca="1" si="1"/>
        <v>-10789091.505796246</v>
      </c>
      <c r="F91" s="431"/>
      <c r="G91" s="459">
        <f t="shared" si="11"/>
        <v>7</v>
      </c>
      <c r="H91" s="459">
        <v>84</v>
      </c>
      <c r="I91" s="444">
        <f t="shared" ca="1" si="5"/>
        <v>1614487.3272867366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6689.231658153818</v>
      </c>
      <c r="L91" s="444">
        <f t="shared" ca="1" si="3"/>
        <v>1612104.82961507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-10789091.505796246</v>
      </c>
      <c r="C92" s="447">
        <f t="shared" si="0"/>
        <v>100747.55675784221</v>
      </c>
      <c r="D92" s="447">
        <f t="shared" ca="1" si="9"/>
        <v>-186876.4061706604</v>
      </c>
      <c r="E92" s="447">
        <f t="shared" ca="1" si="1"/>
        <v>-11076715.46872475</v>
      </c>
      <c r="F92" s="431"/>
      <c r="G92" s="459">
        <f>G91+1</f>
        <v>8</v>
      </c>
      <c r="H92" s="459">
        <v>85</v>
      </c>
      <c r="I92" s="444">
        <f t="shared" ca="1" si="5"/>
        <v>1612104.82961507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6679.3045845218739</v>
      </c>
      <c r="L92" s="444">
        <f t="shared" ca="1" si="3"/>
        <v>1609712.4048697716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-11076715.46872475</v>
      </c>
      <c r="C93" s="447">
        <f t="shared" si="0"/>
        <v>100747.55675784221</v>
      </c>
      <c r="D93" s="447">
        <f t="shared" ca="1" si="9"/>
        <v>-186876.4061706604</v>
      </c>
      <c r="E93" s="447">
        <f t="shared" ca="1" si="1"/>
        <v>-11364339.431653254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1609712.4048697716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6669.33614808313</v>
      </c>
      <c r="L93" s="444">
        <f t="shared" ca="1" si="3"/>
        <v>1607310.0116880345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-11364339.431653254</v>
      </c>
      <c r="C94" s="447">
        <f t="shared" si="0"/>
        <v>100747.55675784221</v>
      </c>
      <c r="D94" s="447">
        <f t="shared" ca="1" si="9"/>
        <v>-186876.4061706604</v>
      </c>
      <c r="E94" s="447">
        <f t="shared" ca="1" si="1"/>
        <v>-11651963.394581757</v>
      </c>
      <c r="F94" s="431"/>
      <c r="G94" s="459">
        <f t="shared" si="12"/>
        <v>8</v>
      </c>
      <c r="H94" s="459">
        <v>87</v>
      </c>
      <c r="I94" s="444">
        <f t="shared" ca="1" si="5"/>
        <v>1607310.0116880345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6659.3261764925592</v>
      </c>
      <c r="L94" s="444">
        <f t="shared" ca="1" si="3"/>
        <v>1604897.6085347068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-11651963.394581757</v>
      </c>
      <c r="C95" s="447">
        <f t="shared" si="0"/>
        <v>100747.55675784221</v>
      </c>
      <c r="D95" s="447">
        <f t="shared" ca="1" si="9"/>
        <v>-186876.4061706604</v>
      </c>
      <c r="E95" s="447">
        <f t="shared" ca="1" si="1"/>
        <v>-11939587.357510261</v>
      </c>
      <c r="F95" s="431"/>
      <c r="G95" s="459">
        <f t="shared" si="12"/>
        <v>8</v>
      </c>
      <c r="H95" s="459">
        <v>88</v>
      </c>
      <c r="I95" s="444">
        <f t="shared" ca="1" si="5"/>
        <v>1604897.6085347068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6649.2744966870268</v>
      </c>
      <c r="L95" s="444">
        <f t="shared" ca="1" si="3"/>
        <v>1602475.1537015736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-11939587.357510261</v>
      </c>
      <c r="C96" s="447">
        <f t="shared" si="0"/>
        <v>100747.55675784221</v>
      </c>
      <c r="D96" s="447">
        <f t="shared" ca="1" si="9"/>
        <v>-186876.4061706604</v>
      </c>
      <c r="E96" s="447">
        <f t="shared" ca="1" si="1"/>
        <v>-12227211.320438765</v>
      </c>
      <c r="F96" s="431"/>
      <c r="G96" s="459">
        <f t="shared" si="12"/>
        <v>8</v>
      </c>
      <c r="H96" s="459">
        <v>89</v>
      </c>
      <c r="I96" s="444">
        <f t="shared" ca="1" si="5"/>
        <v>1602475.1537015736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6639.1809348823053</v>
      </c>
      <c r="L96" s="444">
        <f t="shared" ca="1" si="3"/>
        <v>1600042.6053066356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-12227211.320438765</v>
      </c>
      <c r="C97" s="447">
        <f t="shared" si="0"/>
        <v>100747.55675784221</v>
      </c>
      <c r="D97" s="447">
        <f t="shared" ca="1" si="9"/>
        <v>-186876.4061706604</v>
      </c>
      <c r="E97" s="447">
        <f t="shared" ca="1" si="1"/>
        <v>-12514835.283367269</v>
      </c>
      <c r="F97" s="431"/>
      <c r="G97" s="459">
        <f t="shared" si="12"/>
        <v>8</v>
      </c>
      <c r="H97" s="459">
        <v>90</v>
      </c>
      <c r="I97" s="444">
        <f t="shared" ca="1" si="5"/>
        <v>1600042.6053066356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6629.0453165700637</v>
      </c>
      <c r="L97" s="444">
        <f t="shared" ca="1" si="3"/>
        <v>1597599.9212933853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-12514835.283367269</v>
      </c>
      <c r="C98" s="447">
        <f t="shared" si="0"/>
        <v>100747.55675784221</v>
      </c>
      <c r="D98" s="447">
        <f t="shared" ca="1" si="9"/>
        <v>-186876.4061706604</v>
      </c>
      <c r="E98" s="447">
        <f t="shared" ca="1" si="1"/>
        <v>-12802459.246295772</v>
      </c>
      <c r="F98" s="431"/>
      <c r="G98" s="459">
        <f t="shared" si="12"/>
        <v>8</v>
      </c>
      <c r="H98" s="459">
        <v>91</v>
      </c>
      <c r="I98" s="444">
        <f t="shared" ca="1" si="5"/>
        <v>1597599.9212933853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6618.8674665148546</v>
      </c>
      <c r="L98" s="444">
        <f t="shared" ca="1" si="3"/>
        <v>1595147.05943008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-12802459.246295772</v>
      </c>
      <c r="C99" s="447">
        <f t="shared" si="0"/>
        <v>100747.55675784221</v>
      </c>
      <c r="D99" s="447">
        <f t="shared" ca="1" si="9"/>
        <v>-186876.4061706604</v>
      </c>
      <c r="E99" s="447">
        <f t="shared" ca="1" si="1"/>
        <v>-13090083.209224276</v>
      </c>
      <c r="F99" s="431"/>
      <c r="G99" s="459">
        <f t="shared" si="12"/>
        <v>8</v>
      </c>
      <c r="H99" s="459">
        <v>92</v>
      </c>
      <c r="I99" s="444">
        <f t="shared" ca="1" si="5"/>
        <v>1595147.05943008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6608.647208751082</v>
      </c>
      <c r="L99" s="444">
        <f t="shared" ca="1" si="3"/>
        <v>1592683.9773090109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-13090083.209224276</v>
      </c>
      <c r="C100" s="447">
        <f t="shared" si="0"/>
        <v>100747.55675784221</v>
      </c>
      <c r="D100" s="447">
        <f t="shared" ca="1" si="9"/>
        <v>-186876.4061706604</v>
      </c>
      <c r="E100" s="447">
        <f t="shared" ca="1" si="1"/>
        <v>-13377707.17215278</v>
      </c>
      <c r="F100" s="431"/>
      <c r="G100" s="459">
        <f t="shared" si="12"/>
        <v>8</v>
      </c>
      <c r="H100" s="459">
        <v>93</v>
      </c>
      <c r="I100" s="444">
        <f t="shared" ca="1" si="5"/>
        <v>1592683.9773090109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6598.3843665799614</v>
      </c>
      <c r="L100" s="444">
        <f t="shared" ca="1" si="3"/>
        <v>1590210.6323457707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-13377707.17215278</v>
      </c>
      <c r="C101" s="447">
        <f t="shared" si="0"/>
        <v>100747.55675784221</v>
      </c>
      <c r="D101" s="447">
        <f t="shared" ca="1" si="9"/>
        <v>-186876.4061706604</v>
      </c>
      <c r="E101" s="447">
        <f t="shared" ca="1" si="1"/>
        <v>-13665331.135081284</v>
      </c>
      <c r="F101" s="431"/>
      <c r="G101" s="459">
        <f t="shared" si="12"/>
        <v>8</v>
      </c>
      <c r="H101" s="459">
        <v>94</v>
      </c>
      <c r="I101" s="444">
        <f t="shared" ca="1" si="5"/>
        <v>1590210.6323457707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6588.0787625664598</v>
      </c>
      <c r="L101" s="444">
        <f t="shared" ca="1" si="3"/>
        <v>1587726.9817785169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-13665331.135081284</v>
      </c>
      <c r="C102" s="447">
        <f t="shared" si="0"/>
        <v>100747.55675784221</v>
      </c>
      <c r="D102" s="447">
        <f t="shared" ca="1" si="9"/>
        <v>-186876.4061706604</v>
      </c>
      <c r="E102" s="447">
        <f t="shared" ca="1" si="1"/>
        <v>-13952955.098009787</v>
      </c>
      <c r="F102" s="431"/>
      <c r="G102" s="459">
        <f t="shared" si="12"/>
        <v>8</v>
      </c>
      <c r="H102" s="459">
        <v>95</v>
      </c>
      <c r="I102" s="444">
        <f t="shared" ca="1" si="5"/>
        <v>1587726.9817785169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6577.730218536236</v>
      </c>
      <c r="L102" s="444">
        <f t="shared" ca="1" si="3"/>
        <v>1585232.9826672329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-13952955.098009787</v>
      </c>
      <c r="C103" s="447">
        <f t="shared" si="0"/>
        <v>100747.55675784221</v>
      </c>
      <c r="D103" s="447">
        <f t="shared" ca="1" si="9"/>
        <v>-186876.4061706604</v>
      </c>
      <c r="E103" s="447">
        <f t="shared" ca="1" si="1"/>
        <v>-14240579.060938291</v>
      </c>
      <c r="F103" s="431"/>
      <c r="G103" s="459">
        <f t="shared" si="12"/>
        <v>8</v>
      </c>
      <c r="H103" s="459">
        <v>96</v>
      </c>
      <c r="I103" s="444">
        <f t="shared" ca="1" si="5"/>
        <v>1585232.9826672329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6567.3385555725527</v>
      </c>
      <c r="L103" s="444">
        <f t="shared" ca="1" si="3"/>
        <v>1582728.5918929852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-14240579.060938291</v>
      </c>
      <c r="C104" s="447">
        <f t="shared" si="0"/>
        <v>75560.667568381657</v>
      </c>
      <c r="D104" s="447">
        <f t="shared" ca="1" si="9"/>
        <v>-186876.4061706604</v>
      </c>
      <c r="E104" s="447">
        <f t="shared" ca="1" si="1"/>
        <v>-14503016.134677334</v>
      </c>
      <c r="F104" s="431"/>
      <c r="G104" s="459">
        <f>G103+1</f>
        <v>9</v>
      </c>
      <c r="H104" s="459">
        <v>97</v>
      </c>
      <c r="I104" s="444">
        <f t="shared" ca="1" si="5"/>
        <v>1582728.5918929852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6556.9035940131871</v>
      </c>
      <c r="L104" s="444">
        <f t="shared" ca="1" si="3"/>
        <v>1580213.7661571782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-14503016.134677334</v>
      </c>
      <c r="C105" s="447">
        <f t="shared" si="0"/>
        <v>0</v>
      </c>
      <c r="D105" s="447">
        <f t="shared" ca="1" si="9"/>
        <v>-186876.4061706604</v>
      </c>
      <c r="E105" s="447">
        <f t="shared" ca="1" si="1"/>
        <v>-14689892.540847994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1580213.7661571782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6549.2422351139921</v>
      </c>
      <c r="L105" s="444">
        <f t="shared" ca="1" si="3"/>
        <v>1578367.3786624721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-14689892.540847994</v>
      </c>
      <c r="C106" s="447">
        <f t="shared" si="0"/>
        <v>0</v>
      </c>
      <c r="D106" s="447">
        <f t="shared" ca="1" si="9"/>
        <v>-186876.4061706604</v>
      </c>
      <c r="E106" s="447">
        <f t="shared" ca="1" si="1"/>
        <v>-14876768.947018655</v>
      </c>
      <c r="F106" s="431"/>
      <c r="G106" s="459">
        <f t="shared" si="13"/>
        <v>9</v>
      </c>
      <c r="H106" s="459">
        <v>99</v>
      </c>
      <c r="I106" s="444">
        <f t="shared" ca="1" si="5"/>
        <v>1578367.3786624721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6541.5489538860493</v>
      </c>
      <c r="L106" s="444">
        <f t="shared" ca="1" si="3"/>
        <v>1576513.2978865381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-14876768.947018655</v>
      </c>
      <c r="C107" s="447">
        <f t="shared" si="0"/>
        <v>0</v>
      </c>
      <c r="D107" s="447">
        <f t="shared" ca="1" si="9"/>
        <v>-186876.4061706604</v>
      </c>
      <c r="E107" s="447">
        <f t="shared" ca="1" si="1"/>
        <v>-15063645.353189316</v>
      </c>
      <c r="F107" s="431"/>
      <c r="G107" s="459">
        <f t="shared" si="13"/>
        <v>9</v>
      </c>
      <c r="H107" s="459">
        <v>100</v>
      </c>
      <c r="I107" s="444">
        <f t="shared" ca="1" si="5"/>
        <v>1576513.2978865381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6533.8236173196583</v>
      </c>
      <c r="L107" s="444">
        <f t="shared" ca="1" si="3"/>
        <v>1574651.4917740375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-15063645.353189316</v>
      </c>
      <c r="C108" s="447">
        <f t="shared" si="0"/>
        <v>0</v>
      </c>
      <c r="D108" s="447">
        <f t="shared" ca="1" si="9"/>
        <v>-186876.4061706604</v>
      </c>
      <c r="E108" s="447">
        <f t="shared" ca="1" si="1"/>
        <v>-15250521.759359976</v>
      </c>
      <c r="F108" s="431"/>
      <c r="G108" s="459">
        <f t="shared" si="13"/>
        <v>9</v>
      </c>
      <c r="H108" s="459">
        <v>101</v>
      </c>
      <c r="I108" s="444">
        <f t="shared" ca="1" si="5"/>
        <v>1574651.4917740375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6526.0660918509057</v>
      </c>
      <c r="L108" s="444">
        <f t="shared" ca="1" si="3"/>
        <v>1572781.9281360682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-15250521.759359976</v>
      </c>
      <c r="C109" s="447">
        <f t="shared" si="0"/>
        <v>0</v>
      </c>
      <c r="D109" s="447">
        <f t="shared" ca="1" si="9"/>
        <v>-186876.4061706604</v>
      </c>
      <c r="E109" s="447">
        <f t="shared" ca="1" si="1"/>
        <v>-15437398.165530637</v>
      </c>
      <c r="F109" s="431"/>
      <c r="G109" s="459">
        <f t="shared" si="13"/>
        <v>9</v>
      </c>
      <c r="H109" s="459">
        <v>102</v>
      </c>
      <c r="I109" s="444">
        <f t="shared" ca="1" si="5"/>
        <v>1572781.9281360682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6518.2762433593662</v>
      </c>
      <c r="L109" s="444">
        <f t="shared" ca="1" si="3"/>
        <v>1570904.5746496073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-15437398.165530637</v>
      </c>
      <c r="C110" s="447">
        <f t="shared" si="0"/>
        <v>0</v>
      </c>
      <c r="D110" s="447">
        <f t="shared" ca="1" si="9"/>
        <v>-186876.4061706604</v>
      </c>
      <c r="E110" s="447">
        <f t="shared" ca="1" si="1"/>
        <v>-15624274.571701298</v>
      </c>
      <c r="F110" s="431"/>
      <c r="G110" s="459">
        <f t="shared" si="13"/>
        <v>9</v>
      </c>
      <c r="H110" s="459">
        <v>103</v>
      </c>
      <c r="I110" s="444">
        <f t="shared" ca="1" si="5"/>
        <v>1570904.5746496073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6510.4539371657793</v>
      </c>
      <c r="L110" s="444">
        <f t="shared" ca="1" si="3"/>
        <v>1569019.3988569528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-15624274.571701298</v>
      </c>
      <c r="C111" s="447">
        <f t="shared" si="0"/>
        <v>0</v>
      </c>
      <c r="D111" s="447">
        <f t="shared" ca="1" si="9"/>
        <v>-186876.4061706604</v>
      </c>
      <c r="E111" s="447">
        <f t="shared" ca="1" si="1"/>
        <v>-15811150.977871958</v>
      </c>
      <c r="F111" s="431"/>
      <c r="G111" s="459">
        <f t="shared" si="13"/>
        <v>9</v>
      </c>
      <c r="H111" s="459">
        <v>104</v>
      </c>
      <c r="I111" s="444">
        <f t="shared" ca="1" si="5"/>
        <v>1569019.3988569528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6502.5990380297189</v>
      </c>
      <c r="L111" s="444">
        <f t="shared" ca="1" si="3"/>
        <v>1567126.3681651624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-15811150.977871958</v>
      </c>
      <c r="C112" s="447">
        <f t="shared" si="0"/>
        <v>0</v>
      </c>
      <c r="D112" s="447">
        <f t="shared" ca="1" si="9"/>
        <v>-186876.4061706604</v>
      </c>
      <c r="E112" s="447">
        <f t="shared" ca="1" si="1"/>
        <v>-15998027.384042619</v>
      </c>
      <c r="F112" s="431"/>
      <c r="G112" s="459">
        <f t="shared" si="13"/>
        <v>9</v>
      </c>
      <c r="H112" s="459">
        <v>105</v>
      </c>
      <c r="I112" s="444">
        <f t="shared" ca="1" si="5"/>
        <v>1567126.3681651624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6494.7114101472589</v>
      </c>
      <c r="L112" s="444">
        <f t="shared" ca="1" si="3"/>
        <v>1565225.4498454896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-15998027.384042619</v>
      </c>
      <c r="C113" s="447">
        <f t="shared" si="0"/>
        <v>0</v>
      </c>
      <c r="D113" s="447">
        <f t="shared" ca="1" si="9"/>
        <v>-186876.4061706604</v>
      </c>
      <c r="E113" s="447">
        <f t="shared" ca="1" si="1"/>
        <v>-16184903.790213279</v>
      </c>
      <c r="F113" s="431"/>
      <c r="G113" s="459">
        <f t="shared" si="13"/>
        <v>9</v>
      </c>
      <c r="H113" s="459">
        <v>106</v>
      </c>
      <c r="I113" s="444">
        <f t="shared" ca="1" si="5"/>
        <v>1565225.4498454896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6486.7909171486226</v>
      </c>
      <c r="L113" s="444">
        <f t="shared" ca="1" si="3"/>
        <v>1563316.611032818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-16184903.790213279</v>
      </c>
      <c r="C114" s="447">
        <f t="shared" si="0"/>
        <v>0</v>
      </c>
      <c r="D114" s="447">
        <f t="shared" ca="1" si="9"/>
        <v>-186876.4061706604</v>
      </c>
      <c r="E114" s="447">
        <f t="shared" ca="1" si="1"/>
        <v>-16371780.19638394</v>
      </c>
      <c r="F114" s="431"/>
      <c r="G114" s="459">
        <f t="shared" si="13"/>
        <v>9</v>
      </c>
      <c r="H114" s="459">
        <v>107</v>
      </c>
      <c r="I114" s="444">
        <f t="shared" ca="1" si="5"/>
        <v>1563316.611032818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6478.837422095824</v>
      </c>
      <c r="L114" s="444">
        <f t="shared" ca="1" si="3"/>
        <v>1561399.8187250937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-16371780.19638394</v>
      </c>
      <c r="C115" s="447">
        <f t="shared" si="0"/>
        <v>0</v>
      </c>
      <c r="D115" s="447">
        <f t="shared" ca="1" si="9"/>
        <v>-186876.4061706604</v>
      </c>
      <c r="E115" s="447">
        <f t="shared" ca="1" si="1"/>
        <v>-16558656.602554601</v>
      </c>
      <c r="F115" s="431"/>
      <c r="G115" s="459">
        <f t="shared" si="13"/>
        <v>9</v>
      </c>
      <c r="H115" s="459">
        <v>108</v>
      </c>
      <c r="I115" s="444">
        <f t="shared" ca="1" si="5"/>
        <v>1561399.8187250937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6470.8507874803063</v>
      </c>
      <c r="L115" s="444">
        <f t="shared" ca="1" si="3"/>
        <v>1559475.0397827539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-16558656.602554601</v>
      </c>
      <c r="C116" s="447">
        <f t="shared" si="0"/>
        <v>0</v>
      </c>
      <c r="D116" s="447">
        <f t="shared" ca="1" si="9"/>
        <v>-186876.4061706604</v>
      </c>
      <c r="E116" s="447">
        <f t="shared" ca="1" si="1"/>
        <v>-16745533.008725261</v>
      </c>
      <c r="F116" s="431"/>
      <c r="G116" s="459">
        <f>G115+1</f>
        <v>10</v>
      </c>
      <c r="H116" s="459">
        <v>109</v>
      </c>
      <c r="I116" s="444">
        <f t="shared" ca="1" si="5"/>
        <v>1559475.0397827539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6462.8308752205576</v>
      </c>
      <c r="L116" s="444">
        <f t="shared" ca="1" si="3"/>
        <v>1557542.2409281542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-16745533.008725261</v>
      </c>
      <c r="C117" s="447">
        <f t="shared" si="0"/>
        <v>0</v>
      </c>
      <c r="D117" s="447">
        <f t="shared" ca="1" si="9"/>
        <v>-186876.4061706604</v>
      </c>
      <c r="E117" s="447">
        <f t="shared" ca="1" si="1"/>
        <v>-16932409.414895922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1557542.2409281542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6454.777546659725</v>
      </c>
      <c r="L117" s="444">
        <f t="shared" ca="1" si="3"/>
        <v>1555601.3887449938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-16932409.414895922</v>
      </c>
      <c r="C118" s="447">
        <f t="shared" si="0"/>
        <v>0</v>
      </c>
      <c r="D118" s="447">
        <f t="shared" ca="1" si="9"/>
        <v>-186876.4061706604</v>
      </c>
      <c r="E118" s="447">
        <f t="shared" ca="1" si="1"/>
        <v>-17119285.821066581</v>
      </c>
      <c r="F118" s="431"/>
      <c r="G118" s="459">
        <f t="shared" si="14"/>
        <v>10</v>
      </c>
      <c r="H118" s="459">
        <v>111</v>
      </c>
      <c r="I118" s="444">
        <f t="shared" ca="1" si="5"/>
        <v>1555601.3887449938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6446.6906625632237</v>
      </c>
      <c r="L118" s="444">
        <f t="shared" ca="1" si="3"/>
        <v>1553652.449677737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-17119285.821066581</v>
      </c>
      <c r="C119" s="447">
        <f t="shared" si="0"/>
        <v>0</v>
      </c>
      <c r="D119" s="447">
        <f t="shared" ca="1" si="9"/>
        <v>-186876.4061706604</v>
      </c>
      <c r="E119" s="447">
        <f t="shared" ca="1" si="1"/>
        <v>-17306162.227237239</v>
      </c>
      <c r="F119" s="431"/>
      <c r="G119" s="459">
        <f t="shared" si="14"/>
        <v>10</v>
      </c>
      <c r="H119" s="459">
        <v>112</v>
      </c>
      <c r="I119" s="444">
        <f t="shared" ca="1" si="5"/>
        <v>1553652.449677737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6438.5700831163194</v>
      </c>
      <c r="L119" s="444">
        <f t="shared" ca="1" si="3"/>
        <v>1551695.3900310332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-17306162.227237239</v>
      </c>
      <c r="C120" s="447">
        <f t="shared" si="0"/>
        <v>0</v>
      </c>
      <c r="D120" s="447">
        <f t="shared" ca="1" si="9"/>
        <v>-186876.4061706604</v>
      </c>
      <c r="E120" s="447">
        <f t="shared" ca="1" si="1"/>
        <v>-17493038.633407898</v>
      </c>
      <c r="F120" s="431"/>
      <c r="G120" s="459">
        <f t="shared" si="14"/>
        <v>10</v>
      </c>
      <c r="H120" s="459">
        <v>113</v>
      </c>
      <c r="I120" s="444">
        <f t="shared" ca="1" si="5"/>
        <v>1551695.3900310332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6430.4156679217213</v>
      </c>
      <c r="L120" s="444">
        <f t="shared" ca="1" si="3"/>
        <v>1549730.1759691348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-17493038.633407898</v>
      </c>
      <c r="C121" s="447">
        <f t="shared" si="0"/>
        <v>0</v>
      </c>
      <c r="D121" s="447">
        <f t="shared" ca="1" si="9"/>
        <v>-186876.4061706604</v>
      </c>
      <c r="E121" s="447">
        <f t="shared" ca="1" si="1"/>
        <v>-17679915.039578557</v>
      </c>
      <c r="F121" s="431"/>
      <c r="G121" s="459">
        <f t="shared" si="14"/>
        <v>10</v>
      </c>
      <c r="H121" s="459">
        <v>114</v>
      </c>
      <c r="I121" s="444">
        <f t="shared" ca="1" si="5"/>
        <v>1549730.1759691348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6422.2272759971438</v>
      </c>
      <c r="L121" s="444">
        <f t="shared" ca="1" si="3"/>
        <v>1547756.7735153118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-17679915.039578557</v>
      </c>
      <c r="C122" s="447">
        <f t="shared" si="0"/>
        <v>0</v>
      </c>
      <c r="D122" s="447">
        <f t="shared" ca="1" si="9"/>
        <v>-186876.4061706604</v>
      </c>
      <c r="E122" s="447">
        <f t="shared" ca="1" si="1"/>
        <v>-17866791.445749216</v>
      </c>
      <c r="F122" s="431"/>
      <c r="G122" s="459">
        <f t="shared" si="14"/>
        <v>10</v>
      </c>
      <c r="H122" s="459">
        <v>115</v>
      </c>
      <c r="I122" s="444">
        <f t="shared" ca="1" si="5"/>
        <v>1547756.7735153118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6414.0047657728819</v>
      </c>
      <c r="L122" s="444">
        <f t="shared" ca="1" si="3"/>
        <v>1545775.1485512645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-17866791.445749216</v>
      </c>
      <c r="C123" s="447">
        <f t="shared" si="0"/>
        <v>0</v>
      </c>
      <c r="D123" s="447">
        <f t="shared" ca="1" si="9"/>
        <v>-186876.4061706604</v>
      </c>
      <c r="E123" s="447">
        <f t="shared" ca="1" si="1"/>
        <v>-18053667.851919875</v>
      </c>
      <c r="F123" s="431"/>
      <c r="G123" s="459">
        <f t="shared" si="14"/>
        <v>10</v>
      </c>
      <c r="H123" s="459">
        <v>116</v>
      </c>
      <c r="I123" s="444">
        <f t="shared" ca="1" si="5"/>
        <v>1545775.1485512645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6405.7479950893512</v>
      </c>
      <c r="L123" s="444">
        <f t="shared" ca="1" si="3"/>
        <v>1543785.2668165336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-18053667.851919875</v>
      </c>
      <c r="C124" s="447">
        <f t="shared" si="0"/>
        <v>0</v>
      </c>
      <c r="D124" s="447">
        <f t="shared" ca="1" si="9"/>
        <v>-186876.4061706604</v>
      </c>
      <c r="E124" s="447">
        <f t="shared" ca="1" si="1"/>
        <v>-18240544.258090533</v>
      </c>
      <c r="F124" s="431"/>
      <c r="G124" s="459">
        <f t="shared" si="14"/>
        <v>10</v>
      </c>
      <c r="H124" s="459">
        <v>117</v>
      </c>
      <c r="I124" s="444">
        <f t="shared" ca="1" si="5"/>
        <v>1543785.2668165336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6397.4568211946389</v>
      </c>
      <c r="L124" s="444">
        <f t="shared" ca="1" si="3"/>
        <v>1541787.0939079081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-18240544.258090533</v>
      </c>
      <c r="C125" s="447">
        <f t="shared" si="0"/>
        <v>0</v>
      </c>
      <c r="D125" s="447">
        <f t="shared" ca="1" si="9"/>
        <v>-186876.4061706604</v>
      </c>
      <c r="E125" s="447">
        <f t="shared" ca="1" si="1"/>
        <v>-18427420.664261192</v>
      </c>
      <c r="F125" s="431"/>
      <c r="G125" s="459">
        <f t="shared" si="14"/>
        <v>10</v>
      </c>
      <c r="H125" s="459">
        <v>118</v>
      </c>
      <c r="I125" s="444">
        <f t="shared" ca="1" si="5"/>
        <v>1541787.0939079081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6389.1311007420327</v>
      </c>
      <c r="L125" s="444">
        <f t="shared" ca="1" si="3"/>
        <v>1539780.59527883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-18427420.664261192</v>
      </c>
      <c r="C126" s="447">
        <f t="shared" si="0"/>
        <v>0</v>
      </c>
      <c r="D126" s="447">
        <f t="shared" ca="1" si="9"/>
        <v>-186876.4061706604</v>
      </c>
      <c r="E126" s="447">
        <f t="shared" ca="1" si="1"/>
        <v>-18614297.070431851</v>
      </c>
      <c r="F126" s="431"/>
      <c r="G126" s="459">
        <f t="shared" si="14"/>
        <v>10</v>
      </c>
      <c r="H126" s="459">
        <v>119</v>
      </c>
      <c r="I126" s="444">
        <f t="shared" ca="1" si="5"/>
        <v>1539780.59527883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6380.7706897875414</v>
      </c>
      <c r="L126" s="444">
        <f t="shared" ca="1" si="3"/>
        <v>1537765.7362387974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-18614297.070431851</v>
      </c>
      <c r="C127" s="447">
        <f t="shared" si="0"/>
        <v>0</v>
      </c>
      <c r="D127" s="447">
        <f t="shared" ca="1" si="9"/>
        <v>-186876.4061706604</v>
      </c>
      <c r="E127" s="447">
        <f t="shared" ca="1" si="1"/>
        <v>-18801173.47660251</v>
      </c>
      <c r="F127" s="431"/>
      <c r="G127" s="459">
        <f t="shared" si="14"/>
        <v>10</v>
      </c>
      <c r="H127" s="459">
        <v>120</v>
      </c>
      <c r="I127" s="444">
        <f t="shared" ca="1" si="5"/>
        <v>1537765.7362387974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6372.3754437874049</v>
      </c>
      <c r="L127" s="444">
        <f t="shared" ca="1" si="3"/>
        <v>1535742.4819527646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-18801173.47660251</v>
      </c>
      <c r="C128" s="447">
        <f t="shared" si="0"/>
        <v>0</v>
      </c>
      <c r="D128" s="447">
        <f t="shared" ca="1" si="9"/>
        <v>-186876.4061706604</v>
      </c>
      <c r="E128" s="447">
        <f t="shared" ca="1" si="1"/>
        <v>-18988049.882773168</v>
      </c>
      <c r="F128" s="431"/>
      <c r="G128" s="459">
        <f>G127+1</f>
        <v>11</v>
      </c>
      <c r="H128" s="459">
        <v>121</v>
      </c>
      <c r="I128" s="444">
        <f t="shared" ca="1" si="5"/>
        <v>1535742.4819527646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6363.9452175956012</v>
      </c>
      <c r="L128" s="444">
        <f t="shared" ca="1" si="3"/>
        <v>1533710.79744054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-18988049.882773168</v>
      </c>
      <c r="C129" s="447">
        <f t="shared" si="0"/>
        <v>0</v>
      </c>
      <c r="D129" s="447">
        <f t="shared" ca="1" si="9"/>
        <v>-186876.4061706604</v>
      </c>
      <c r="E129" s="447">
        <f t="shared" ca="1" si="1"/>
        <v>-19174926.288943827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1533710.79744054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6355.4798654613323</v>
      </c>
      <c r="L129" s="444">
        <f t="shared" ca="1" si="3"/>
        <v>1531670.6475761812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-19174926.288943827</v>
      </c>
      <c r="C130" s="447">
        <f t="shared" si="0"/>
        <v>0</v>
      </c>
      <c r="D130" s="447">
        <f t="shared" ca="1" si="9"/>
        <v>-186876.4061706604</v>
      </c>
      <c r="E130" s="447">
        <f t="shared" ca="1" si="1"/>
        <v>-19361802.695114486</v>
      </c>
      <c r="F130" s="431"/>
      <c r="G130" s="459">
        <f t="shared" si="15"/>
        <v>11</v>
      </c>
      <c r="H130" s="459">
        <v>123</v>
      </c>
      <c r="I130" s="444">
        <f t="shared" ca="1" si="5"/>
        <v>1531670.6475761812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6346.9792410265045</v>
      </c>
      <c r="L130" s="444">
        <f t="shared" ca="1" si="3"/>
        <v>1529621.9970873876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-19361802.695114486</v>
      </c>
      <c r="C131" s="447">
        <f t="shared" si="0"/>
        <v>0</v>
      </c>
      <c r="D131" s="447">
        <f t="shared" ca="1" si="9"/>
        <v>-186876.4061706604</v>
      </c>
      <c r="E131" s="447">
        <f t="shared" ca="1" si="1"/>
        <v>-19548679.101285145</v>
      </c>
      <c r="F131" s="431"/>
      <c r="G131" s="459">
        <f t="shared" si="15"/>
        <v>11</v>
      </c>
      <c r="H131" s="459">
        <v>124</v>
      </c>
      <c r="I131" s="444">
        <f t="shared" ca="1" si="5"/>
        <v>1529621.9970873876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6338.4431973231976</v>
      </c>
      <c r="L131" s="444">
        <f t="shared" ca="1" si="3"/>
        <v>1527564.8105548907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-19548679.101285145</v>
      </c>
      <c r="C132" s="447">
        <f t="shared" si="0"/>
        <v>0</v>
      </c>
      <c r="D132" s="447">
        <f t="shared" ca="1" si="9"/>
        <v>-186876.4061706604</v>
      </c>
      <c r="E132" s="447">
        <f t="shared" ca="1" si="1"/>
        <v>-19735555.507455803</v>
      </c>
      <c r="F132" s="431"/>
      <c r="G132" s="459">
        <f t="shared" si="15"/>
        <v>11</v>
      </c>
      <c r="H132" s="459">
        <v>125</v>
      </c>
      <c r="I132" s="444">
        <f t="shared" ca="1" si="5"/>
        <v>1527564.8105548907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6329.8715867711271</v>
      </c>
      <c r="L132" s="444">
        <f t="shared" ca="1" si="3"/>
        <v>1525499.0524118417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-19735555.507455803</v>
      </c>
      <c r="C133" s="447">
        <f t="shared" si="0"/>
        <v>0</v>
      </c>
      <c r="D133" s="447">
        <f t="shared" ca="1" si="9"/>
        <v>-186876.4061706604</v>
      </c>
      <c r="E133" s="447">
        <f t="shared" ca="1" si="1"/>
        <v>-19922431.913626462</v>
      </c>
      <c r="F133" s="431"/>
      <c r="G133" s="459">
        <f t="shared" si="15"/>
        <v>11</v>
      </c>
      <c r="H133" s="459">
        <v>126</v>
      </c>
      <c r="I133" s="444">
        <f t="shared" ca="1" si="5"/>
        <v>1525499.0524118417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6321.2642611750898</v>
      </c>
      <c r="L133" s="444">
        <f t="shared" ca="1" si="3"/>
        <v>1523424.6869431967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-19922431.913626462</v>
      </c>
      <c r="C134" s="447">
        <f t="shared" si="0"/>
        <v>0</v>
      </c>
      <c r="D134" s="447">
        <f t="shared" ca="1" si="9"/>
        <v>-186876.4061706604</v>
      </c>
      <c r="E134" s="447">
        <f t="shared" ca="1" si="1"/>
        <v>-20109308.319797121</v>
      </c>
      <c r="F134" s="431"/>
      <c r="G134" s="459">
        <f t="shared" si="15"/>
        <v>11</v>
      </c>
      <c r="H134" s="459">
        <v>127</v>
      </c>
      <c r="I134" s="444">
        <f t="shared" ca="1" si="5"/>
        <v>1523424.6869431967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6312.6210717224021</v>
      </c>
      <c r="L134" s="444">
        <f t="shared" ca="1" si="3"/>
        <v>1521341.6782850989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-20109308.319797121</v>
      </c>
      <c r="C135" s="447">
        <f t="shared" si="0"/>
        <v>0</v>
      </c>
      <c r="D135" s="447">
        <f t="shared" ca="1" si="9"/>
        <v>-186876.4061706604</v>
      </c>
      <c r="E135" s="447">
        <f t="shared" ca="1" si="1"/>
        <v>-20296184.72596778</v>
      </c>
      <c r="F135" s="431"/>
      <c r="G135" s="459">
        <f t="shared" si="15"/>
        <v>11</v>
      </c>
      <c r="H135" s="459">
        <v>128</v>
      </c>
      <c r="I135" s="444">
        <f t="shared" ca="1" si="5"/>
        <v>1521341.6782850989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6303.9418689803279</v>
      </c>
      <c r="L135" s="444">
        <f t="shared" ca="1" si="3"/>
        <v>1519249.9904242591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-20296184.72596778</v>
      </c>
      <c r="C136" s="447">
        <f t="shared" si="0"/>
        <v>0</v>
      </c>
      <c r="D136" s="447">
        <f t="shared" ca="1" si="9"/>
        <v>-186876.4061706604</v>
      </c>
      <c r="E136" s="447">
        <f t="shared" ca="1" si="1"/>
        <v>-20483061.132138439</v>
      </c>
      <c r="F136" s="431"/>
      <c r="G136" s="459">
        <f t="shared" si="15"/>
        <v>11</v>
      </c>
      <c r="H136" s="459">
        <v>129</v>
      </c>
      <c r="I136" s="444">
        <f t="shared" ca="1" si="5"/>
        <v>1519249.9904242591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6295.2265028934953</v>
      </c>
      <c r="L136" s="444">
        <f t="shared" ca="1" si="3"/>
        <v>1517149.5871973324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1517149.5871973324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6286.4748227813006</v>
      </c>
      <c r="L137" s="444">
        <f t="shared" ca="1" si="3"/>
        <v>1515040.4322902935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1515040.4322902935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6277.6866773353058</v>
      </c>
      <c r="L138" s="444">
        <f t="shared" ca="1" si="3"/>
        <v>1512922.4892378086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1512922.4892378086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6268.8619146166184</v>
      </c>
      <c r="L139" s="444">
        <f t="shared" ca="1" si="3"/>
        <v>1510795.721422605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1510795.721422605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6260.0003820532702</v>
      </c>
      <c r="L140" s="444">
        <f t="shared" ca="1" si="3"/>
        <v>1508660.092074838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1508660.092074838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6251.1019264375745</v>
      </c>
      <c r="L141" s="444">
        <f t="shared" ca="1" si="3"/>
        <v>1506515.5642714554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1506515.5642714554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6242.1663939234804</v>
      </c>
      <c r="L142" s="444">
        <f t="shared" ca="1" si="3"/>
        <v>1504362.1009355588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1504362.1009355588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6233.1936300239104</v>
      </c>
      <c r="L143" s="444">
        <f t="shared" ca="1" si="3"/>
        <v>1502199.6648357625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1502199.6648357625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6224.183479608093</v>
      </c>
      <c r="L144" s="444">
        <f t="shared" ca="1" si="3"/>
        <v>1500028.2185855503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1500028.2185855503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6215.1357868988753</v>
      </c>
      <c r="L145" s="444">
        <f t="shared" ca="1" si="3"/>
        <v>1497847.724642629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1497847.724642629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6206.0503954700371</v>
      </c>
      <c r="L146" s="444">
        <f t="shared" ca="1" si="3"/>
        <v>1495658.145308279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1495658.145308279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6196.9271482435779</v>
      </c>
      <c r="L147" s="444">
        <f t="shared" ca="1" si="3"/>
        <v>1493459.4427267024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1493459.4427267024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6187.7658874870094</v>
      </c>
      <c r="L148" s="444">
        <f t="shared" ca="1" si="3"/>
        <v>1491251.5788843692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1491251.5788843692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6178.5664548106206</v>
      </c>
      <c r="L149" s="444">
        <f t="shared" ca="1" si="3"/>
        <v>1489034.5156093596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1489034.5156093596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6169.3286911647474</v>
      </c>
      <c r="L150" s="444">
        <f t="shared" ca="1" si="3"/>
        <v>1486808.2145707041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1486808.2145707041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6160.0524368370161</v>
      </c>
      <c r="L151" s="444">
        <f t="shared" ca="1" si="3"/>
        <v>1484572.637277721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1484572.637277721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6150.7375314495866</v>
      </c>
      <c r="L152" s="444">
        <f t="shared" ca="1" si="3"/>
        <v>1482327.7450793504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1482327.7450793504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6141.3838139563759</v>
      </c>
      <c r="L153" s="444">
        <f t="shared" ca="1" si="3"/>
        <v>1480073.4991634865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1480073.4991634865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6131.9911226402764</v>
      </c>
      <c r="L154" s="444">
        <f t="shared" ca="1" si="3"/>
        <v>1477809.8605563066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1477809.8605563066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6122.5592951103599</v>
      </c>
      <c r="L155" s="444">
        <f t="shared" ca="1" si="3"/>
        <v>1475536.7901215968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1475536.7901215968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6113.0881682990694</v>
      </c>
      <c r="L156" s="444">
        <f t="shared" ca="1" si="3"/>
        <v>1473254.2485600756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1473254.2485600756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6103.577578459398</v>
      </c>
      <c r="L157" s="444">
        <f t="shared" ca="1" si="3"/>
        <v>1470962.1964087149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1470962.1964087149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6094.0273611620614</v>
      </c>
      <c r="L158" s="444">
        <f t="shared" ca="1" si="3"/>
        <v>1468660.5940400567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1468660.5940400567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6084.4373512926522</v>
      </c>
      <c r="L159" s="444">
        <f t="shared" ca="1" si="3"/>
        <v>1466349.4016615292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1466349.4016615292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6074.8073830487874</v>
      </c>
      <c r="L160" s="444">
        <f t="shared" ca="1" si="3"/>
        <v>1464028.5793147578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1464028.5793147578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6065.13728993724</v>
      </c>
      <c r="L161" s="444">
        <f t="shared" ca="1" si="3"/>
        <v>1461698.086874875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1461698.086874875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6055.4269047710613</v>
      </c>
      <c r="L162" s="444">
        <f t="shared" ca="1" si="3"/>
        <v>1459357.8840498258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1459357.8840498258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6045.67605966669</v>
      </c>
      <c r="L163" s="444">
        <f t="shared" ca="1" si="3"/>
        <v>1457007.9303796724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1457007.9303796724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6035.8845860410511</v>
      </c>
      <c r="L164" s="444">
        <f t="shared" ca="1" si="3"/>
        <v>1454648.1852358934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1454648.1852358934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6026.052314608638</v>
      </c>
      <c r="L165" s="444">
        <f t="shared" ca="1" si="3"/>
        <v>1452278.6078206818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1452278.6078206818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6016.1790753785899</v>
      </c>
      <c r="L166" s="444">
        <f t="shared" ca="1" si="3"/>
        <v>1449899.1571662403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1449899.1571662403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6006.2646976517499</v>
      </c>
      <c r="L167" s="444">
        <f t="shared" ca="1" si="3"/>
        <v>1447509.7921340719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1447509.7921340719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5996.309010017716</v>
      </c>
      <c r="L168" s="444">
        <f t="shared" ca="1" si="3"/>
        <v>1445110.4714142694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1445110.4714142694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5986.311840351872</v>
      </c>
      <c r="L169" s="444">
        <f t="shared" ca="1" si="3"/>
        <v>1442701.1535248011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1442701.1535248011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5976.2730158124205</v>
      </c>
      <c r="L170" s="444">
        <f t="shared" ca="1" si="3"/>
        <v>1440281.7968107935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1440281.7968107935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5966.1923628373888</v>
      </c>
      <c r="L171" s="444">
        <f t="shared" ca="1" si="3"/>
        <v>1437852.3594438108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1437852.3594438108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5956.0697071416271</v>
      </c>
      <c r="L172" s="444">
        <f t="shared" ca="1" si="3"/>
        <v>1435412.7994211323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1435412.7994211323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5945.9048737138</v>
      </c>
      <c r="L173" s="444">
        <f t="shared" ca="1" si="3"/>
        <v>1432963.074565026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1432963.074565026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5935.697686813357</v>
      </c>
      <c r="L174" s="444">
        <f t="shared" ca="1" si="3"/>
        <v>1430503.1425220191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1430503.1425220191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5925.4479699674957</v>
      </c>
      <c r="L175" s="444">
        <f t="shared" ca="1" si="3"/>
        <v>1428032.9607621664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1428032.9607621664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5915.1555459681094</v>
      </c>
      <c r="L176" s="444">
        <f t="shared" ca="1" si="3"/>
        <v>1425552.4865783143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1425552.4865783143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5904.8202368687253</v>
      </c>
      <c r="L177" s="444">
        <f t="shared" ca="1" si="3"/>
        <v>1423061.6770853628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1423061.6770853628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5894.4418639814276</v>
      </c>
      <c r="L178" s="444">
        <f t="shared" ca="1" si="3"/>
        <v>1420560.4892195242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1420560.4892195242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5884.0202478737665</v>
      </c>
      <c r="L179" s="444">
        <f t="shared" ca="1" si="3"/>
        <v>1418048.8797375779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1418048.8797375779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5873.5552083656567</v>
      </c>
      <c r="L180" s="444">
        <f t="shared" ca="1" si="3"/>
        <v>1415526.8052161233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1415526.8052161233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5863.046564526263</v>
      </c>
      <c r="L181" s="444">
        <f t="shared" ca="1" si="3"/>
        <v>1412994.2220508293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1412994.2220508293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5852.4941346708711</v>
      </c>
      <c r="L182" s="444">
        <f t="shared" ca="1" si="3"/>
        <v>1410451.08645568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1410451.08645568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5841.8977363577487</v>
      </c>
      <c r="L183" s="444">
        <f t="shared" ca="1" si="3"/>
        <v>1407897.3544622175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1407897.3544622175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5831.2571863849889</v>
      </c>
      <c r="L184" s="444">
        <f t="shared" ca="1" si="3"/>
        <v>1405332.9819187825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1405332.9819187825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5820.572300787343</v>
      </c>
      <c r="L185" s="444">
        <f t="shared" ca="1" si="3"/>
        <v>1402757.9244897496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1402757.9244897496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5809.8428948330393</v>
      </c>
      <c r="L186" s="444">
        <f t="shared" ca="1" si="3"/>
        <v>1400172.1376547625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1400172.1376547625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5799.0687830205925</v>
      </c>
      <c r="L187" s="444">
        <f t="shared" ca="1" si="3"/>
        <v>1397575.5767079629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1397575.5767079629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5788.2497790755942</v>
      </c>
      <c r="L188" s="444">
        <f t="shared" ca="1" si="3"/>
        <v>1394968.1967572183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1394968.1967572183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5777.3856959474924</v>
      </c>
      <c r="L189" s="444">
        <f t="shared" ca="1" si="3"/>
        <v>1392349.9527233457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1392349.9527233457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5766.4763458063562</v>
      </c>
      <c r="L190" s="444">
        <f t="shared" ca="1" si="3"/>
        <v>1389720.7993393319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1389720.7993393319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5755.5215400396319</v>
      </c>
      <c r="L191" s="444">
        <f t="shared" ca="1" si="3"/>
        <v>1387080.6911495514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1387080.6911495514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5744.5210892488803</v>
      </c>
      <c r="L192" s="444">
        <f t="shared" ca="1" si="3"/>
        <v>1384429.5825089801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1384429.5825089801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5733.4748032464995</v>
      </c>
      <c r="L193" s="444">
        <f t="shared" ca="1" si="3"/>
        <v>1381767.4275824064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1381767.4275824064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5722.3824910524427</v>
      </c>
      <c r="L194" s="444">
        <f t="shared" ca="1" si="3"/>
        <v>1379094.1803436386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1379094.1803436386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5711.2439608909099</v>
      </c>
      <c r="L195" s="444">
        <f t="shared" ca="1" si="3"/>
        <v>1376409.7945747094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1376409.7945747094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5700.0590201870382</v>
      </c>
      <c r="L196" s="444">
        <f t="shared" ca="1" si="3"/>
        <v>1373714.2238650762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1373714.2238650762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5688.8274755635666</v>
      </c>
      <c r="L197" s="444">
        <f t="shared" ca="1" si="3"/>
        <v>1371007.4216108196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1371007.4216108196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5677.5491328374974</v>
      </c>
      <c r="L198" s="444">
        <f t="shared" ca="1" si="3"/>
        <v>1368289.3410138369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1368289.3410138369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5666.2237970167362</v>
      </c>
      <c r="L199" s="444">
        <f t="shared" ca="1" si="3"/>
        <v>1365559.9350810335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1365559.9350810335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5654.8512722967225</v>
      </c>
      <c r="L200" s="444">
        <f t="shared" ca="1" si="3"/>
        <v>1362819.1566235099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1362819.1566235099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5643.431362057041</v>
      </c>
      <c r="L201" s="444">
        <f t="shared" ca="1" si="3"/>
        <v>1360066.9582557469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1360066.9582557469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5631.963868858028</v>
      </c>
      <c r="L202" s="444">
        <f t="shared" ca="1" si="3"/>
        <v>1357303.2923947847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1357303.2923947847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5620.4485944373519</v>
      </c>
      <c r="L203" s="444">
        <f t="shared" ca="1" si="3"/>
        <v>1354528.111259402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1354528.111259402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5608.8853397065905</v>
      </c>
      <c r="L204" s="444">
        <f t="shared" ca="1" si="3"/>
        <v>1351741.3668692885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1351741.3668692885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5597.2739047477844</v>
      </c>
      <c r="L205" s="444">
        <f t="shared" ca="1" si="3"/>
        <v>1348943.0110442161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1348943.0110442161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5585.6140888099826</v>
      </c>
      <c r="L206" s="444">
        <f t="shared" ca="1" si="3"/>
        <v>1346132.995403206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1346132.995403206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5573.9056903057744</v>
      </c>
      <c r="L207" s="444">
        <f t="shared" ca="1" si="3"/>
        <v>1343311.2713636917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1343311.2713636917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5562.1485068077982</v>
      </c>
      <c r="L208" s="444">
        <f t="shared" ca="1" si="3"/>
        <v>1340477.7901406793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1340477.7901406793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5550.3423350452467</v>
      </c>
      <c r="L209" s="444">
        <f t="shared" ca="1" si="3"/>
        <v>1337632.5027459045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1337632.5027459045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5538.4869709003515</v>
      </c>
      <c r="L210" s="444">
        <f t="shared" ca="1" si="3"/>
        <v>1334775.3599869846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1334775.3599869846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5526.5822094048517</v>
      </c>
      <c r="L211" s="444">
        <f t="shared" ca="1" si="3"/>
        <v>1331906.3124665692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1331906.3124665692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5514.6278447364548</v>
      </c>
      <c r="L212" s="444">
        <f t="shared" ca="1" si="3"/>
        <v>1329025.3105814855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1329025.3105814855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5502.6236702152719</v>
      </c>
      <c r="L213" s="444">
        <f t="shared" ca="1" si="3"/>
        <v>1326132.3045218806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1326132.3045218806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5490.5694783002518</v>
      </c>
      <c r="L214" s="444">
        <f t="shared" ca="1" si="3"/>
        <v>1323227.2442703606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1323227.2442703606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5478.465060585585</v>
      </c>
      <c r="L215" s="444">
        <f t="shared" ca="1" si="3"/>
        <v>1320310.079601126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1320310.079601126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5466.310207797108</v>
      </c>
      <c r="L216" s="444">
        <f t="shared" ca="1" si="3"/>
        <v>1317380.7600791031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1317380.7600791031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5454.1047097886785</v>
      </c>
      <c r="L217" s="444">
        <f t="shared" ca="1" si="3"/>
        <v>1314439.2350590716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1314439.2350590716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5441.8483555385474</v>
      </c>
      <c r="L218" s="444">
        <f t="shared" ca="1" si="3"/>
        <v>1311485.4536847898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1311485.4536847898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5429.5409331457067</v>
      </c>
      <c r="L219" s="444">
        <f t="shared" ca="1" si="3"/>
        <v>1308519.3648881153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1308519.3648881153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5417.1822298262296</v>
      </c>
      <c r="L220" s="444">
        <f t="shared" ca="1" si="3"/>
        <v>1305540.9173881214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1305540.9173881214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5404.7720319095879</v>
      </c>
      <c r="L221" s="444">
        <f t="shared" ca="1" si="3"/>
        <v>1302550.0596902107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1302550.0596902107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5392.3101248349603</v>
      </c>
      <c r="L222" s="444">
        <f t="shared" ca="1" si="3"/>
        <v>1299546.7400852256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1299546.7400852256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5379.7962931475222</v>
      </c>
      <c r="L223" s="444">
        <f t="shared" ca="1" si="3"/>
        <v>1296530.906648553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1296530.906648553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5367.2303204947202</v>
      </c>
      <c r="L224" s="444">
        <f t="shared" ca="1" si="3"/>
        <v>1293502.5072392274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1293502.5072392274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5354.61198962253</v>
      </c>
      <c r="L225" s="444">
        <f t="shared" ca="1" si="3"/>
        <v>1290461.4894990297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1290461.4894990297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5341.9410823717062</v>
      </c>
      <c r="L226" s="444">
        <f t="shared" ca="1" si="3"/>
        <v>1287407.8008515812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1287407.8008515812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5329.2173796740044</v>
      </c>
      <c r="L227" s="444">
        <f t="shared" ca="1" si="3"/>
        <v>1284341.3885014351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1284341.3885014351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5316.4406615483949</v>
      </c>
      <c r="L228" s="444">
        <f t="shared" ca="1" si="3"/>
        <v>1281262.1994331633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1281262.1994331633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5303.610707097263</v>
      </c>
      <c r="L229" s="444">
        <f t="shared" ca="1" si="3"/>
        <v>1278170.1804104403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1278170.1804104403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5290.7272945025834</v>
      </c>
      <c r="L230" s="444">
        <f t="shared" ca="1" si="3"/>
        <v>1275065.2779751227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1275065.2779751227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5277.7902010220932</v>
      </c>
      <c r="L231" s="444">
        <f t="shared" ca="1" si="3"/>
        <v>1271947.4384463246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1271947.4384463246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5264.7992029854349</v>
      </c>
      <c r="L232" s="444">
        <f t="shared" ca="1" si="3"/>
        <v>1268816.6079194897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1268816.6079194897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5251.7540757902898</v>
      </c>
      <c r="L233" s="444">
        <f t="shared" ca="1" si="3"/>
        <v>1265672.7322654598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1265672.7322654598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5238.6545938984982</v>
      </c>
      <c r="L234" s="444">
        <f t="shared" ca="1" si="3"/>
        <v>1262515.7571295381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1262515.7571295381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5225.5005308321579</v>
      </c>
      <c r="L235" s="444">
        <f t="shared" ca="1" si="3"/>
        <v>1259345.6279305501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1259345.6279305501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5212.2916591697085</v>
      </c>
      <c r="L236" s="444">
        <f t="shared" ca="1" si="3"/>
        <v>1256162.2898598996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1256162.2898598996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5199.0277505419972</v>
      </c>
      <c r="L237" s="444">
        <f t="shared" ca="1" si="3"/>
        <v>1252965.6878806213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1252965.6878806213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5185.7085756283377</v>
      </c>
      <c r="L238" s="444">
        <f t="shared" ca="1" si="3"/>
        <v>1249755.7667264293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1249755.7667264293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5172.3339041525378</v>
      </c>
      <c r="L239" s="444">
        <f t="shared" ca="1" si="3"/>
        <v>1246532.4709007617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1246532.4709007617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5158.9035048789228</v>
      </c>
      <c r="L240" s="444">
        <f t="shared" ca="1" si="3"/>
        <v>1243295.7446758205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1243295.7446758205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5145.4171456083341</v>
      </c>
      <c r="L241" s="444">
        <f t="shared" ca="1" si="3"/>
        <v>1240045.5320916085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1240045.5320916085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5131.8745931741178</v>
      </c>
      <c r="L242" s="444">
        <f t="shared" ca="1" si="3"/>
        <v>1236781.7769549624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1236781.7769549624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5118.2756134380925</v>
      </c>
      <c r="L243" s="444">
        <f t="shared" ca="1" si="3"/>
        <v>1233504.4228385803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1233504.4228385803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5104.6199712865009</v>
      </c>
      <c r="L244" s="444">
        <f t="shared" ca="1" si="3"/>
        <v>1230213.4130800467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1230213.4130800467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5090.9074306259436</v>
      </c>
      <c r="L245" s="444">
        <f t="shared" ca="1" si="3"/>
        <v>1226908.6907808525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1226908.6907808525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5077.1377543793014</v>
      </c>
      <c r="L246" s="444">
        <f t="shared" ca="1" si="3"/>
        <v>1223590.1988054116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1223590.1988054116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5063.3107044816306</v>
      </c>
      <c r="L247" s="444">
        <f t="shared" ca="1" si="3"/>
        <v>1220257.879780073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1220257.879780073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5049.4260418760532</v>
      </c>
      <c r="L248" s="444">
        <f t="shared" ca="1" si="3"/>
        <v>1216911.6760921287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1216911.6760921287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5035.483526509619</v>
      </c>
      <c r="L249" s="444">
        <f t="shared" ca="1" si="3"/>
        <v>1213551.5298888183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1213551.5298888183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5021.4829173291582</v>
      </c>
      <c r="L250" s="444">
        <f t="shared" ca="1" si="3"/>
        <v>1210177.3830763272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1210177.3830763272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5007.4239722771126</v>
      </c>
      <c r="L251" s="444">
        <f t="shared" ca="1" si="3"/>
        <v>1206789.1773187842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1206789.1773187842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4993.3064482873497</v>
      </c>
      <c r="L252" s="444">
        <f t="shared" ca="1" si="3"/>
        <v>1203386.8540372513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1203386.8540372513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4979.1301012809627</v>
      </c>
      <c r="L253" s="444">
        <f t="shared" ca="1" si="3"/>
        <v>1199970.3544087121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1199970.3544087121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4964.8946861620498</v>
      </c>
      <c r="L254" s="444">
        <f t="shared" ca="1" si="3"/>
        <v>1196539.6193650539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1196539.6193650539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4950.5999568134739</v>
      </c>
      <c r="L255" s="444">
        <f t="shared" ca="1" si="3"/>
        <v>1193094.5895920473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1193094.5895920473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4936.2456660926127</v>
      </c>
      <c r="L256" s="444">
        <f t="shared" ca="1" si="3"/>
        <v>1189635.2055283198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1189635.2055283198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4921.8315658270822</v>
      </c>
      <c r="L257" s="444">
        <f t="shared" ca="1" si="3"/>
        <v>1186161.4073643268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1186161.4073643268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4907.3574068104444</v>
      </c>
      <c r="L258" s="444">
        <f t="shared" ca="1" si="3"/>
        <v>1182673.135041317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1182673.135041317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4892.8229387979036</v>
      </c>
      <c r="L259" s="444">
        <f t="shared" ca="1" si="3"/>
        <v>1179170.3282502948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1179170.3282502948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4878.227910501977</v>
      </c>
      <c r="L260" s="444">
        <f t="shared" ca="1" si="3"/>
        <v>1175652.9264309765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1175652.9264309765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4863.572069588151</v>
      </c>
      <c r="L261" s="444">
        <f t="shared" ca="1" si="3"/>
        <v>1172120.8687707444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1172120.8687707444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4848.8551626705175</v>
      </c>
      <c r="L262" s="444">
        <f t="shared" ca="1" si="3"/>
        <v>1168574.0942035948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1168574.0942035948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4834.0769353073947</v>
      </c>
      <c r="L263" s="444">
        <f t="shared" ref="L263:L517" ca="1" si="28">I263-J263+K263</f>
        <v>1165012.541409082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1165012.541409082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4819.2371319969243</v>
      </c>
      <c r="L264" s="444">
        <f t="shared" ca="1" si="28"/>
        <v>1161436.1488112588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1161436.1488112588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4804.3354961726609</v>
      </c>
      <c r="L265" s="444">
        <f t="shared" ca="1" si="28"/>
        <v>1157844.8545776114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1157844.8545776114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4789.37177019913</v>
      </c>
      <c r="L266" s="444">
        <f t="shared" ca="1" si="28"/>
        <v>1154238.5966179904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1154238.5966179904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4774.3456953673758</v>
      </c>
      <c r="L267" s="444">
        <f t="shared" ca="1" si="28"/>
        <v>1150617.3125835375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1150617.3125835375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4759.2570118904887</v>
      </c>
      <c r="L268" s="444">
        <f t="shared" ca="1" si="28"/>
        <v>1146980.9398656078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1146980.9398656078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4744.1054588991146</v>
      </c>
      <c r="L269" s="444">
        <f t="shared" ca="1" si="28"/>
        <v>1143329.4155946868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1143329.4155946868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4728.8907744369444</v>
      </c>
      <c r="L270" s="444">
        <f t="shared" ca="1" si="28"/>
        <v>1139662.6766393036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1139662.6766393036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4713.6126954561805</v>
      </c>
      <c r="L271" s="444">
        <f t="shared" ca="1" si="28"/>
        <v>1135980.6596049396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1135980.6596049396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4698.2709578129979</v>
      </c>
      <c r="L272" s="444">
        <f t="shared" ca="1" si="28"/>
        <v>1132283.3008329323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1132283.3008329323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4682.8652962629676</v>
      </c>
      <c r="L273" s="444">
        <f t="shared" ca="1" si="28"/>
        <v>1128570.5363993752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1128570.5363993752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4667.3954444564788</v>
      </c>
      <c r="L274" s="444">
        <f t="shared" ca="1" si="28"/>
        <v>1124842.3021140115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1124842.3021140115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4651.86113493413</v>
      </c>
      <c r="L275" s="444">
        <f t="shared" ca="1" si="28"/>
        <v>1121098.5335191255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1121098.5335191255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4636.2620991221056</v>
      </c>
      <c r="L276" s="444">
        <f t="shared" ca="1" si="28"/>
        <v>1117339.1658884275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1117339.1658884275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4620.5980673275308</v>
      </c>
      <c r="L277" s="444">
        <f t="shared" ca="1" si="28"/>
        <v>1113564.134225935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1113564.134225935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4604.8687687338115</v>
      </c>
      <c r="L278" s="444">
        <f t="shared" ca="1" si="28"/>
        <v>1109773.3732648487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1109773.3732648487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4589.0739313959521</v>
      </c>
      <c r="L279" s="444">
        <f t="shared" ca="1" si="28"/>
        <v>1105966.8174664245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1105966.8174664245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4573.2132822358517</v>
      </c>
      <c r="L280" s="444">
        <f t="shared" ca="1" si="28"/>
        <v>1102144.4010188403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1102144.4010188403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4557.2865470375837</v>
      </c>
      <c r="L281" s="444">
        <f t="shared" ca="1" si="28"/>
        <v>1098306.0578360576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1098306.0578360576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4541.2934504426557</v>
      </c>
      <c r="L282" s="444">
        <f t="shared" ca="1" si="28"/>
        <v>1094451.72155668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1094451.72155668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4525.2337159452491</v>
      </c>
      <c r="L283" s="444">
        <f t="shared" ca="1" si="28"/>
        <v>1090581.325542805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1090581.325542805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4509.1070658874369</v>
      </c>
      <c r="L284" s="444">
        <f t="shared" ca="1" si="28"/>
        <v>1086694.8028788723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1086694.8028788723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4492.9132214543833</v>
      </c>
      <c r="L285" s="444">
        <f t="shared" ca="1" si="28"/>
        <v>1082792.0863705066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1082792.0863705066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4476.6519026695269</v>
      </c>
      <c r="L286" s="444">
        <f t="shared" ca="1" si="28"/>
        <v>1078873.1085433559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1078873.1085433559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4460.3228283897324</v>
      </c>
      <c r="L287" s="444">
        <f t="shared" ca="1" si="28"/>
        <v>1074937.8016419255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1074937.8016419255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4443.9257163004386</v>
      </c>
      <c r="L288" s="444">
        <f t="shared" ca="1" si="28"/>
        <v>1070986.0976284058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1070986.0976284058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4427.4602829107735</v>
      </c>
      <c r="L289" s="444">
        <f t="shared" ca="1" si="28"/>
        <v>1067017.9281814964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1067017.9281814964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4410.9262435486507</v>
      </c>
      <c r="L290" s="444">
        <f t="shared" ca="1" si="28"/>
        <v>1063033.224695225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1063033.224695225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4394.323312355853</v>
      </c>
      <c r="L291" s="444">
        <f t="shared" ca="1" si="28"/>
        <v>1059031.9182777607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1059031.9182777607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4377.6512022830857</v>
      </c>
      <c r="L292" s="444">
        <f t="shared" ca="1" si="28"/>
        <v>1055013.9397502237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1055013.9397502237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4360.9096250850143</v>
      </c>
      <c r="L293" s="444">
        <f t="shared" ca="1" si="28"/>
        <v>1050979.2196454885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1050979.2196454885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4344.0982913152857</v>
      </c>
      <c r="L294" s="444">
        <f t="shared" ca="1" si="28"/>
        <v>1046927.6882069836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1046927.6882069836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4327.2169103215147</v>
      </c>
      <c r="L295" s="444">
        <f t="shared" ca="1" si="28"/>
        <v>1042859.2753874849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1042859.2753874849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4310.2651902402695</v>
      </c>
      <c r="L296" s="444">
        <f t="shared" ca="1" si="28"/>
        <v>1038773.910847905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1038773.910847905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4293.2428379920202</v>
      </c>
      <c r="L297" s="444">
        <f t="shared" ca="1" si="28"/>
        <v>1034671.5239560768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1034671.5239560768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4276.1495592760693</v>
      </c>
      <c r="L298" s="444">
        <f t="shared" ca="1" si="28"/>
        <v>1030552.0437855327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1030552.0437855327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4258.9850585654685</v>
      </c>
      <c r="L299" s="444">
        <f t="shared" ca="1" si="28"/>
        <v>1026415.399114278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1026415.399114278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4241.7490391019073</v>
      </c>
      <c r="L300" s="444">
        <f t="shared" ca="1" si="28"/>
        <v>1022261.5184235597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1022261.5184235597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4224.4412028905808</v>
      </c>
      <c r="L301" s="444">
        <f t="shared" ca="1" si="28"/>
        <v>1018090.3298966301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1018090.3298966301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4207.0612506950411</v>
      </c>
      <c r="L302" s="444">
        <f t="shared" ca="1" si="28"/>
        <v>1013901.761417505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1013901.761417505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4189.6088820320201</v>
      </c>
      <c r="L303" s="444">
        <f t="shared" ca="1" si="28"/>
        <v>1009695.7405697168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1009695.7405697168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4172.0837951662361</v>
      </c>
      <c r="L304" s="444">
        <f t="shared" ca="1" si="28"/>
        <v>1005472.1946350628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1005472.1946350628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4154.4856871051779</v>
      </c>
      <c r="L305" s="444">
        <f t="shared" ca="1" si="28"/>
        <v>1001231.0505923479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1001231.0505923479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4136.814253593865</v>
      </c>
      <c r="L306" s="444">
        <f t="shared" ca="1" si="28"/>
        <v>996972.23511612159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996972.23511612159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4119.0691891095894</v>
      </c>
      <c r="L307" s="444">
        <f t="shared" ca="1" si="28"/>
        <v>992695.67457541102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992695.67457541102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4101.2501868566287</v>
      </c>
      <c r="L308" s="444">
        <f t="shared" ca="1" si="28"/>
        <v>988401.29503244744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988401.29503244744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4083.3569387609464</v>
      </c>
      <c r="L309" s="444">
        <f t="shared" ca="1" si="28"/>
        <v>984089.02224138821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984089.02224138821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4065.3891354648667</v>
      </c>
      <c r="L310" s="444">
        <f t="shared" ca="1" si="28"/>
        <v>979758.78164703294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979758.78164703294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4047.3464663217196</v>
      </c>
      <c r="L311" s="444">
        <f t="shared" ca="1" si="28"/>
        <v>975410.49838353449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975410.49838353449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4029.2286193904765</v>
      </c>
      <c r="L312" s="444">
        <f t="shared" ca="1" si="28"/>
        <v>971044.09727310482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971044.09727310482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4011.0352814303528</v>
      </c>
      <c r="L313" s="444">
        <f t="shared" ca="1" si="28"/>
        <v>966659.50282471499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966659.50282471499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3992.7661378953949</v>
      </c>
      <c r="L314" s="444">
        <f t="shared" ca="1" si="28"/>
        <v>962256.63923279021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962256.63923279021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3974.4208729290417</v>
      </c>
      <c r="L315" s="444">
        <f t="shared" ca="1" si="28"/>
        <v>957835.43037589907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957835.43037589907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3955.9991693586621</v>
      </c>
      <c r="L316" s="444">
        <f t="shared" ca="1" si="28"/>
        <v>953395.79981543752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953395.79981543752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3937.5007086900723</v>
      </c>
      <c r="L317" s="444">
        <f t="shared" ca="1" si="28"/>
        <v>948937.67079430737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948937.67079430737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3918.9251711020293</v>
      </c>
      <c r="L318" s="444">
        <f t="shared" ca="1" si="28"/>
        <v>944460.96623558924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944460.96623558924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3900.2722354407042</v>
      </c>
      <c r="L319" s="444">
        <f t="shared" ca="1" si="28"/>
        <v>939965.60874120973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939965.60874120973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3881.541579214123</v>
      </c>
      <c r="L320" s="444">
        <f t="shared" ca="1" si="28"/>
        <v>935451.5205906037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935451.5205906037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3862.7328785865975</v>
      </c>
      <c r="L321" s="444">
        <f t="shared" ca="1" si="28"/>
        <v>930918.62373937014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930918.62373937014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3843.8458083731248</v>
      </c>
      <c r="L322" s="444">
        <f t="shared" ca="1" si="28"/>
        <v>926366.83981792314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926366.83981792314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3824.8800420337625</v>
      </c>
      <c r="L323" s="444">
        <f t="shared" ca="1" si="28"/>
        <v>921796.0901301367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921796.0901301367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3805.8352516679856</v>
      </c>
      <c r="L324" s="444">
        <f t="shared" ca="1" si="28"/>
        <v>917206.29565198452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917206.29565198452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3786.7111080090181</v>
      </c>
      <c r="L325" s="444">
        <f t="shared" ca="1" si="28"/>
        <v>912597.37703017332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912597.37703017332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3767.5072804181382</v>
      </c>
      <c r="L326" s="444">
        <f t="shared" ca="1" si="28"/>
        <v>907969.25458077132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907969.25458077132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3748.2234368789632</v>
      </c>
      <c r="L327" s="444">
        <f t="shared" ca="1" si="28"/>
        <v>903321.84828783013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903321.84828783013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3728.8592439917079</v>
      </c>
      <c r="L328" s="444">
        <f t="shared" ca="1" si="28"/>
        <v>898655.07780200162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898655.07780200162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3709.4143669674227</v>
      </c>
      <c r="L329" s="444">
        <f t="shared" ca="1" si="28"/>
        <v>893968.86243914883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893968.86243914883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3689.888469622203</v>
      </c>
      <c r="L330" s="444">
        <f t="shared" ca="1" si="28"/>
        <v>889263.12117895088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889263.12117895088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3670.2812143713777</v>
      </c>
      <c r="L331" s="444">
        <f t="shared" ca="1" si="28"/>
        <v>884537.77266350202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884537.77266350202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3650.5922622236744</v>
      </c>
      <c r="L332" s="444">
        <f t="shared" ca="1" si="28"/>
        <v>879792.73519590555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879792.73519590555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3630.8212727753553</v>
      </c>
      <c r="L333" s="444">
        <f t="shared" ca="1" si="28"/>
        <v>875027.92673886067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875027.92673886067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3610.9679042043354</v>
      </c>
      <c r="L334" s="444">
        <f t="shared" ca="1" si="28"/>
        <v>870243.26491324487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870243.26491324487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3591.0318132642697</v>
      </c>
      <c r="L335" s="444">
        <f t="shared" ca="1" si="28"/>
        <v>865438.66699668893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865438.66699668893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3571.0126552786191</v>
      </c>
      <c r="L336" s="444">
        <f t="shared" ca="1" si="28"/>
        <v>860614.04992214742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860614.04992214742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3550.9100841346967</v>
      </c>
      <c r="L337" s="444">
        <f t="shared" ca="1" si="28"/>
        <v>855769.3302764619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855769.3302764619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3530.7237522776736</v>
      </c>
      <c r="L338" s="444">
        <f t="shared" ca="1" si="28"/>
        <v>850904.42429891939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850904.42429891939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3510.4533107045795</v>
      </c>
      <c r="L339" s="444">
        <f t="shared" ca="1" si="28"/>
        <v>846019.24787980376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846019.24787980376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3490.0984089582644</v>
      </c>
      <c r="L340" s="444">
        <f t="shared" ca="1" si="28"/>
        <v>841113.71655894187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841113.71655894187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3469.6586951213399</v>
      </c>
      <c r="L341" s="444">
        <f t="shared" ca="1" si="28"/>
        <v>836187.74552424299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836187.74552424299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3449.1338158100948</v>
      </c>
      <c r="L342" s="444">
        <f t="shared" ca="1" si="28"/>
        <v>831241.24961023289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831241.24961023289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3428.5234161683866</v>
      </c>
      <c r="L343" s="444">
        <f t="shared" ca="1" si="28"/>
        <v>826274.14329658111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826274.14329658111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3407.8271398615038</v>
      </c>
      <c r="L344" s="444">
        <f t="shared" ca="1" si="28"/>
        <v>821286.34070662246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821286.34070662246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3387.0446290700093</v>
      </c>
      <c r="L345" s="444">
        <f t="shared" ca="1" si="28"/>
        <v>816277.75560587225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816277.75560587225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3366.1755244835504</v>
      </c>
      <c r="L346" s="444">
        <f t="shared" ca="1" si="28"/>
        <v>811248.30140053562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811248.30140053562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3345.2194652946478</v>
      </c>
      <c r="L347" s="444">
        <f t="shared" ca="1" si="28"/>
        <v>806197.89113601006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806197.89113601006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3324.1760891924578</v>
      </c>
      <c r="L348" s="444">
        <f t="shared" ca="1" si="28"/>
        <v>801126.43749538239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801126.43749538239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3303.0450323565092</v>
      </c>
      <c r="L349" s="444">
        <f t="shared" ca="1" si="28"/>
        <v>796033.85279791872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796033.85279791872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3281.8259294504105</v>
      </c>
      <c r="L350" s="444">
        <f t="shared" ca="1" si="28"/>
        <v>790920.04899754899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790920.04899754899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3260.5184136155367</v>
      </c>
      <c r="L351" s="444">
        <f t="shared" ca="1" si="28"/>
        <v>785784.93768134434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785784.93768134434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3239.122116464684</v>
      </c>
      <c r="L352" s="444">
        <f t="shared" ca="1" si="28"/>
        <v>780628.43006798881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780628.43006798881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3217.6366680757028</v>
      </c>
      <c r="L353" s="444">
        <f t="shared" ca="1" si="28"/>
        <v>775450.43700624432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775450.43700624432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3196.0616969851008</v>
      </c>
      <c r="L354" s="444">
        <f t="shared" ca="1" si="28"/>
        <v>770250.86897340929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770250.86897340929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3174.3968301816212</v>
      </c>
      <c r="L355" s="444">
        <f t="shared" ca="1" si="28"/>
        <v>765029.6360737707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765029.6360737707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3152.6416930997939</v>
      </c>
      <c r="L356" s="444">
        <f t="shared" ca="1" si="28"/>
        <v>759786.64803705027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759786.64803705027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3130.7959096134587</v>
      </c>
      <c r="L357" s="444">
        <f t="shared" ca="1" si="28"/>
        <v>754521.81421684357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754521.81421684357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3108.8591020292642</v>
      </c>
      <c r="L358" s="444">
        <f t="shared" ca="1" si="28"/>
        <v>749235.04358905263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749235.04358905263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3086.8308910801352</v>
      </c>
      <c r="L359" s="444">
        <f t="shared" ca="1" si="28"/>
        <v>743926.24475031253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743926.24475031253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3064.7108959187181</v>
      </c>
      <c r="L360" s="444">
        <f t="shared" ca="1" si="28"/>
        <v>738595.32591641112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738595.32591641112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3042.4987341107953</v>
      </c>
      <c r="L361" s="444">
        <f t="shared" ca="1" si="28"/>
        <v>733242.19492070179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733242.19492070179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3020.1940216286735</v>
      </c>
      <c r="L362" s="444">
        <f t="shared" ca="1" si="28"/>
        <v>727866.75921251031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727866.75921251031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2997.796372844542</v>
      </c>
      <c r="L363" s="444">
        <f t="shared" ca="1" si="28"/>
        <v>722468.92585553462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722468.92585553462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2975.30540052381</v>
      </c>
      <c r="L364" s="444">
        <f t="shared" ca="1" si="28"/>
        <v>717048.60152623826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717048.60152623826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2952.7207158184087</v>
      </c>
      <c r="L365" s="444">
        <f t="shared" ca="1" si="28"/>
        <v>711605.69251223654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711605.69251223654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2930.0419282600683</v>
      </c>
      <c r="L366" s="444">
        <f t="shared" ca="1" si="28"/>
        <v>706140.10471067647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706140.10471067647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2907.2686457535679</v>
      </c>
      <c r="L367" s="444">
        <f t="shared" ca="1" si="28"/>
        <v>700651.74362660991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700651.74362660991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2884.4004745699572</v>
      </c>
      <c r="L368" s="444">
        <f t="shared" ca="1" si="28"/>
        <v>695140.51437135972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695140.51437135972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2861.4370193397481</v>
      </c>
      <c r="L369" s="444">
        <f t="shared" ca="1" si="28"/>
        <v>689606.3216608793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689606.3216608793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2838.3778830460797</v>
      </c>
      <c r="L370" s="444">
        <f t="shared" ca="1" si="28"/>
        <v>684049.06981410517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684049.06981410517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2815.2226670178543</v>
      </c>
      <c r="L371" s="444">
        <f t="shared" ca="1" si="28"/>
        <v>678468.66275130282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678468.66275130282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2791.9709709228441</v>
      </c>
      <c r="L372" s="444">
        <f t="shared" ca="1" si="28"/>
        <v>672865.00399240549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672865.00399240549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2768.6223927607721</v>
      </c>
      <c r="L373" s="444">
        <f t="shared" ca="1" si="28"/>
        <v>667237.99665534613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667237.99665534613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2745.1765288563579</v>
      </c>
      <c r="L374" s="444">
        <f t="shared" ca="1" si="28"/>
        <v>661587.54345438234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661587.54345438234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2721.6329738523423</v>
      </c>
      <c r="L375" s="444">
        <f t="shared" ca="1" si="28"/>
        <v>655913.54669841449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655913.54669841449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2697.9913207024761</v>
      </c>
      <c r="L376" s="444">
        <f t="shared" ca="1" si="28"/>
        <v>650215.90828929679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650215.90828929679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2674.2511606644857</v>
      </c>
      <c r="L377" s="444">
        <f t="shared" ca="1" si="28"/>
        <v>644494.52972014109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644494.52972014109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2650.4120832930039</v>
      </c>
      <c r="L378" s="444">
        <f t="shared" ca="1" si="28"/>
        <v>638749.31207361387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638749.31207361387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2626.4736764324734</v>
      </c>
      <c r="L379" s="444">
        <f t="shared" ca="1" si="28"/>
        <v>632980.15602022619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632980.15602022619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2602.4355262100248</v>
      </c>
      <c r="L380" s="444">
        <f t="shared" ca="1" si="28"/>
        <v>627186.96181661601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627186.96181661601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2578.297217028316</v>
      </c>
      <c r="L381" s="444">
        <f t="shared" ca="1" si="28"/>
        <v>621369.62930382416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621369.62930382416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2554.0583315583499</v>
      </c>
      <c r="L382" s="444">
        <f t="shared" ca="1" si="28"/>
        <v>615528.05790556234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615528.05790556234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2529.718450732259</v>
      </c>
      <c r="L383" s="444">
        <f t="shared" ca="1" si="28"/>
        <v>609662.14662647445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609662.14662647445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2505.2771537360595</v>
      </c>
      <c r="L384" s="444">
        <f t="shared" ca="1" si="28"/>
        <v>603771.79405039037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603771.79405039037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2480.7340180023757</v>
      </c>
      <c r="L385" s="444">
        <f t="shared" ca="1" si="28"/>
        <v>597856.89833857259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597856.89833857259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2456.0886192031348</v>
      </c>
      <c r="L386" s="444">
        <f t="shared" ca="1" si="28"/>
        <v>591917.3572279556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591917.3572279556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2431.340531242231</v>
      </c>
      <c r="L387" s="444">
        <f t="shared" ca="1" si="28"/>
        <v>585953.06802937761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585953.06802937761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2406.489326248156</v>
      </c>
      <c r="L388" s="444">
        <f t="shared" ca="1" si="28"/>
        <v>579963.92762580561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579963.92762580561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2381.5345745666059</v>
      </c>
      <c r="L389" s="444">
        <f t="shared" ca="1" si="28"/>
        <v>573949.83247055206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573949.83247055206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2356.4758447530494</v>
      </c>
      <c r="L390" s="444">
        <f t="shared" ca="1" si="28"/>
        <v>567910.67858548497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567910.67858548497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2331.3127035652701</v>
      </c>
      <c r="L391" s="444">
        <f t="shared" ca="1" si="28"/>
        <v>561846.36155923002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561846.36155923002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2306.0447159558744</v>
      </c>
      <c r="L392" s="444">
        <f t="shared" ca="1" si="28"/>
        <v>555756.77654536569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555756.77654536569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2280.6714450647728</v>
      </c>
      <c r="L393" s="444">
        <f t="shared" ca="1" si="28"/>
        <v>549641.81826061034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549641.81826061034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2255.1924522116256</v>
      </c>
      <c r="L394" s="444">
        <f t="shared" ca="1" si="28"/>
        <v>543501.38098300179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543501.38098300179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2229.6072968882568</v>
      </c>
      <c r="L395" s="444">
        <f t="shared" ca="1" si="28"/>
        <v>537335.35855006985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537335.35855006985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2203.9155367510402</v>
      </c>
      <c r="L396" s="444">
        <f t="shared" ca="1" si="28"/>
        <v>531143.64435700071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531143.64435700071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2178.1167276132524</v>
      </c>
      <c r="L397" s="444">
        <f t="shared" ca="1" si="28"/>
        <v>524926.13135479379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524926.13135479379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2152.2104234373901</v>
      </c>
      <c r="L398" s="444">
        <f t="shared" ca="1" si="28"/>
        <v>518682.71204841102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518682.71204841102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2126.1961763274617</v>
      </c>
      <c r="L399" s="444">
        <f t="shared" ca="1" si="28"/>
        <v>512413.27849491831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512413.27849491831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2100.0735365212422</v>
      </c>
      <c r="L400" s="444">
        <f t="shared" ca="1" si="28"/>
        <v>506117.72230161936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506117.72230161936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2073.8420523824961</v>
      </c>
      <c r="L401" s="444">
        <f t="shared" ca="1" si="28"/>
        <v>499795.93462418165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499795.93462418165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2047.5012703931727</v>
      </c>
      <c r="L402" s="444">
        <f t="shared" ca="1" si="28"/>
        <v>493447.80616475467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493447.80616475467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2021.0507351455603</v>
      </c>
      <c r="L403" s="444">
        <f t="shared" ca="1" si="28"/>
        <v>487073.22717008006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487073.22717008006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1994.4899893344161</v>
      </c>
      <c r="L404" s="444">
        <f t="shared" ca="1" si="28"/>
        <v>480672.08742959431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480672.08742959431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1967.8185737490587</v>
      </c>
      <c r="L405" s="444">
        <f t="shared" ca="1" si="28"/>
        <v>474244.27627352317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474244.27627352317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1941.0360272654291</v>
      </c>
      <c r="L406" s="444">
        <f t="shared" ca="1" si="28"/>
        <v>467789.68257096841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467789.68257096841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1914.1418868381177</v>
      </c>
      <c r="L407" s="444">
        <f t="shared" ca="1" si="28"/>
        <v>461308.19472798635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461308.19472798635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1887.135687492359</v>
      </c>
      <c r="L408" s="444">
        <f t="shared" ca="1" si="28"/>
        <v>454799.70068565855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454799.70068565855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1860.0169623159932</v>
      </c>
      <c r="L409" s="444">
        <f t="shared" ca="1" si="28"/>
        <v>448264.08791815437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448264.08791815437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1832.7852424513924</v>
      </c>
      <c r="L410" s="444">
        <f t="shared" ca="1" si="28"/>
        <v>441701.2434307856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441701.2434307856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1805.4400570873556</v>
      </c>
      <c r="L411" s="444">
        <f t="shared" ca="1" si="28"/>
        <v>435111.05375805276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435111.05375805276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1777.9809334509691</v>
      </c>
      <c r="L412" s="444">
        <f t="shared" ca="1" si="28"/>
        <v>428493.40496168355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428493.40496168355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1750.4073967994304</v>
      </c>
      <c r="L413" s="444">
        <f t="shared" ca="1" si="28"/>
        <v>421848.18262866279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421848.18262866279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1722.7189704118443</v>
      </c>
      <c r="L414" s="444">
        <f t="shared" ca="1" si="28"/>
        <v>415175.27186925447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415175.27186925447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1694.9151755809762</v>
      </c>
      <c r="L415" s="444">
        <f t="shared" ca="1" si="28"/>
        <v>408474.55731501529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408474.55731501529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1666.9955316049795</v>
      </c>
      <c r="L416" s="444">
        <f t="shared" ca="1" si="28"/>
        <v>401745.92311680008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401745.92311680008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1638.9595557790828</v>
      </c>
      <c r="L417" s="444">
        <f t="shared" ca="1" si="28"/>
        <v>394989.25294275896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394989.25294275896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1610.8067633872449</v>
      </c>
      <c r="L418" s="444">
        <f t="shared" ca="1" si="28"/>
        <v>388204.42997632601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388204.42997632601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1582.5366676937742</v>
      </c>
      <c r="L419" s="444">
        <f t="shared" ca="1" si="28"/>
        <v>381391.33691419958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381391.33691419958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1554.148779934914</v>
      </c>
      <c r="L420" s="444">
        <f t="shared" ca="1" si="28"/>
        <v>374549.85596431431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374549.85596431431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1525.6426093103921</v>
      </c>
      <c r="L421" s="444">
        <f t="shared" ca="1" si="28"/>
        <v>367679.86884380452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367679.86884380452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1497.0176629749346</v>
      </c>
      <c r="L422" s="444">
        <f t="shared" ca="1" si="28"/>
        <v>360781.25677695929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360781.25677695929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1468.2734460297463</v>
      </c>
      <c r="L423" s="444">
        <f t="shared" ca="1" si="28"/>
        <v>353853.90049316885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353853.90049316885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1439.4094615139527</v>
      </c>
      <c r="L424" s="444">
        <f t="shared" ca="1" si="28"/>
        <v>346897.68022486265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346897.68022486265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1410.4252103960102</v>
      </c>
      <c r="L425" s="444">
        <f t="shared" ca="1" si="28"/>
        <v>339912.47570543847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339912.47570543847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1381.3201915650761</v>
      </c>
      <c r="L426" s="444">
        <f t="shared" ca="1" si="28"/>
        <v>332898.16616718337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332898.16616718337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1352.0939018223467</v>
      </c>
      <c r="L427" s="444">
        <f t="shared" ca="1" si="28"/>
        <v>325854.63033918553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325854.63033918553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1322.7458358723557</v>
      </c>
      <c r="L428" s="444">
        <f t="shared" ca="1" si="28"/>
        <v>318781.74644523772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318781.74644523772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1293.2754863142397</v>
      </c>
      <c r="L429" s="444">
        <f t="shared" ca="1" si="28"/>
        <v>311679.3922017318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311679.3922017318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1263.6823436329651</v>
      </c>
      <c r="L430" s="444">
        <f t="shared" ca="1" si="28"/>
        <v>304547.44481554459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304547.44481554459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1233.9658961905184</v>
      </c>
      <c r="L431" s="444">
        <f t="shared" ca="1" si="28"/>
        <v>297385.7809819149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297385.7809819149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1204.1256302170614</v>
      </c>
      <c r="L432" s="444">
        <f t="shared" ca="1" si="28"/>
        <v>290194.27688231179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290194.27688231179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1174.1610298020485</v>
      </c>
      <c r="L433" s="444">
        <f t="shared" ca="1" si="28"/>
        <v>282972.80818229367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282972.80818229367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1144.0715768853061</v>
      </c>
      <c r="L434" s="444">
        <f t="shared" ca="1" si="28"/>
        <v>275721.25002935878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275721.25002935878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1113.8567512480774</v>
      </c>
      <c r="L435" s="444">
        <f t="shared" ca="1" si="28"/>
        <v>268439.47705078666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268439.47705078666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1083.516030504027</v>
      </c>
      <c r="L436" s="444">
        <f t="shared" ca="1" si="28"/>
        <v>261127.3633514705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261127.3633514705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1053.0488900902099</v>
      </c>
      <c r="L437" s="444">
        <f t="shared" ca="1" si="28"/>
        <v>253784.78251174052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253784.78251174052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1022.4548032580013</v>
      </c>
      <c r="L438" s="444">
        <f t="shared" ca="1" si="28"/>
        <v>246411.60758517834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246411.60758517834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991.7332410639923</v>
      </c>
      <c r="L439" s="444">
        <f t="shared" ca="1" si="28"/>
        <v>239007.71109642214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239007.71109642214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960.88367236084139</v>
      </c>
      <c r="L440" s="444">
        <f t="shared" ca="1" si="28"/>
        <v>231572.96503896281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231572.96503896281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929.90556378809424</v>
      </c>
      <c r="L441" s="444">
        <f t="shared" ca="1" si="28"/>
        <v>224107.24087293071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224107.24087293071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898.79837976296039</v>
      </c>
      <c r="L442" s="444">
        <f t="shared" ca="1" si="28"/>
        <v>216610.4095228735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216610.4095228735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867.56158247105532</v>
      </c>
      <c r="L443" s="444">
        <f t="shared" ca="1" si="28"/>
        <v>209082.34137552438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209082.34137552438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836.19463185710083</v>
      </c>
      <c r="L444" s="444">
        <f t="shared" ca="1" si="28"/>
        <v>201522.9062775613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201522.9062775613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804.69698561558801</v>
      </c>
      <c r="L445" s="444">
        <f t="shared" ca="1" si="28"/>
        <v>193931.97353335671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193931.97353335671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773.0680991814022</v>
      </c>
      <c r="L446" s="444">
        <f t="shared" ca="1" si="28"/>
        <v>186309.41190271793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186309.41190271793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741.30742572040731</v>
      </c>
      <c r="L447" s="444">
        <f t="shared" ca="1" si="28"/>
        <v>178655.08959861816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178655.08959861816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709.41441611999153</v>
      </c>
      <c r="L448" s="444">
        <f t="shared" ca="1" si="28"/>
        <v>170968.87428491795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170968.87428491795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677.38851897957409</v>
      </c>
      <c r="L449" s="444">
        <f t="shared" ca="1" si="28"/>
        <v>163250.63307407734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163250.63307407734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645.22918060107145</v>
      </c>
      <c r="L450" s="444">
        <f t="shared" ca="1" si="28"/>
        <v>155500.23252485823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155500.23252485823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612.93584497932522</v>
      </c>
      <c r="L451" s="444">
        <f t="shared" ca="1" si="28"/>
        <v>147717.53864001739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147717.53864001739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580.50795379248837</v>
      </c>
      <c r="L452" s="444">
        <f t="shared" ca="1" si="28"/>
        <v>139902.4168639897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139902.4168639897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547.94494639237291</v>
      </c>
      <c r="L453" s="444">
        <f t="shared" ca="1" si="28"/>
        <v>132054.73208056189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132054.73208056189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515.24625979475718</v>
      </c>
      <c r="L454" s="444">
        <f t="shared" ca="1" si="28"/>
        <v>124174.34861053647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124174.34861053647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482.41132866965114</v>
      </c>
      <c r="L455" s="444">
        <f t="shared" ca="1" si="28"/>
        <v>116261.13020938594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116261.13020938594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449.43958533152392</v>
      </c>
      <c r="L456" s="444">
        <f t="shared" ca="1" si="28"/>
        <v>108314.94006489728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108314.94006489728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416.33045972948793</v>
      </c>
      <c r="L457" s="444">
        <f t="shared" ca="1" si="28"/>
        <v>100335.64079480659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100335.64079480659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383.08337943744334</v>
      </c>
      <c r="L458" s="444">
        <f t="shared" ca="1" si="28"/>
        <v>92323.094444423856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92323.094444423856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349.69776964418196</v>
      </c>
      <c r="L459" s="444">
        <f t="shared" ca="1" si="28"/>
        <v>84277.162484247849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84277.162484247849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316.17305314344861</v>
      </c>
      <c r="L460" s="444">
        <f t="shared" ca="1" si="28"/>
        <v>76197.70580757111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76197.70580757111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282.50865032396217</v>
      </c>
      <c r="L461" s="444">
        <f t="shared" ca="1" si="28"/>
        <v>68084.584728074886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68084.584728074886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248.70397915939461</v>
      </c>
      <c r="L462" s="444">
        <f t="shared" ca="1" si="28"/>
        <v>59937.658977414096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59937.658977414096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214.75845519830793</v>
      </c>
      <c r="L463" s="444">
        <f t="shared" ca="1" si="28"/>
        <v>51756.787702792222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51756.787702792222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180.67149155405016</v>
      </c>
      <c r="L464" s="444">
        <f t="shared" ca="1" si="28"/>
        <v>43541.82946452609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43541.82946452609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146.44249889460795</v>
      </c>
      <c r="L465" s="444">
        <f t="shared" ca="1" si="28"/>
        <v>35292.642233600513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35292.642233600513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112.07088543241804</v>
      </c>
      <c r="L466" s="444">
        <f t="shared" ca="1" si="28"/>
        <v>27009.083389212748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27009.083389212748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77.556056914135695</v>
      </c>
      <c r="L467" s="444">
        <f t="shared" ca="1" si="28"/>
        <v>18691.0097163067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18691.0097163067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42.89741661036048</v>
      </c>
      <c r="L468" s="444">
        <f t="shared" ca="1" si="28"/>
        <v>10338.277403096876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10338.277403096876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8.094365305319549</v>
      </c>
      <c r="L469" s="444">
        <f t="shared" ca="1" si="28"/>
        <v>1950.742038582011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1950.742038582011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-26.853698713492388</v>
      </c>
      <c r="L470" s="444">
        <f t="shared" ca="1" si="28"/>
        <v>-6471.741389951665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-6471.741389951665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-61.947379665716035</v>
      </c>
      <c r="L471" s="444">
        <f t="shared" ca="1" si="28"/>
        <v>-14929.318499437566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-14929.318499437566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-97.187284288573963</v>
      </c>
      <c r="L472" s="444">
        <f t="shared" ca="1" si="28"/>
        <v>-23422.135513546327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-23422.135513546327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-132.57402184736048</v>
      </c>
      <c r="L473" s="444">
        <f t="shared" ca="1" si="28"/>
        <v>-31950.339265213875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-31950.339265213875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-168.10820414597526</v>
      </c>
      <c r="L474" s="444">
        <f t="shared" ca="1" si="28"/>
        <v>-40514.077199180036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-40514.077199180036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-203.79044553750091</v>
      </c>
      <c r="L475" s="444">
        <f t="shared" ca="1" si="28"/>
        <v>-49113.497374537721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-49113.497374537721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-239.62136293482462</v>
      </c>
      <c r="L476" s="444">
        <f t="shared" ca="1" si="28"/>
        <v>-57748.748467292731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-57748.748467292731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-275.60157582130381</v>
      </c>
      <c r="L477" s="444">
        <f t="shared" ca="1" si="28"/>
        <v>-66419.979772934224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-66419.979772934224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-311.73170626147669</v>
      </c>
      <c r="L478" s="444">
        <f t="shared" ca="1" si="28"/>
        <v>-75127.341209015882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-75127.341209015882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-348.01237891181694</v>
      </c>
      <c r="L479" s="444">
        <f t="shared" ca="1" si="28"/>
        <v>-83870.983317747887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-83870.983317747887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-384.44422103153363</v>
      </c>
      <c r="L480" s="444">
        <f t="shared" ca="1" si="28"/>
        <v>-92651.057268599601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-92651.057268599601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-421.02786249341574</v>
      </c>
      <c r="L481" s="444">
        <f t="shared" ca="1" si="28"/>
        <v>-101467.7148609132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-101467.7148609132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-457.76393579472239</v>
      </c>
      <c r="L482" s="444">
        <f t="shared" ca="1" si="28"/>
        <v>-110321.1085265281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-110321.1085265281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-494.65307606811785</v>
      </c>
      <c r="L483" s="444">
        <f t="shared" ca="1" si="28"/>
        <v>-119211.3913324164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-119211.3913324164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-531.69592109265238</v>
      </c>
      <c r="L484" s="444">
        <f t="shared" ca="1" si="28"/>
        <v>-128138.71698332924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-128138.71698332924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-568.89311130478927</v>
      </c>
      <c r="L485" s="444">
        <f t="shared" ca="1" si="28"/>
        <v>-137103.23982445421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-137103.23982445421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-606.24528980947662</v>
      </c>
      <c r="L486" s="444">
        <f t="shared" ca="1" si="28"/>
        <v>-146105.11484408387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-146105.11484408387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-643.75310239126691</v>
      </c>
      <c r="L487" s="444">
        <f t="shared" ca="1" si="28"/>
        <v>-155144.49767629532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-155144.49767629532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-681.41719752548124</v>
      </c>
      <c r="L488" s="444">
        <f t="shared" ca="1" si="28"/>
        <v>-164221.54460364097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-164221.54460364097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-719.23822638942147</v>
      </c>
      <c r="L489" s="444">
        <f t="shared" ca="1" si="28"/>
        <v>-173336.41255985058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-173336.41255985058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-757.21684287362814</v>
      </c>
      <c r="L490" s="444">
        <f t="shared" ca="1" si="28"/>
        <v>-182489.25913254439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-182489.25913254439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-795.35370359318574</v>
      </c>
      <c r="L491" s="444">
        <f t="shared" ca="1" si="28"/>
        <v>-191680.24256595777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-191680.24256595777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-833.64946789907481</v>
      </c>
      <c r="L492" s="444">
        <f t="shared" ca="1" si="28"/>
        <v>-200909.52176367704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-200909.52176367704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-872.10479788957184</v>
      </c>
      <c r="L493" s="444">
        <f t="shared" ca="1" si="28"/>
        <v>-210177.25629138679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-210177.25629138679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-910.72035842169578</v>
      </c>
      <c r="L494" s="444">
        <f t="shared" ca="1" si="28"/>
        <v>-219483.60637962868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-219483.60637962868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-949.49681712270353</v>
      </c>
      <c r="L495" s="444">
        <f t="shared" ca="1" si="28"/>
        <v>-228828.73292657157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-228828.73292657157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-988.43484440163229</v>
      </c>
      <c r="L496" s="444">
        <f t="shared" ca="1" si="28"/>
        <v>-238212.79750079339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-238212.79750079339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-1027.53511346089</v>
      </c>
      <c r="L497" s="444">
        <f t="shared" ca="1" si="28"/>
        <v>-247635.96234407445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-247635.96234407445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-1066.7983003078944</v>
      </c>
      <c r="L498" s="444">
        <f t="shared" ca="1" si="28"/>
        <v>-257098.39037420251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-257098.39037420251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-1106.2250837667611</v>
      </c>
      <c r="L499" s="444">
        <f t="shared" ca="1" si="28"/>
        <v>-266600.24518778943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-266600.24518778943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-1145.8161454900401</v>
      </c>
      <c r="L500" s="444">
        <f t="shared" ca="1" si="28"/>
        <v>-276141.69106309966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-276141.69106309966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-1185.5721699704993</v>
      </c>
      <c r="L501" s="444">
        <f t="shared" ca="1" si="28"/>
        <v>-285722.89296289033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-285722.89296289033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-1225.4938445529604</v>
      </c>
      <c r="L502" s="444">
        <f t="shared" ca="1" si="28"/>
        <v>-295344.01653726347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-295344.01653726347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-1265.5818594461819</v>
      </c>
      <c r="L503" s="444">
        <f t="shared" ca="1" si="28"/>
        <v>-305005.22812652984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-305005.22812652984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-1305.8369077347918</v>
      </c>
      <c r="L504" s="444">
        <f t="shared" ca="1" si="28"/>
        <v>-314706.69476408482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-314706.69476408482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-1346.2596853912708</v>
      </c>
      <c r="L505" s="444">
        <f t="shared" ca="1" si="28"/>
        <v>-324448.58417929627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-324448.58417929627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-1386.8508912879852</v>
      </c>
      <c r="L506" s="444">
        <f t="shared" ca="1" si="28"/>
        <v>-334231.06480040442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-334231.06480040442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-1427.6112272092691</v>
      </c>
      <c r="L507" s="444">
        <f t="shared" ca="1" si="28"/>
        <v>-344054.30575743387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-344054.30575743387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-1468.5413978635586</v>
      </c>
      <c r="L508" s="444">
        <f t="shared" ca="1" si="28"/>
        <v>-353918.47688511759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-353918.47688511759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-1509.642110895574</v>
      </c>
      <c r="L509" s="444">
        <f t="shared" ca="1" si="28"/>
        <v>-363823.74872583337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-363823.74872583337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-1550.9140768985565</v>
      </c>
      <c r="L510" s="444">
        <f t="shared" ca="1" si="28"/>
        <v>-373770.29253255209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-373770.29253255209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-1592.3580094265512</v>
      </c>
      <c r="L511" s="444">
        <f t="shared" ca="1" si="28"/>
        <v>-383758.28027179884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-383758.28027179884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-1633.974625006746</v>
      </c>
      <c r="L512" s="444">
        <f t="shared" ca="1" si="28"/>
        <v>-393787.88462662575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-393787.88462662575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-1675.7646431518581</v>
      </c>
      <c r="L513" s="444">
        <f t="shared" ca="1" si="28"/>
        <v>-403859.27899959777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-403859.27899959777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-1717.7287863725749</v>
      </c>
      <c r="L514" s="444">
        <f t="shared" ca="1" si="28"/>
        <v>-413972.63751579053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-413972.63751579053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-1759.8677801900446</v>
      </c>
      <c r="L515" s="444">
        <f t="shared" ca="1" si="28"/>
        <v>-424128.13502580073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-424128.13502580073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-1802.1823531484204</v>
      </c>
      <c r="L516" s="444">
        <f t="shared" ca="1" si="28"/>
        <v>-434325.94710876932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-434325.94710876932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-1844.6732368274563</v>
      </c>
      <c r="L517" s="444">
        <f t="shared" ca="1" si="28"/>
        <v>-444566.25007541699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-444566.25007541699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-1887.3411658551549</v>
      </c>
      <c r="L518" s="444">
        <f t="shared" ref="L518:L772" ca="1" si="54">I518-J518+K518</f>
        <v>-454849.22097109235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-454849.22097109235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-1930.186877920469</v>
      </c>
      <c r="L519" s="444">
        <f t="shared" ca="1" si="54"/>
        <v>-465175.037578833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-465175.037578833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-1973.2111137860547</v>
      </c>
      <c r="L520" s="444">
        <f t="shared" ca="1" si="54"/>
        <v>-475543.87842243921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-475543.87842243921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-2016.4146173010809</v>
      </c>
      <c r="L521" s="444">
        <f t="shared" ca="1" si="54"/>
        <v>-485955.92276956048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-485955.92276956048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-2059.7981354140861</v>
      </c>
      <c r="L522" s="444">
        <f t="shared" ca="1" si="54"/>
        <v>-496411.35063479474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-496411.35063479474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-2103.3624181858959</v>
      </c>
      <c r="L523" s="444">
        <f t="shared" ca="1" si="54"/>
        <v>-506910.34278280084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-506910.34278280084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-2147.1082188025875</v>
      </c>
      <c r="L524" s="444">
        <f t="shared" ca="1" si="54"/>
        <v>-517453.08073142363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-517453.08073142363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-2191.0362935885159</v>
      </c>
      <c r="L525" s="444">
        <f t="shared" ca="1" si="54"/>
        <v>-528039.74675483233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-528039.74675483233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-2235.1474020193855</v>
      </c>
      <c r="L526" s="444">
        <f t="shared" ca="1" si="54"/>
        <v>-538670.52388667187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-538670.52388667187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-2279.4423067353837</v>
      </c>
      <c r="L527" s="444">
        <f t="shared" ca="1" si="54"/>
        <v>-549345.59592322749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-549345.59592322749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-2323.9217735543652</v>
      </c>
      <c r="L528" s="444">
        <f t="shared" ca="1" si="54"/>
        <v>-560065.14742660208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-560065.14742660208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-2368.5865714850929</v>
      </c>
      <c r="L529" s="444">
        <f t="shared" ca="1" si="54"/>
        <v>-570829.3637279073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-570829.3637279073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-2413.4374727405311</v>
      </c>
      <c r="L530" s="444">
        <f t="shared" ca="1" si="54"/>
        <v>-581638.43093046802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-581638.43093046802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-2458.475252751201</v>
      </c>
      <c r="L531" s="444">
        <f t="shared" ca="1" si="54"/>
        <v>-592492.53591303935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-592492.53591303935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-2503.7006901785812</v>
      </c>
      <c r="L532" s="444">
        <f t="shared" ca="1" si="54"/>
        <v>-603391.86633303808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-603391.86633303808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-2549.1145669285761</v>
      </c>
      <c r="L533" s="444">
        <f t="shared" ca="1" si="54"/>
        <v>-614336.61062978685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-614336.61062978685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-2594.7176681650294</v>
      </c>
      <c r="L534" s="444">
        <f t="shared" ca="1" si="54"/>
        <v>-625326.95802777202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-625326.95802777202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-2640.5107823233006</v>
      </c>
      <c r="L535" s="444">
        <f t="shared" ca="1" si="54"/>
        <v>-636363.09853991552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-636363.09853991552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-2686.4947011238987</v>
      </c>
      <c r="L536" s="444">
        <f t="shared" ca="1" si="54"/>
        <v>-647445.22297085961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-647445.22297085961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-2732.6702195861658</v>
      </c>
      <c r="L537" s="444">
        <f t="shared" ca="1" si="54"/>
        <v>-658573.52292026591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-658573.52292026591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-2779.0381360420251</v>
      </c>
      <c r="L538" s="444">
        <f t="shared" ca="1" si="54"/>
        <v>-669748.19078612817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-669748.19078612817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-2825.5992521497847</v>
      </c>
      <c r="L539" s="444">
        <f t="shared" ca="1" si="54"/>
        <v>-680969.41976809816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-680969.41976809816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-2872.3543729079929</v>
      </c>
      <c r="L540" s="444">
        <f t="shared" ca="1" si="54"/>
        <v>-692237.40387082635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-692237.40387082635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-2919.3043066693604</v>
      </c>
      <c r="L541" s="444">
        <f t="shared" ca="1" si="54"/>
        <v>-703552.33790731593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-703552.33790731593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-2966.4498651547337</v>
      </c>
      <c r="L542" s="444">
        <f t="shared" ca="1" si="54"/>
        <v>-714914.4175022908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-714914.4175022908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-3013.7918634671291</v>
      </c>
      <c r="L543" s="444">
        <f t="shared" ca="1" si="54"/>
        <v>-726323.83909557806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-726323.83909557806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-3061.3311201058259</v>
      </c>
      <c r="L544" s="444">
        <f t="shared" ca="1" si="54"/>
        <v>-737780.79994550406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-737780.79994550406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-3109.0684569805176</v>
      </c>
      <c r="L545" s="444">
        <f t="shared" ca="1" si="54"/>
        <v>-749285.49813230475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-749285.49813230475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-3157.0046994255204</v>
      </c>
      <c r="L546" s="444">
        <f t="shared" ca="1" si="54"/>
        <v>-760838.13256155048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-760838.13256155048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-3205.1406762140446</v>
      </c>
      <c r="L547" s="444">
        <f t="shared" ca="1" si="54"/>
        <v>-772438.90296758467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-772438.90296758467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-3253.47721957252</v>
      </c>
      <c r="L548" s="444">
        <f t="shared" ca="1" si="54"/>
        <v>-784088.00991697737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-784088.00991697737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-3302.0151651949895</v>
      </c>
      <c r="L549" s="444">
        <f t="shared" ca="1" si="54"/>
        <v>-795785.65481199254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-795785.65481199254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-3350.7553522575531</v>
      </c>
      <c r="L550" s="444">
        <f t="shared" ca="1" si="54"/>
        <v>-807532.03989407024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-807532.03989407024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-3399.6986234328765</v>
      </c>
      <c r="L551" s="444">
        <f t="shared" ca="1" si="54"/>
        <v>-819327.36824732332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-819327.36824732332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-3448.8458249047644</v>
      </c>
      <c r="L552" s="444">
        <f t="shared" ca="1" si="54"/>
        <v>-831171.84380204824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-831171.84380204824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-3498.1978063827855</v>
      </c>
      <c r="L553" s="444">
        <f t="shared" ca="1" si="54"/>
        <v>-843065.67133825121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-843065.67133825121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-3547.755421116964</v>
      </c>
      <c r="L554" s="444">
        <f t="shared" ca="1" si="54"/>
        <v>-855009.05648918834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-855009.05648918834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-3597.5195259125358</v>
      </c>
      <c r="L555" s="444">
        <f t="shared" ca="1" si="54"/>
        <v>-867002.20574492111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-867002.20574492111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-3647.4909811447556</v>
      </c>
      <c r="L556" s="444">
        <f t="shared" ca="1" si="54"/>
        <v>-879045.32645588601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-879045.32645588601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-3697.6706507737763</v>
      </c>
      <c r="L557" s="444">
        <f t="shared" ca="1" si="54"/>
        <v>-891138.62683647999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-891138.62683647999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-3748.0594023595841</v>
      </c>
      <c r="L558" s="444">
        <f t="shared" ca="1" si="54"/>
        <v>-903282.31596865971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-903282.31596865971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-3798.6581070769998</v>
      </c>
      <c r="L559" s="444">
        <f t="shared" ca="1" si="54"/>
        <v>-915476.60380555689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-915476.60380555689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-3849.4676397307376</v>
      </c>
      <c r="L560" s="444">
        <f t="shared" ca="1" si="54"/>
        <v>-927721.70117510785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-927721.70117510785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-3900.4888787705331</v>
      </c>
      <c r="L561" s="444">
        <f t="shared" ca="1" si="54"/>
        <v>-940017.81978369853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-940017.81978369853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-3951.7227063063278</v>
      </c>
      <c r="L562" s="444">
        <f t="shared" ca="1" si="54"/>
        <v>-952365.17221982509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-952365.17221982509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-4003.1700081235217</v>
      </c>
      <c r="L563" s="444">
        <f t="shared" ca="1" si="54"/>
        <v>-964763.97195776878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-964763.97195776878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-4054.831673698287</v>
      </c>
      <c r="L564" s="444">
        <f t="shared" ca="1" si="54"/>
        <v>-977214.43336128723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-977214.43336128723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-4106.7085962129477</v>
      </c>
      <c r="L565" s="444">
        <f t="shared" ca="1" si="54"/>
        <v>-989716.77168732032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-989716.77168732032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-4158.8016725714187</v>
      </c>
      <c r="L566" s="444">
        <f t="shared" ca="1" si="54"/>
        <v>-1002271.203089712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-1002271.203089712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-4211.1118034147175</v>
      </c>
      <c r="L567" s="444">
        <f t="shared" ca="1" si="54"/>
        <v>-1014877.9446229469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-1014877.9446229469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-4263.6398931365293</v>
      </c>
      <c r="L568" s="444">
        <f t="shared" ca="1" si="54"/>
        <v>-1027537.2142459037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-1027537.2142459037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-4316.3868498988486</v>
      </c>
      <c r="L569" s="444">
        <f t="shared" ca="1" si="54"/>
        <v>-1040249.2308256227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-1040249.2308256227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-4369.3535856476792</v>
      </c>
      <c r="L570" s="444">
        <f t="shared" ca="1" si="54"/>
        <v>-1053014.2141410906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-1053014.2141410906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-4422.5410161287946</v>
      </c>
      <c r="L571" s="444">
        <f t="shared" ca="1" si="54"/>
        <v>-1065832.3848870397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-1065832.3848870397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-4475.9500609035822</v>
      </c>
      <c r="L572" s="444">
        <f t="shared" ca="1" si="54"/>
        <v>-1078703.9646777634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-1078703.9646777634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-4529.5816433649316</v>
      </c>
      <c r="L573" s="444">
        <f t="shared" ca="1" si="54"/>
        <v>-1091629.1760509484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-1091629.1760509484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-4583.4366907532021</v>
      </c>
      <c r="L574" s="444">
        <f t="shared" ca="1" si="54"/>
        <v>-1104608.2424715217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-1104608.2424715217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-4637.5161341722578</v>
      </c>
      <c r="L575" s="444">
        <f t="shared" ca="1" si="54"/>
        <v>-1117641.3883355141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-1117641.3883355141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-4691.8209086055595</v>
      </c>
      <c r="L576" s="444">
        <f t="shared" ca="1" si="54"/>
        <v>-1130728.8389739399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-1130728.8389739399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-4746.3519529323339</v>
      </c>
      <c r="L577" s="444">
        <f t="shared" ca="1" si="54"/>
        <v>-1143870.8206566924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-1143870.8206566924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-4801.1102099438021</v>
      </c>
      <c r="L578" s="444">
        <f t="shared" ca="1" si="54"/>
        <v>-1157067.5605964563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-1157067.5605964563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-4856.0966263594855</v>
      </c>
      <c r="L579" s="444">
        <f t="shared" ca="1" si="54"/>
        <v>-1170319.286952636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-1170319.286952636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-4911.3121528435677</v>
      </c>
      <c r="L580" s="444">
        <f t="shared" ca="1" si="54"/>
        <v>-1183626.2288352996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-1183626.2288352996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-4966.7577440213327</v>
      </c>
      <c r="L581" s="444">
        <f t="shared" ca="1" si="54"/>
        <v>-1196988.616309141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-1196988.616309141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-5022.4343584956714</v>
      </c>
      <c r="L582" s="444">
        <f t="shared" ca="1" si="54"/>
        <v>-1210406.680397457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-1210406.680397457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-5078.3429588636545</v>
      </c>
      <c r="L583" s="444">
        <f t="shared" ca="1" si="54"/>
        <v>-1223880.6530861408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-1223880.6530861408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-5134.4845117331706</v>
      </c>
      <c r="L584" s="444">
        <f t="shared" ca="1" si="54"/>
        <v>-1237410.767327694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-1237410.767327694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-5190.8599877396427</v>
      </c>
      <c r="L585" s="444">
        <f t="shared" ca="1" si="54"/>
        <v>-1250997.2570452539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-1250997.2570452539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-5247.4703615628086</v>
      </c>
      <c r="L586" s="444">
        <f t="shared" ca="1" si="54"/>
        <v>-1264640.357136637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-1264640.357136637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-5304.3166119435718</v>
      </c>
      <c r="L587" s="444">
        <f t="shared" ca="1" si="54"/>
        <v>-1278340.3034784007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-1278340.3034784007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-5361.3997217009201</v>
      </c>
      <c r="L588" s="444">
        <f t="shared" ca="1" si="54"/>
        <v>-1292097.3329299218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-1292097.3329299218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-5418.7206777489246</v>
      </c>
      <c r="L589" s="444">
        <f t="shared" ca="1" si="54"/>
        <v>-1305911.683337491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-1305911.683337491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-5476.2804711137969</v>
      </c>
      <c r="L590" s="444">
        <f t="shared" ca="1" si="54"/>
        <v>-1319783.5935384249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-1319783.5935384249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-5534.080096951021</v>
      </c>
      <c r="L591" s="444">
        <f t="shared" ca="1" si="54"/>
        <v>-1333713.3033651961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-1333713.3033651961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-5592.120554562568</v>
      </c>
      <c r="L592" s="444">
        <f t="shared" ca="1" si="54"/>
        <v>-1347701.0536495789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-1347701.0536495789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-5650.4028474141633</v>
      </c>
      <c r="L593" s="444">
        <f t="shared" ca="1" si="54"/>
        <v>-1361747.0862268133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-1361747.0862268133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-5708.9279831526392</v>
      </c>
      <c r="L594" s="444">
        <f t="shared" ca="1" si="54"/>
        <v>-1375851.6439397861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-1375851.6439397861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-5767.6969736233596</v>
      </c>
      <c r="L595" s="444">
        <f t="shared" ca="1" si="54"/>
        <v>-1390014.9706432298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-1390014.9706432298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-5826.7108348877082</v>
      </c>
      <c r="L596" s="444">
        <f t="shared" ca="1" si="54"/>
        <v>-1404237.3112079378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-1404237.3112079378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-5885.9705872406585</v>
      </c>
      <c r="L597" s="444">
        <f t="shared" ca="1" si="54"/>
        <v>-1418518.9115249987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-1418518.9115249987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-5945.4772552284121</v>
      </c>
      <c r="L598" s="444">
        <f t="shared" ca="1" si="54"/>
        <v>-1432860.0185100473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-1432860.0185100473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-6005.2318676661143</v>
      </c>
      <c r="L599" s="444">
        <f t="shared" ca="1" si="54"/>
        <v>-1447260.8801075337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-1447260.8801075337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-6065.2354576556409</v>
      </c>
      <c r="L600" s="444">
        <f t="shared" ca="1" si="54"/>
        <v>-1461721.7452950096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-1461721.7452950096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-6125.4890626034576</v>
      </c>
      <c r="L601" s="444">
        <f t="shared" ca="1" si="54"/>
        <v>-1476242.8640874333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-1476242.8640874333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-6185.9937242385558</v>
      </c>
      <c r="L602" s="444">
        <f t="shared" ca="1" si="54"/>
        <v>-1490824.4875414921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-1490824.4875414921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-6246.7504886304678</v>
      </c>
      <c r="L603" s="444">
        <f t="shared" ca="1" si="54"/>
        <v>-1505466.8677599428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-1505466.8677599428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-6307.760406207346</v>
      </c>
      <c r="L604" s="444">
        <f t="shared" ca="1" si="54"/>
        <v>-1520170.2578959703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-1520170.2578959703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-6369.0245317741264</v>
      </c>
      <c r="L605" s="444">
        <f t="shared" ca="1" si="54"/>
        <v>-1534934.9121575647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-1534934.9121575647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-6430.5439245307698</v>
      </c>
      <c r="L606" s="444">
        <f t="shared" ca="1" si="54"/>
        <v>-1549761.0858119156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-1549761.0858119156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-6492.3196480905654</v>
      </c>
      <c r="L607" s="444">
        <f t="shared" ca="1" si="54"/>
        <v>-1564649.0351898263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-1564649.0351898263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-6554.3527704985272</v>
      </c>
      <c r="L608" s="444">
        <f t="shared" ca="1" si="54"/>
        <v>-1579599.0176901449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-1579599.0176901449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-6616.6443642498543</v>
      </c>
      <c r="L609" s="444">
        <f t="shared" ca="1" si="54"/>
        <v>-1594611.291784215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-1594611.291784215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-6679.1955063084797</v>
      </c>
      <c r="L610" s="444">
        <f t="shared" ca="1" si="54"/>
        <v>-1609686.1170203437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-1609686.1170203437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-6742.0072781256822</v>
      </c>
      <c r="L611" s="444">
        <f t="shared" ca="1" si="54"/>
        <v>-1624823.7540282896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-1624823.7540282896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-6805.0807656587913</v>
      </c>
      <c r="L612" s="444">
        <f t="shared" ca="1" si="54"/>
        <v>-1640024.4645237685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-1640024.4645237685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-6868.4170593899516</v>
      </c>
      <c r="L613" s="444">
        <f t="shared" ca="1" si="54"/>
        <v>-1655288.5113129786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-1655288.5113129786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-6932.0172543449953</v>
      </c>
      <c r="L614" s="444">
        <f t="shared" ca="1" si="54"/>
        <v>-1670616.1582971436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-1670616.1582971436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-6995.8824501123499</v>
      </c>
      <c r="L615" s="444">
        <f t="shared" ca="1" si="54"/>
        <v>-1686007.6704770762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-1686007.6704770762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-7060.0137508620692</v>
      </c>
      <c r="L616" s="444">
        <f t="shared" ca="1" si="54"/>
        <v>-1701463.3139577585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-1701463.3139577585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-7124.412265364911</v>
      </c>
      <c r="L617" s="444">
        <f t="shared" ca="1" si="54"/>
        <v>-1716983.3559529437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-1716983.3559529437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-7189.0791070115156</v>
      </c>
      <c r="L618" s="444">
        <f t="shared" ca="1" si="54"/>
        <v>-1732568.0647897753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-1732568.0647897753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-7254.0153938316489</v>
      </c>
      <c r="L619" s="444">
        <f t="shared" ca="1" si="54"/>
        <v>-1748217.709913427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-1748217.709913427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-7319.2222485135308</v>
      </c>
      <c r="L620" s="444">
        <f t="shared" ca="1" si="54"/>
        <v>-1763932.5618917607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-1763932.5618917607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-7384.7007984232532</v>
      </c>
      <c r="L621" s="444">
        <f t="shared" ca="1" si="54"/>
        <v>-1779712.8924200041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-1779712.8924200041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-7450.4521756242684</v>
      </c>
      <c r="L622" s="444">
        <f t="shared" ca="1" si="54"/>
        <v>-1795558.9743254485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-1795558.9743254485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-7516.4775168969527</v>
      </c>
      <c r="L623" s="444">
        <f t="shared" ca="1" si="54"/>
        <v>-1811471.0815721657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-1811471.0815721657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-7582.7779637582744</v>
      </c>
      <c r="L624" s="444">
        <f t="shared" ca="1" si="54"/>
        <v>-1827449.4892657441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-1827449.4892657441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-7649.3546624815172</v>
      </c>
      <c r="L625" s="444">
        <f t="shared" ca="1" si="54"/>
        <v>-1843494.4736580458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-1843494.4736580458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-7716.2087641161079</v>
      </c>
      <c r="L626" s="444">
        <f t="shared" ca="1" si="54"/>
        <v>-1859606.312151982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-1859606.312151982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-7783.3414245075091</v>
      </c>
      <c r="L627" s="444">
        <f t="shared" ca="1" si="54"/>
        <v>-1875785.2833063097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-1875785.2833063097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-7850.7538043172071</v>
      </c>
      <c r="L628" s="444">
        <f t="shared" ca="1" si="54"/>
        <v>-1892031.6668404471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-1892031.6668404471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-7918.4470690427806</v>
      </c>
      <c r="L629" s="444">
        <f t="shared" ca="1" si="54"/>
        <v>-1908345.7436393101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-1908345.7436393101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-7986.4223890380426</v>
      </c>
      <c r="L630" s="444">
        <f t="shared" ca="1" si="54"/>
        <v>-1924727.7957581684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-1924727.7957581684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-8054.6809395332857</v>
      </c>
      <c r="L631" s="444">
        <f t="shared" ca="1" si="54"/>
        <v>-1941178.1064275219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-1941178.1064275219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-8123.2239006555919</v>
      </c>
      <c r="L632" s="444">
        <f t="shared" ca="1" si="54"/>
        <v>-1957696.9600579976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-1957696.9600579976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-8192.052457449241</v>
      </c>
      <c r="L633" s="444">
        <f t="shared" ca="1" si="54"/>
        <v>-1974284.6422452671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-1974284.6422452671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-8261.1677998961968</v>
      </c>
      <c r="L634" s="444">
        <f t="shared" ca="1" si="54"/>
        <v>-1990941.4397749833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-1990941.4397749833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-8330.5711229366807</v>
      </c>
      <c r="L635" s="444">
        <f t="shared" ca="1" si="54"/>
        <v>-2007667.6406277402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-2007667.6406277402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-8400.2636264898338</v>
      </c>
      <c r="L636" s="444">
        <f t="shared" ca="1" si="54"/>
        <v>-2024463.5339840502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-2024463.5339840502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-8470.2465154744605</v>
      </c>
      <c r="L637" s="444">
        <f t="shared" ca="1" si="54"/>
        <v>-2041329.4102293449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-2041329.4102293449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-8540.5209998298542</v>
      </c>
      <c r="L638" s="444">
        <f t="shared" ca="1" si="54"/>
        <v>-2058265.5609589948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-2058265.5609589948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-8611.0882945367284</v>
      </c>
      <c r="L639" s="444">
        <f t="shared" ca="1" si="54"/>
        <v>-2075272.2789833518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-2075272.2789833518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-8681.9496196382152</v>
      </c>
      <c r="L640" s="444">
        <f t="shared" ca="1" si="54"/>
        <v>-2092349.8583328102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-2092349.8583328102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-8753.1062002609597</v>
      </c>
      <c r="L641" s="444">
        <f t="shared" ca="1" si="54"/>
        <v>-2109498.5942628914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-2109498.5942628914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-8824.5592666362991</v>
      </c>
      <c r="L642" s="444">
        <f t="shared" ca="1" si="54"/>
        <v>-2126718.783259348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-2126718.783259348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-8896.3100541215354</v>
      </c>
      <c r="L643" s="444">
        <f t="shared" ca="1" si="54"/>
        <v>-2144010.72304329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-2144010.72304329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-8968.359803221294</v>
      </c>
      <c r="L644" s="444">
        <f t="shared" ca="1" si="54"/>
        <v>-2161374.7125763316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-2161374.7125763316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-9040.7097596089661</v>
      </c>
      <c r="L645" s="444">
        <f t="shared" ca="1" si="54"/>
        <v>-2178811.0520657608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-2178811.0520657608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-9113.3611741482546</v>
      </c>
      <c r="L646" s="444">
        <f t="shared" ca="1" si="54"/>
        <v>-2196320.0429697293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-2196320.0429697293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-9186.3153029147907</v>
      </c>
      <c r="L647" s="444">
        <f t="shared" ca="1" si="54"/>
        <v>-2213901.9880024646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-2213901.9880024646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-9259.5734072178548</v>
      </c>
      <c r="L648" s="444">
        <f t="shared" ca="1" si="54"/>
        <v>-2231557.1911395029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-2231557.1911395029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-9333.1367536221805</v>
      </c>
      <c r="L649" s="444">
        <f t="shared" ca="1" si="54"/>
        <v>-2249285.9576229453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-2249285.9576229453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-9407.0066139698574</v>
      </c>
      <c r="L650" s="444">
        <f t="shared" ca="1" si="54"/>
        <v>-2267088.5939667355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-2267088.5939667355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-9481.1842654023167</v>
      </c>
      <c r="L651" s="444">
        <f t="shared" ca="1" si="54"/>
        <v>-2284965.4079619581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-2284965.4079619581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-9555.6709903824103</v>
      </c>
      <c r="L652" s="444">
        <f t="shared" ca="1" si="54"/>
        <v>-2302916.7086821608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-2302916.7086821608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-9630.4680767165883</v>
      </c>
      <c r="L653" s="444">
        <f t="shared" ca="1" si="54"/>
        <v>-2320942.8064886979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-2320942.8064886979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-9705.5768175771591</v>
      </c>
      <c r="L654" s="444">
        <f t="shared" ca="1" si="54"/>
        <v>-2339044.0130360955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-2339044.0130360955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-9780.9985115246491</v>
      </c>
      <c r="L655" s="444">
        <f t="shared" ca="1" si="54"/>
        <v>-2357220.6412774408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-2357220.6412774408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-9856.7344625302558</v>
      </c>
      <c r="L656" s="444">
        <f t="shared" ca="1" si="54"/>
        <v>-2375473.0054697916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-2375473.0054697916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-9932.7859799983835</v>
      </c>
      <c r="L657" s="444">
        <f t="shared" ca="1" si="54"/>
        <v>-2393801.4211796103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-2393801.4211796103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-10009.154378789295</v>
      </c>
      <c r="L658" s="444">
        <f t="shared" ca="1" si="54"/>
        <v>-2412206.2052882202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-2412206.2052882202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-10085.840979241835</v>
      </c>
      <c r="L659" s="444">
        <f t="shared" ca="1" si="54"/>
        <v>-2430687.6759972824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-2430687.6759972824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-10162.847107196261</v>
      </c>
      <c r="L660" s="444">
        <f t="shared" ca="1" si="54"/>
        <v>-2449246.152834299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-2449246.152834299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-10240.174094017164</v>
      </c>
      <c r="L661" s="444">
        <f t="shared" ca="1" si="54"/>
        <v>-2467881.9566581366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-2467881.9566581366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-10317.823276616487</v>
      </c>
      <c r="L662" s="444">
        <f t="shared" ca="1" si="54"/>
        <v>-2486595.4096645736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-2486595.4096645736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-10395.795997476642</v>
      </c>
      <c r="L663" s="444">
        <f t="shared" ca="1" si="54"/>
        <v>-2505386.8353918707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-2505386.8353918707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-10474.093604673713</v>
      </c>
      <c r="L664" s="444">
        <f t="shared" ca="1" si="54"/>
        <v>-2524256.5587263647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-2524256.5587263647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-10552.717451900771</v>
      </c>
      <c r="L665" s="444">
        <f t="shared" ca="1" si="54"/>
        <v>-2543204.9059080859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-2543204.9059080859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-10631.668898491276</v>
      </c>
      <c r="L666" s="444">
        <f t="shared" ca="1" si="54"/>
        <v>-2562232.2045363975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-2562232.2045363975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-10710.949309442574</v>
      </c>
      <c r="L667" s="444">
        <f t="shared" ca="1" si="54"/>
        <v>-2581338.7835756605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-2581338.7835756605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-10790.560055439504</v>
      </c>
      <c r="L668" s="444">
        <f t="shared" ca="1" si="54"/>
        <v>-2600524.9733609203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-2600524.9733609203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-10870.502512878087</v>
      </c>
      <c r="L669" s="444">
        <f t="shared" ca="1" si="54"/>
        <v>-2619791.105603619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-2619791.105603619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-10950.778063889331</v>
      </c>
      <c r="L670" s="444">
        <f t="shared" ca="1" si="54"/>
        <v>-2639137.5133973286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-2639137.5133973286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-11031.38809636312</v>
      </c>
      <c r="L671" s="444">
        <f t="shared" ca="1" si="54"/>
        <v>-2658564.5312235123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-2658564.5312235123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-11112.334003972219</v>
      </c>
      <c r="L672" s="444">
        <f t="shared" ca="1" si="54"/>
        <v>-2678072.494957305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-2678072.494957305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-11193.617186196356</v>
      </c>
      <c r="L673" s="444">
        <f t="shared" ca="1" si="54"/>
        <v>-2697661.7418733216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-2697661.7418733216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-11275.239048346424</v>
      </c>
      <c r="L674" s="444">
        <f t="shared" ca="1" si="54"/>
        <v>-2717332.6106514884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-2717332.6106514884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-11357.201001588786</v>
      </c>
      <c r="L675" s="444">
        <f t="shared" ca="1" si="54"/>
        <v>-2737085.4413828976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-2737085.4413828976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-11439.504462969659</v>
      </c>
      <c r="L676" s="444">
        <f t="shared" ca="1" si="54"/>
        <v>-2756920.5755756875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-2756920.5755756875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-11522.150855439617</v>
      </c>
      <c r="L677" s="444">
        <f t="shared" ca="1" si="54"/>
        <v>-2776838.3561609476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-2776838.3561609476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-11605.1416078782</v>
      </c>
      <c r="L678" s="444">
        <f t="shared" ca="1" si="54"/>
        <v>-2796839.1274986463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-2796839.1274986463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-11688.478155118612</v>
      </c>
      <c r="L679" s="444">
        <f t="shared" ca="1" si="54"/>
        <v>-2816923.2353835851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-2816923.2353835851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-11772.161937972523</v>
      </c>
      <c r="L680" s="444">
        <f t="shared" ca="1" si="54"/>
        <v>-2837091.027051378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-2837091.027051378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-11856.194403254993</v>
      </c>
      <c r="L681" s="444">
        <f t="shared" ca="1" si="54"/>
        <v>-2857342.8511844533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-2857342.8511844533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-11940.577003809474</v>
      </c>
      <c r="L682" s="444">
        <f t="shared" ca="1" si="54"/>
        <v>-2877679.0579180834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-2877679.0579180834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-12025.311198532932</v>
      </c>
      <c r="L683" s="444">
        <f t="shared" ca="1" si="54"/>
        <v>-2898099.9988464369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-2898099.9988464369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-12110.398452401072</v>
      </c>
      <c r="L684" s="444">
        <f t="shared" ca="1" si="54"/>
        <v>-2918606.0270286584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-2918606.0270286584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-12195.840236493661</v>
      </c>
      <c r="L685" s="444">
        <f t="shared" ca="1" si="54"/>
        <v>-2939197.4969949727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-2939197.4969949727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-12281.638028019972</v>
      </c>
      <c r="L686" s="444">
        <f t="shared" ca="1" si="54"/>
        <v>-2959874.7647528131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-2959874.7647528131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-12367.793310344307</v>
      </c>
      <c r="L687" s="444">
        <f t="shared" ca="1" si="54"/>
        <v>-2980638.1877929778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-2980638.1877929778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-12454.30757301166</v>
      </c>
      <c r="L688" s="444">
        <f t="shared" ca="1" si="54"/>
        <v>-3001488.1250958098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-3001488.1250958098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-12541.182311773458</v>
      </c>
      <c r="L689" s="444">
        <f t="shared" ca="1" si="54"/>
        <v>-3022424.9371374035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-3022424.9371374035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-12628.419028613433</v>
      </c>
      <c r="L690" s="444">
        <f t="shared" ca="1" si="54"/>
        <v>-3043448.9858958372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-3043448.9858958372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-12716.019231773573</v>
      </c>
      <c r="L691" s="444">
        <f t="shared" ca="1" si="54"/>
        <v>-3064560.6348574311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-3064560.6348574311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-12803.984435780214</v>
      </c>
      <c r="L692" s="444">
        <f t="shared" ca="1" si="54"/>
        <v>-3085760.2490230319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-3085760.2490230319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-12892.316161470219</v>
      </c>
      <c r="L693" s="444">
        <f t="shared" ca="1" si="54"/>
        <v>-3107048.1949143223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-3107048.1949143223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-12981.015936017262</v>
      </c>
      <c r="L694" s="444">
        <f t="shared" ca="1" si="54"/>
        <v>-3128424.8405801598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-3128424.8405801598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-13070.085292958251</v>
      </c>
      <c r="L695" s="444">
        <f t="shared" ca="1" si="54"/>
        <v>-3149890.5556029384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-3149890.5556029384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-13159.525772219828</v>
      </c>
      <c r="L696" s="444">
        <f t="shared" ca="1" si="54"/>
        <v>-3171445.7111049788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-3171445.7111049788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-13249.338920144997</v>
      </c>
      <c r="L697" s="444">
        <f t="shared" ca="1" si="54"/>
        <v>-3193090.6797549441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-3193090.6797549441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-13339.526289519852</v>
      </c>
      <c r="L698" s="444">
        <f t="shared" ca="1" si="54"/>
        <v>-3214825.8357742843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-3214825.8357742843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-13430.089439600437</v>
      </c>
      <c r="L699" s="444">
        <f t="shared" ca="1" si="54"/>
        <v>-3236651.554943705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-3236651.554943705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-13521.029936139688</v>
      </c>
      <c r="L700" s="444">
        <f t="shared" ca="1" si="54"/>
        <v>-3258568.2146096649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-3258568.2146096649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-13612.349351414521</v>
      </c>
      <c r="L701" s="444">
        <f t="shared" ca="1" si="54"/>
        <v>-3280576.1936908998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-3280576.1936908998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-13704.049264253001</v>
      </c>
      <c r="L702" s="444">
        <f t="shared" ca="1" si="54"/>
        <v>-3302675.8726849733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-3302675.8726849733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-13796.13126006164</v>
      </c>
      <c r="L703" s="444">
        <f t="shared" ca="1" si="54"/>
        <v>-3324867.6336748553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-3324867.6336748553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-13888.596930852815</v>
      </c>
      <c r="L704" s="444">
        <f t="shared" ca="1" si="54"/>
        <v>-3347151.8603355284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-3347151.8603355284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-13981.447875272288</v>
      </c>
      <c r="L705" s="444">
        <f t="shared" ca="1" si="54"/>
        <v>-3369528.9379406213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-3369528.9379406213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-14074.685698626839</v>
      </c>
      <c r="L706" s="444">
        <f t="shared" ca="1" si="54"/>
        <v>-3391999.2533690687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-3391999.2533690687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-14168.312012912038</v>
      </c>
      <c r="L707" s="444">
        <f t="shared" ca="1" si="54"/>
        <v>-3414563.1951118014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-3414563.1951118014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-14262.328436840093</v>
      </c>
      <c r="L708" s="444">
        <f t="shared" ca="1" si="54"/>
        <v>-3437221.1532784617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-3437221.1532784617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-14356.736595867842</v>
      </c>
      <c r="L709" s="444">
        <f t="shared" ca="1" si="54"/>
        <v>-3459973.5196041497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-3459973.5196041497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-14451.538122224874</v>
      </c>
      <c r="L710" s="444">
        <f t="shared" ca="1" si="54"/>
        <v>-3482820.6874561952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-3482820.6874561952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-14546.734654941733</v>
      </c>
      <c r="L711" s="444">
        <f t="shared" ca="1" si="54"/>
        <v>-3505763.0518409573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-3505763.0518409573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-14642.32783987824</v>
      </c>
      <c r="L712" s="444">
        <f t="shared" ca="1" si="54"/>
        <v>-3528801.0094106561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-3528801.0094106561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-14738.319329751985</v>
      </c>
      <c r="L713" s="444">
        <f t="shared" ca="1" si="54"/>
        <v>-3551934.9584702286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-3551934.9584702286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-14834.710784166873</v>
      </c>
      <c r="L714" s="444">
        <f t="shared" ca="1" si="54"/>
        <v>-3575165.2989842161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-3575165.2989842161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-14931.50386964182</v>
      </c>
      <c r="L715" s="444">
        <f t="shared" ca="1" si="54"/>
        <v>-3598492.4325836785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-3598492.4325836785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-15028.700259639578</v>
      </c>
      <c r="L716" s="444">
        <f t="shared" ca="1" si="54"/>
        <v>-3621916.7625731383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-3621916.7625731383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-15126.301634595664</v>
      </c>
      <c r="L717" s="444">
        <f t="shared" ca="1" si="54"/>
        <v>-3645438.6939375545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-3645438.6939375545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-15224.309681947396</v>
      </c>
      <c r="L718" s="444">
        <f t="shared" ca="1" si="54"/>
        <v>-3669058.6333493222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-3669058.6333493222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-15322.726096163095</v>
      </c>
      <c r="L719" s="444">
        <f t="shared" ca="1" si="54"/>
        <v>-3692776.9891753057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-3692776.9891753057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-15421.552578771358</v>
      </c>
      <c r="L720" s="444">
        <f t="shared" ca="1" si="54"/>
        <v>-3716594.1714838976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-3716594.1714838976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-15520.790838390489</v>
      </c>
      <c r="L721" s="444">
        <f t="shared" ca="1" si="54"/>
        <v>-3740510.5920521086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-3740510.5920521086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-15620.442590758037</v>
      </c>
      <c r="L722" s="444">
        <f t="shared" ca="1" si="54"/>
        <v>-3764526.6643726872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-3764526.6643726872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-15720.509558760446</v>
      </c>
      <c r="L723" s="444">
        <f t="shared" ca="1" si="54"/>
        <v>-3788642.8036612682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-3788642.8036612682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-15820.993472462869</v>
      </c>
      <c r="L724" s="444">
        <f t="shared" ca="1" si="54"/>
        <v>-3812859.4268635516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-3812859.4268635516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-15921.896069139049</v>
      </c>
      <c r="L725" s="444">
        <f t="shared" ca="1" si="54"/>
        <v>-3837176.9526625113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-3837176.9526625113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-16023.219093301383</v>
      </c>
      <c r="L726" s="444">
        <f t="shared" ca="1" si="54"/>
        <v>-3861595.801485633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-3861595.801485633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-16124.964296731056</v>
      </c>
      <c r="L727" s="444">
        <f t="shared" ca="1" si="54"/>
        <v>-3886116.3955121846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-3886116.3955121846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-16227.133438508356</v>
      </c>
      <c r="L728" s="444">
        <f t="shared" ca="1" si="54"/>
        <v>-3910739.1586805135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-3910739.1586805135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-16329.728285043058</v>
      </c>
      <c r="L729" s="444">
        <f t="shared" ca="1" si="54"/>
        <v>-3935464.516695377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-3935464.516695377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-16432.750610104988</v>
      </c>
      <c r="L730" s="444">
        <f t="shared" ca="1" si="54"/>
        <v>-3960292.8970353021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-3960292.8970353021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-16536.202194854675</v>
      </c>
      <c r="L731" s="444">
        <f t="shared" ca="1" si="54"/>
        <v>-3985224.7289599772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-3985224.7289599772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-16640.084827874158</v>
      </c>
      <c r="L732" s="444">
        <f t="shared" ca="1" si="54"/>
        <v>-4010260.4435176719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-4010260.4435176719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-16744.400305197883</v>
      </c>
      <c r="L733" s="444">
        <f t="shared" ca="1" si="54"/>
        <v>-4035400.4735526904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-4035400.4735526904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-16849.150430343794</v>
      </c>
      <c r="L734" s="444">
        <f t="shared" ca="1" si="54"/>
        <v>-4060645.2537128543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-4060645.2537128543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-16954.337014344477</v>
      </c>
      <c r="L735" s="444">
        <f t="shared" ca="1" si="54"/>
        <v>-4085995.2204570193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-4085995.2204570193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-17059.961875778499</v>
      </c>
      <c r="L736" s="444">
        <f t="shared" ca="1" si="54"/>
        <v>-4111450.8120626183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-4111450.8120626183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-17166.026840801827</v>
      </c>
      <c r="L737" s="444">
        <f t="shared" ca="1" si="54"/>
        <v>-4137012.4686332406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-4137012.4686332406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-17272.533743179418</v>
      </c>
      <c r="L738" s="444">
        <f t="shared" ca="1" si="54"/>
        <v>-4162680.6321062404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-4162680.6321062404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-17379.484424316921</v>
      </c>
      <c r="L739" s="444">
        <f t="shared" ca="1" si="54"/>
        <v>-4188455.7462603776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-4188455.7462603776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-17486.880733292492</v>
      </c>
      <c r="L740" s="444">
        <f t="shared" ca="1" si="54"/>
        <v>-4214338.2567234905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-4214338.2567234905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-17594.724526888796</v>
      </c>
      <c r="L741" s="444">
        <f t="shared" ca="1" si="54"/>
        <v>-4240328.6109801996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-4240328.6109801996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-17703.017669625082</v>
      </c>
      <c r="L742" s="444">
        <f t="shared" ca="1" si="54"/>
        <v>-4266427.2583796447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-4266427.2583796447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-17811.762033789437</v>
      </c>
      <c r="L743" s="444">
        <f t="shared" ca="1" si="54"/>
        <v>-4292634.6501432545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-4292634.6501432545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-17920.959499471144</v>
      </c>
      <c r="L744" s="444">
        <f t="shared" ca="1" si="54"/>
        <v>-4318951.2393725459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-4318951.2393725459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-18030.611954593194</v>
      </c>
      <c r="L745" s="444">
        <f t="shared" ca="1" si="54"/>
        <v>-4345377.4810569594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-4345377.4810569594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-18140.721294944917</v>
      </c>
      <c r="L746" s="444">
        <f t="shared" ca="1" si="54"/>
        <v>-4371913.8320817249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-4371913.8320817249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-18251.28942421477</v>
      </c>
      <c r="L747" s="444">
        <f t="shared" ca="1" si="54"/>
        <v>-4398560.7512357598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-4398560.7512357598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-18362.318254023252</v>
      </c>
      <c r="L748" s="444">
        <f t="shared" ca="1" si="54"/>
        <v>-4425318.6992196031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-4425318.6992196031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-18473.809703955932</v>
      </c>
      <c r="L749" s="444">
        <f t="shared" ca="1" si="54"/>
        <v>-4452188.1386533799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-4452188.1386533799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-18585.765701596669</v>
      </c>
      <c r="L750" s="444">
        <f t="shared" ca="1" si="54"/>
        <v>-4479169.5340847969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-4479169.5340847969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-18698.188182560905</v>
      </c>
      <c r="L751" s="444">
        <f t="shared" ca="1" si="54"/>
        <v>-4506263.351997178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-4506263.351997178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-18811.079090529161</v>
      </c>
      <c r="L752" s="444">
        <f t="shared" ca="1" si="54"/>
        <v>-4533470.0608175276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-4533470.0608175276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-18924.440377280618</v>
      </c>
      <c r="L753" s="444">
        <f t="shared" ca="1" si="54"/>
        <v>-4560790.130924629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-4560790.130924629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-19038.274002726874</v>
      </c>
      <c r="L754" s="444">
        <f t="shared" ca="1" si="54"/>
        <v>-4588224.0346571766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-4588224.0346571766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-19152.581934945822</v>
      </c>
      <c r="L755" s="444">
        <f t="shared" ca="1" si="54"/>
        <v>-4615772.2463219427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-4615772.2463219427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-19267.366150215679</v>
      </c>
      <c r="L756" s="444">
        <f t="shared" ca="1" si="54"/>
        <v>-4643435.2422019783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-4643435.2422019783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-19382.62863304916</v>
      </c>
      <c r="L757" s="444">
        <f t="shared" ca="1" si="54"/>
        <v>-4671213.5005648481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-4671213.5005648481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-19498.371376227784</v>
      </c>
      <c r="L758" s="444">
        <f t="shared" ca="1" si="54"/>
        <v>-4699107.5016708961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-4699107.5016708961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-19614.596380836319</v>
      </c>
      <c r="L759" s="444">
        <f t="shared" ca="1" si="54"/>
        <v>-4727117.7277815528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-4727117.7277815528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-19731.305656297387</v>
      </c>
      <c r="L760" s="444">
        <f t="shared" ca="1" si="54"/>
        <v>-4755244.6631676704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-4755244.6631676704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-19848.501220406211</v>
      </c>
      <c r="L761" s="444">
        <f t="shared" ca="1" si="54"/>
        <v>-4783488.7941178968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-4783488.7941178968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-19966.185099365488</v>
      </c>
      <c r="L762" s="444">
        <f t="shared" ca="1" si="54"/>
        <v>-4811850.6089470824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-4811850.6089470824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-20084.359327820428</v>
      </c>
      <c r="L763" s="444">
        <f t="shared" ca="1" si="54"/>
        <v>-4840330.598004723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-4840330.598004723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-20203.02594889393</v>
      </c>
      <c r="L764" s="444">
        <f t="shared" ca="1" si="54"/>
        <v>-4868929.2536834376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-4868929.2536834376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-20322.187014221909</v>
      </c>
      <c r="L765" s="444">
        <f t="shared" ca="1" si="54"/>
        <v>-4897647.0704274802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-4897647.0704274802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-20441.844583988754</v>
      </c>
      <c r="L766" s="444">
        <f t="shared" ca="1" si="54"/>
        <v>-4926484.5447412897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-4926484.5447412897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-20562.000726962957</v>
      </c>
      <c r="L767" s="444">
        <f t="shared" ca="1" si="54"/>
        <v>-4955442.1751980735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-4955442.1751980735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-20682.657520532892</v>
      </c>
      <c r="L768" s="444">
        <f t="shared" ca="1" si="54"/>
        <v>-4984520.4624484265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-4984520.4624484265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-20803.817050742695</v>
      </c>
      <c r="L769" s="444">
        <f t="shared" ca="1" si="54"/>
        <v>-5013719.9092289899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-5013719.9092289899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-20925.481412328376</v>
      </c>
      <c r="L770" s="444">
        <f t="shared" ca="1" si="54"/>
        <v>-5043041.020371139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-5043041.020371139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-21047.652708753998</v>
      </c>
      <c r="L771" s="444">
        <f t="shared" ca="1" si="54"/>
        <v>-5072484.3028097134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-5072484.3028097134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-21170.333052248057</v>
      </c>
      <c r="L772" s="444">
        <f t="shared" ca="1" si="54"/>
        <v>-5102050.2655917816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-5102050.2655917816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-21293.524563840008</v>
      </c>
      <c r="L773" s="444">
        <f t="shared" ref="L773:L1027" ca="1" si="80">I773-J773+K773</f>
        <v>-5131739.4198854417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-5131739.4198854417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-21417.229373396924</v>
      </c>
      <c r="L774" s="444">
        <f t="shared" ca="1" si="80"/>
        <v>-5161552.2789886594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-5161552.2789886594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-21541.449619660332</v>
      </c>
      <c r="L775" s="444">
        <f t="shared" ca="1" si="80"/>
        <v>-5191489.35833814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-5191489.35833814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-21666.187450283167</v>
      </c>
      <c r="L776" s="444">
        <f t="shared" ca="1" si="80"/>
        <v>-5221551.1755182436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-5221551.1755182436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-21791.445021866934</v>
      </c>
      <c r="L777" s="444">
        <f t="shared" ca="1" si="80"/>
        <v>-5251738.2502699308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-5251738.2502699308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-21917.224499998963</v>
      </c>
      <c r="L778" s="444">
        <f t="shared" ca="1" si="80"/>
        <v>-5282051.1044997498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-5282051.1044997498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-22043.528059289874</v>
      </c>
      <c r="L779" s="444">
        <f t="shared" ca="1" si="80"/>
        <v>-5312490.26228886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-5312490.26228886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-22170.357883411169</v>
      </c>
      <c r="L780" s="444">
        <f t="shared" ca="1" si="80"/>
        <v>-5343056.2499020919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-5343056.2499020919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-22297.716165132966</v>
      </c>
      <c r="L781" s="444">
        <f t="shared" ca="1" si="80"/>
        <v>-5373749.5957970452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-5373749.5957970452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-22425.605106361938</v>
      </c>
      <c r="L782" s="444">
        <f t="shared" ca="1" si="80"/>
        <v>-5404570.8306332277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-5404570.8306332277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-22554.026918179366</v>
      </c>
      <c r="L783" s="444">
        <f t="shared" ca="1" si="80"/>
        <v>-5435520.4872812275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-5435520.4872812275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-22682.983820879366</v>
      </c>
      <c r="L784" s="444">
        <f t="shared" ca="1" si="80"/>
        <v>-5466599.1008319277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-5466599.1008319277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-22812.478044007283</v>
      </c>
      <c r="L785" s="444">
        <f t="shared" ca="1" si="80"/>
        <v>-5497807.2086057551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-5497807.2086057551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-22942.511826398229</v>
      </c>
      <c r="L786" s="444">
        <f t="shared" ca="1" si="80"/>
        <v>-5529145.3501619734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-5529145.3501619734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-23073.087416215807</v>
      </c>
      <c r="L787" s="444">
        <f t="shared" ca="1" si="80"/>
        <v>-5560614.0673080096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-5560614.0673080096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-23204.207070990957</v>
      </c>
      <c r="L788" s="444">
        <f t="shared" ca="1" si="80"/>
        <v>-5592213.9041088214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-5592213.9041088214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-23335.873057661007</v>
      </c>
      <c r="L789" s="444">
        <f t="shared" ca="1" si="80"/>
        <v>-5623945.4068963025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-5623945.4068963025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-23468.087652608847</v>
      </c>
      <c r="L790" s="444">
        <f t="shared" ca="1" si="80"/>
        <v>-5655809.1242787316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-5655809.1242787316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-23600.8531417023</v>
      </c>
      <c r="L791" s="444">
        <f t="shared" ca="1" si="80"/>
        <v>-5687805.6071502548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-5687805.6071502548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-23734.171820333646</v>
      </c>
      <c r="L792" s="444">
        <f t="shared" ca="1" si="80"/>
        <v>-5719935.4087004084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-5719935.4087004084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-23868.045993459287</v>
      </c>
      <c r="L793" s="444">
        <f t="shared" ca="1" si="80"/>
        <v>-5752199.0844236882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-5752199.0844236882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-24002.47797563962</v>
      </c>
      <c r="L794" s="444">
        <f t="shared" ca="1" si="80"/>
        <v>-5784597.1921291482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-5784597.1921291482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-24137.470091079034</v>
      </c>
      <c r="L795" s="444">
        <f t="shared" ca="1" si="80"/>
        <v>-5817130.2919500479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-5817130.2919500479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-24273.024673666117</v>
      </c>
      <c r="L796" s="444">
        <f t="shared" ca="1" si="80"/>
        <v>-5849798.9463535342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-5849798.9463535342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-24409.144067013978</v>
      </c>
      <c r="L797" s="444">
        <f t="shared" ca="1" si="80"/>
        <v>-5882603.7201503683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-5882603.7201503683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-24545.830624500784</v>
      </c>
      <c r="L798" s="444">
        <f t="shared" ca="1" si="80"/>
        <v>-5915545.1805046899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-5915545.1805046899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-24683.086709310461</v>
      </c>
      <c r="L799" s="444">
        <f t="shared" ca="1" si="80"/>
        <v>-5948623.8969438206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-5948623.8969438206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-24820.914694473504</v>
      </c>
      <c r="L800" s="444">
        <f t="shared" ca="1" si="80"/>
        <v>-5981840.4413681142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-5981840.4413681142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-24959.316962908062</v>
      </c>
      <c r="L801" s="444">
        <f t="shared" ca="1" si="80"/>
        <v>-6015195.3880608426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-6015195.3880608426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-25098.295907461095</v>
      </c>
      <c r="L802" s="444">
        <f t="shared" ca="1" si="80"/>
        <v>-6048689.3136981241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-6048689.3136981241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-25237.853930949768</v>
      </c>
      <c r="L803" s="444">
        <f t="shared" ca="1" si="80"/>
        <v>-6082322.7973588947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-6082322.7973588947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-25377.993446202978</v>
      </c>
      <c r="L804" s="444">
        <f t="shared" ca="1" si="80"/>
        <v>-6116096.4205349181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-6116096.4205349181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-25518.716876103077</v>
      </c>
      <c r="L805" s="444">
        <f t="shared" ca="1" si="80"/>
        <v>-6150010.7671408411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-6150010.7671408411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-25660.026653627756</v>
      </c>
      <c r="L806" s="444">
        <f t="shared" ca="1" si="80"/>
        <v>-6184066.4235242894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-6184066.4235242894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-25801.925221892125</v>
      </c>
      <c r="L807" s="444">
        <f t="shared" ca="1" si="80"/>
        <v>-6218263.9784760019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-6218263.9784760019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-25944.415034190926</v>
      </c>
      <c r="L808" s="444">
        <f t="shared" ca="1" si="80"/>
        <v>-6252604.023240013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-6252604.023240013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-26087.498554040973</v>
      </c>
      <c r="L809" s="444">
        <f t="shared" ca="1" si="80"/>
        <v>-6287087.1515238741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-6287087.1515238741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-26231.178255223727</v>
      </c>
      <c r="L810" s="444">
        <f t="shared" ca="1" si="80"/>
        <v>-6321713.9595089182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-6321713.9595089182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-26375.456621828078</v>
      </c>
      <c r="L811" s="444">
        <f t="shared" ca="1" si="80"/>
        <v>-6356485.0458605671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-6356485.0458605671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-26520.336148293281</v>
      </c>
      <c r="L812" s="444">
        <f t="shared" ca="1" si="80"/>
        <v>-6391401.0117386812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-6391401.0117386812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-26665.819339452089</v>
      </c>
      <c r="L813" s="444">
        <f t="shared" ca="1" si="80"/>
        <v>-6426462.460807954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-6426462.460807954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-26811.908710574058</v>
      </c>
      <c r="L814" s="444">
        <f t="shared" ca="1" si="80"/>
        <v>-6461669.9992483482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-6461669.9992483482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-26958.606787409037</v>
      </c>
      <c r="L815" s="444">
        <f t="shared" ca="1" si="80"/>
        <v>-6497024.2357655773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-6497024.2357655773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-27105.916106230823</v>
      </c>
      <c r="L816" s="444">
        <f t="shared" ca="1" si="80"/>
        <v>-6532525.7816016283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-6532525.7816016283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-27253.83921388103</v>
      </c>
      <c r="L817" s="444">
        <f t="shared" ca="1" si="80"/>
        <v>-6568175.2505453294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-6568175.2505453294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-27402.378667813118</v>
      </c>
      <c r="L818" s="444">
        <f t="shared" ca="1" si="80"/>
        <v>-6603973.2589429626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-6603973.2589429626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-27551.537036136593</v>
      </c>
      <c r="L819" s="444">
        <f t="shared" ca="1" si="80"/>
        <v>-6639920.4257089198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-6639920.4257089198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-27701.316897661418</v>
      </c>
      <c r="L820" s="444">
        <f t="shared" ca="1" si="80"/>
        <v>-6676017.3723364016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-6676017.3723364016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-27851.720841942592</v>
      </c>
      <c r="L821" s="444">
        <f t="shared" ca="1" si="80"/>
        <v>-6712264.7229081644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-6712264.7229081644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-28002.751469324936</v>
      </c>
      <c r="L822" s="444">
        <f t="shared" ca="1" si="80"/>
        <v>-6748663.1041073101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-6748663.1041073101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-28154.411390988043</v>
      </c>
      <c r="L823" s="444">
        <f t="shared" ca="1" si="80"/>
        <v>-6785213.1452281186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-6785213.1452281186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-28306.703228991413</v>
      </c>
      <c r="L824" s="444">
        <f t="shared" ca="1" si="80"/>
        <v>-6821915.4781869305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-6821915.4781869305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-28459.629616319795</v>
      </c>
      <c r="L825" s="444">
        <f t="shared" ca="1" si="80"/>
        <v>-6858770.7375330711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-6858770.7375330711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-28613.193196928714</v>
      </c>
      <c r="L826" s="444">
        <f t="shared" ca="1" si="80"/>
        <v>-6895779.5604598206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-6895779.5604598206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-28767.396625790167</v>
      </c>
      <c r="L827" s="444">
        <f t="shared" ca="1" si="80"/>
        <v>-6932942.5868154308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-6932942.5868154308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-28922.242568938545</v>
      </c>
      <c r="L828" s="444">
        <f t="shared" ca="1" si="80"/>
        <v>-6970260.4591141902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-6970260.4591141902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-29077.733703516711</v>
      </c>
      <c r="L829" s="444">
        <f t="shared" ca="1" si="80"/>
        <v>-7007733.822547527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-7007733.822547527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-29233.87271782228</v>
      </c>
      <c r="L830" s="444">
        <f t="shared" ca="1" si="80"/>
        <v>-7045363.3249951694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-7045363.3249951694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-29390.662311354128</v>
      </c>
      <c r="L831" s="444">
        <f t="shared" ca="1" si="80"/>
        <v>-7083149.6170363436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-7083149.6170363436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-29548.105194859021</v>
      </c>
      <c r="L832" s="444">
        <f t="shared" ca="1" si="80"/>
        <v>-7121093.3519610232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-7121093.3519610232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-29706.204090378513</v>
      </c>
      <c r="L833" s="444">
        <f t="shared" ca="1" si="80"/>
        <v>-7159195.1857812218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-7159195.1857812218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-29864.961731296007</v>
      </c>
      <c r="L834" s="444">
        <f t="shared" ca="1" si="80"/>
        <v>-7197455.7772423383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-7197455.7772423383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-30024.38086238399</v>
      </c>
      <c r="L835" s="444">
        <f t="shared" ca="1" si="80"/>
        <v>-7235875.7878345428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-7235875.7878345428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-30184.464239851513</v>
      </c>
      <c r="L836" s="444">
        <f t="shared" ca="1" si="80"/>
        <v>-7274455.8818042148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-7274455.8818042148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-30345.214631391813</v>
      </c>
      <c r="L837" s="444">
        <f t="shared" ca="1" si="80"/>
        <v>-7313196.7261654269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-7313196.7261654269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-30506.634816230198</v>
      </c>
      <c r="L838" s="444">
        <f t="shared" ca="1" si="80"/>
        <v>-7352098.9907114776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-7352098.9907114776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-30668.727585172073</v>
      </c>
      <c r="L839" s="444">
        <f t="shared" ca="1" si="80"/>
        <v>-7391163.3480264703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-7391163.3480264703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-30831.495740651211</v>
      </c>
      <c r="L840" s="444">
        <f t="shared" ca="1" si="80"/>
        <v>-7430390.4734969418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-7430390.4734969418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-30994.942096778177</v>
      </c>
      <c r="L841" s="444">
        <f t="shared" ca="1" si="80"/>
        <v>-7469781.0453235405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-7469781.0453235405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-31159.069479389003</v>
      </c>
      <c r="L842" s="444">
        <f t="shared" ca="1" si="80"/>
        <v>-7509335.74453275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-7509335.74453275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-31323.880726094048</v>
      </c>
      <c r="L843" s="444">
        <f t="shared" ca="1" si="80"/>
        <v>-7549055.2549886648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-7549055.2549886648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-31489.378686327018</v>
      </c>
      <c r="L844" s="444">
        <f t="shared" ca="1" si="80"/>
        <v>-7588940.2634048117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-7588940.2634048117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-31655.5662213943</v>
      </c>
      <c r="L845" s="444">
        <f t="shared" ca="1" si="80"/>
        <v>-7628991.4593560267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-7628991.4593560267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-31822.44620452436</v>
      </c>
      <c r="L846" s="444">
        <f t="shared" ca="1" si="80"/>
        <v>-7669209.5352903716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-7669209.5352903716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-31990.021520917468</v>
      </c>
      <c r="L847" s="444">
        <f t="shared" ca="1" si="80"/>
        <v>-7709595.1865411093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-7709595.1865411093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-32158.295067795545</v>
      </c>
      <c r="L848" s="444">
        <f t="shared" ca="1" si="80"/>
        <v>-7750149.1113387253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-7750149.1113387253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-32327.269754452278</v>
      </c>
      <c r="L849" s="444">
        <f t="shared" ca="1" si="80"/>
        <v>-7790872.0108229984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-7790872.0108229984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-32496.94850230341</v>
      </c>
      <c r="L850" s="444">
        <f t="shared" ca="1" si="80"/>
        <v>-7831764.5890551219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-7831764.5890551219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-32667.334244937258</v>
      </c>
      <c r="L851" s="444">
        <f t="shared" ca="1" si="80"/>
        <v>-7872827.5530298799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-7872827.5530298799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-32838.429928165417</v>
      </c>
      <c r="L852" s="444">
        <f t="shared" ca="1" si="80"/>
        <v>-7914061.6126878662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-7914061.6126878662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-33010.238510073686</v>
      </c>
      <c r="L853" s="444">
        <f t="shared" ca="1" si="80"/>
        <v>-7955467.4809277607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-7955467.4809277607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-33182.762961073247</v>
      </c>
      <c r="L854" s="444">
        <f t="shared" ca="1" si="80"/>
        <v>-7997045.873618654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-7997045.873618654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-33356.006263951975</v>
      </c>
      <c r="L855" s="444">
        <f t="shared" ca="1" si="80"/>
        <v>-8038797.5096124262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-8038797.5096124262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-33529.971413926032</v>
      </c>
      <c r="L856" s="444">
        <f t="shared" ca="1" si="80"/>
        <v>-8080723.1107561728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-8080723.1107561728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-33704.661418691641</v>
      </c>
      <c r="L857" s="444">
        <f t="shared" ca="1" si="80"/>
        <v>-8122823.4019046845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-8122823.4019046845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-33880.079298477111</v>
      </c>
      <c r="L858" s="444">
        <f t="shared" ca="1" si="80"/>
        <v>-8165099.1109329816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-8165099.1109329816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-34056.228086095005</v>
      </c>
      <c r="L859" s="444">
        <f t="shared" ca="1" si="80"/>
        <v>-8207550.9687488973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-8207550.9687488973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-34233.110826994656</v>
      </c>
      <c r="L860" s="444">
        <f t="shared" ca="1" si="80"/>
        <v>-8250179.709305712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-8250179.709305712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-34410.730579314717</v>
      </c>
      <c r="L861" s="444">
        <f t="shared" ca="1" si="80"/>
        <v>-8292986.0696148472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-8292986.0696148472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-34589.090413936116</v>
      </c>
      <c r="L862" s="444">
        <f t="shared" ca="1" si="80"/>
        <v>-8335970.789758604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-8335970.789758604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-34768.193414535104</v>
      </c>
      <c r="L863" s="444">
        <f t="shared" ca="1" si="80"/>
        <v>-8379134.6129029598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-8379134.6129029598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-34948.042677636586</v>
      </c>
      <c r="L864" s="444">
        <f t="shared" ca="1" si="80"/>
        <v>-8422478.2853104174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-8422478.2853104174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-35128.641312667656</v>
      </c>
      <c r="L865" s="444">
        <f t="shared" ca="1" si="80"/>
        <v>-8466002.5563529059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-8466002.5563529059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-35309.99244201136</v>
      </c>
      <c r="L866" s="444">
        <f t="shared" ca="1" si="80"/>
        <v>-8509708.1785247382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-8509708.1785247382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-35492.099201060657</v>
      </c>
      <c r="L867" s="444">
        <f t="shared" ca="1" si="80"/>
        <v>-8553595.9074556194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-8553595.9074556194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-35674.964738272669</v>
      </c>
      <c r="L868" s="444">
        <f t="shared" ca="1" si="80"/>
        <v>-8597666.501923712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-8597666.501923712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-35858.592215223049</v>
      </c>
      <c r="L869" s="444">
        <f t="shared" ca="1" si="80"/>
        <v>-8641920.7238687556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-8641920.7238687556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-36042.98480666073</v>
      </c>
      <c r="L870" s="444">
        <f t="shared" ca="1" si="80"/>
        <v>-8686359.3384052366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-8686359.3384052366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-36228.145700562738</v>
      </c>
      <c r="L871" s="444">
        <f t="shared" ca="1" si="80"/>
        <v>-8730983.1138356198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-8730983.1138356198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-36414.078098189333</v>
      </c>
      <c r="L872" s="444">
        <f t="shared" ca="1" si="80"/>
        <v>-8775792.8216636293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-8775792.8216636293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-36600.785214139374</v>
      </c>
      <c r="L873" s="444">
        <f t="shared" ca="1" si="80"/>
        <v>-8820789.2366075888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-8820789.2366075888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-36788.27027640587</v>
      </c>
      <c r="L874" s="444">
        <f t="shared" ca="1" si="80"/>
        <v>-8865973.136613816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-8865973.136613816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-36976.536526431817</v>
      </c>
      <c r="L875" s="444">
        <f t="shared" ca="1" si="80"/>
        <v>-8911345.3028700687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-8911345.3028700687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-37165.587219166206</v>
      </c>
      <c r="L876" s="444">
        <f t="shared" ca="1" si="80"/>
        <v>-8956906.5198190548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-8956906.5198190548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-37355.425623120311</v>
      </c>
      <c r="L877" s="444">
        <f t="shared" ca="1" si="80"/>
        <v>-9002657.5751719959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-9002657.5751719959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-37546.055020424232</v>
      </c>
      <c r="L878" s="444">
        <f t="shared" ca="1" si="80"/>
        <v>-9048599.2599222399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-9048599.2599222399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-37737.478706883587</v>
      </c>
      <c r="L879" s="444">
        <f t="shared" ca="1" si="80"/>
        <v>-9094732.3683589436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-9094732.3683589436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-37929.69999203652</v>
      </c>
      <c r="L880" s="444">
        <f t="shared" ca="1" si="80"/>
        <v>-9141057.6980808005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-9141057.6980808005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-38122.722199210919</v>
      </c>
      <c r="L881" s="444">
        <f t="shared" ca="1" si="80"/>
        <v>-9187576.0500098318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-9187576.0500098318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-38316.548665581882</v>
      </c>
      <c r="L882" s="444">
        <f t="shared" ca="1" si="80"/>
        <v>-9234288.2284052335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-9234288.2284052335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-38511.182742229394</v>
      </c>
      <c r="L883" s="444">
        <f t="shared" ca="1" si="80"/>
        <v>-9281195.0408772826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-9281195.0408772826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-38706.627794196262</v>
      </c>
      <c r="L884" s="444">
        <f t="shared" ca="1" si="80"/>
        <v>-9328297.2984012999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-9328297.2984012999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-38902.887200546334</v>
      </c>
      <c r="L885" s="444">
        <f t="shared" ca="1" si="80"/>
        <v>-9375595.8153316658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-9375595.8153316658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-39099.96435442286</v>
      </c>
      <c r="L886" s="444">
        <f t="shared" ca="1" si="80"/>
        <v>-9423091.4094159082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-9423091.4094159082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-39297.862663107204</v>
      </c>
      <c r="L887" s="444">
        <f t="shared" ca="1" si="80"/>
        <v>-9470784.9018088356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-9470784.9018088356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-39496.585548077732</v>
      </c>
      <c r="L888" s="444">
        <f t="shared" ca="1" si="80"/>
        <v>-9518677.1170867346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-9518677.1170867346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-39696.13644506898</v>
      </c>
      <c r="L889" s="444">
        <f t="shared" ca="1" si="80"/>
        <v>-9566768.8832616247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-9566768.8832616247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-39896.518804131018</v>
      </c>
      <c r="L890" s="444">
        <f t="shared" ca="1" si="80"/>
        <v>-9615061.0317955762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-9615061.0317955762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-40097.736089689155</v>
      </c>
      <c r="L891" s="444">
        <f t="shared" ca="1" si="80"/>
        <v>-9663554.3976150863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-9663554.3976150863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-40299.79178060378</v>
      </c>
      <c r="L892" s="444">
        <f t="shared" ca="1" si="80"/>
        <v>-9712249.8191255108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-9712249.8191255108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-40502.689370230546</v>
      </c>
      <c r="L893" s="444">
        <f t="shared" ca="1" si="80"/>
        <v>-9761148.138225561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-9761148.138225561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-40706.432366480753</v>
      </c>
      <c r="L894" s="444">
        <f t="shared" ca="1" si="80"/>
        <v>-9810250.2003218625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-9810250.2003218625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-40911.024291882015</v>
      </c>
      <c r="L895" s="444">
        <f t="shared" ca="1" si="80"/>
        <v>-9859556.8543435652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-9859556.8543435652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-41116.468683639105</v>
      </c>
      <c r="L896" s="444">
        <f t="shared" ca="1" si="80"/>
        <v>-9909068.9527570251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-9909068.9527570251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-41322.769093695191</v>
      </c>
      <c r="L897" s="444">
        <f t="shared" ca="1" si="80"/>
        <v>-9958787.3515805416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-9958787.3515805416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-41529.929088793171</v>
      </c>
      <c r="L898" s="444">
        <f t="shared" ca="1" si="80"/>
        <v>-10008712.910399156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-10008712.910399156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-41737.952250537397</v>
      </c>
      <c r="L899" s="444">
        <f t="shared" ca="1" si="80"/>
        <v>-10058846.492379513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-10058846.492379513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-41946.842175455553</v>
      </c>
      <c r="L900" s="444">
        <f t="shared" ca="1" si="80"/>
        <v>-10109188.964284789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-10109188.964284789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-42156.60247506087</v>
      </c>
      <c r="L901" s="444">
        <f t="shared" ca="1" si="80"/>
        <v>-10159741.196489669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-10159741.196489669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-42367.236775914542</v>
      </c>
      <c r="L902" s="444">
        <f t="shared" ca="1" si="80"/>
        <v>-10210504.062995404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-10210504.062995404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-42578.748719688432</v>
      </c>
      <c r="L903" s="444">
        <f t="shared" ca="1" si="80"/>
        <v>-10261478.441444913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-10261478.441444913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-42791.141963228052</v>
      </c>
      <c r="L904" s="444">
        <f t="shared" ca="1" si="80"/>
        <v>-10312665.213137962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-10312665.213137962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-43004.420178615757</v>
      </c>
      <c r="L905" s="444">
        <f t="shared" ca="1" si="80"/>
        <v>-10364065.263046399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-10364065.263046399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-43218.587053234245</v>
      </c>
      <c r="L906" s="444">
        <f t="shared" ca="1" si="80"/>
        <v>-10415679.479829453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-10415679.479829453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-43433.646289830307</v>
      </c>
      <c r="L907" s="444">
        <f t="shared" ca="1" si="80"/>
        <v>-10467508.755849104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-10467508.755849104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-43649.60160657885</v>
      </c>
      <c r="L908" s="444">
        <f t="shared" ca="1" si="80"/>
        <v>-10519553.987185504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-10519553.987185504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-43866.456737147186</v>
      </c>
      <c r="L909" s="444">
        <f t="shared" ca="1" si="80"/>
        <v>-10571816.073652472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-10571816.073652472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-44084.215430759556</v>
      </c>
      <c r="L910" s="444">
        <f t="shared" ca="1" si="80"/>
        <v>-10624295.918813052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-10624295.918813052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-44302.881452261965</v>
      </c>
      <c r="L911" s="444">
        <f t="shared" ca="1" si="80"/>
        <v>-10676994.429995134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-10676994.429995134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-44522.458582187312</v>
      </c>
      <c r="L912" s="444">
        <f t="shared" ca="1" si="80"/>
        <v>-10729912.518307142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-10729912.518307142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-44742.950616820679</v>
      </c>
      <c r="L913" s="444">
        <f t="shared" ca="1" si="80"/>
        <v>-10783051.098653782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-10783051.098653782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-44964.36136826501</v>
      </c>
      <c r="L914" s="444">
        <f t="shared" ca="1" si="80"/>
        <v>-10836411.089751868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-10836411.089751868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-45186.694664507035</v>
      </c>
      <c r="L915" s="444">
        <f t="shared" ca="1" si="80"/>
        <v>-10889993.414146194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-10889993.414146194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-45409.954349483392</v>
      </c>
      <c r="L916" s="444">
        <f t="shared" ca="1" si="80"/>
        <v>-10943798.998225499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-10943798.998225499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-45634.144283147165</v>
      </c>
      <c r="L917" s="444">
        <f t="shared" ca="1" si="80"/>
        <v>-10997828.772238467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-10997828.772238467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-45859.268341534531</v>
      </c>
      <c r="L918" s="444">
        <f t="shared" ca="1" si="80"/>
        <v>-11052083.670309821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-11052083.670309821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-46085.330416831843</v>
      </c>
      <c r="L919" s="444">
        <f t="shared" ca="1" si="80"/>
        <v>-11106564.630456474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-11106564.630456474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-46312.334417442893</v>
      </c>
      <c r="L920" s="444">
        <f t="shared" ca="1" si="80"/>
        <v>-11161272.594603738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-11161272.594603738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-46540.284268056494</v>
      </c>
      <c r="L921" s="444">
        <f t="shared" ca="1" si="80"/>
        <v>-11216208.508601615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-11216208.508601615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-46769.183909714317</v>
      </c>
      <c r="L922" s="444">
        <f t="shared" ca="1" si="80"/>
        <v>-11271373.32224115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-11271373.32224115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-46999.037299879041</v>
      </c>
      <c r="L923" s="444">
        <f t="shared" ca="1" si="80"/>
        <v>-11326767.989270849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-11326767.989270849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-47229.84841250279</v>
      </c>
      <c r="L924" s="444">
        <f t="shared" ca="1" si="80"/>
        <v>-11382393.467413172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-11382393.467413172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-47461.621238095802</v>
      </c>
      <c r="L925" s="444">
        <f t="shared" ca="1" si="80"/>
        <v>-11438250.718381088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-11438250.718381088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-47694.359783795451</v>
      </c>
      <c r="L926" s="444">
        <f t="shared" ca="1" si="80"/>
        <v>-11494340.707894703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-11494340.707894703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-47928.068073435512</v>
      </c>
      <c r="L927" s="444">
        <f t="shared" ca="1" si="80"/>
        <v>-11550664.405697959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-11550664.405697959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-48162.750147615749</v>
      </c>
      <c r="L928" s="444">
        <f t="shared" ca="1" si="80"/>
        <v>-11607222.785575395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-11607222.785575395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-48398.410063771735</v>
      </c>
      <c r="L929" s="444">
        <f t="shared" ca="1" si="80"/>
        <v>-11664016.825368987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-11664016.825368987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-48635.05189624503</v>
      </c>
      <c r="L930" s="444">
        <f t="shared" ca="1" si="80"/>
        <v>-11721047.506995052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-11721047.506995052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-48872.679736353632</v>
      </c>
      <c r="L931" s="444">
        <f t="shared" ca="1" si="80"/>
        <v>-11778315.816461226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-11778315.816461226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-49111.297692462693</v>
      </c>
      <c r="L932" s="444">
        <f t="shared" ca="1" si="80"/>
        <v>-11835822.743883509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-11835822.743883509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-49350.90989005554</v>
      </c>
      <c r="L933" s="444">
        <f t="shared" ca="1" si="80"/>
        <v>-11893569.283503385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-11893569.283503385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-49591.520471805023</v>
      </c>
      <c r="L934" s="444">
        <f t="shared" ca="1" si="80"/>
        <v>-11951556.433705011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-11951556.433705011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-49833.13359764513</v>
      </c>
      <c r="L935" s="444">
        <f t="shared" ca="1" si="80"/>
        <v>-12009785.197032478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-12009785.197032478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-50075.753444842907</v>
      </c>
      <c r="L936" s="444">
        <f t="shared" ca="1" si="80"/>
        <v>-12068256.580207141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-12068256.580207141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-50319.384208070675</v>
      </c>
      <c r="L937" s="444">
        <f t="shared" ca="1" si="80"/>
        <v>-12126971.594145032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-12126971.594145032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-50564.03009947855</v>
      </c>
      <c r="L938" s="444">
        <f t="shared" ca="1" si="80"/>
        <v>-12185931.25397433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-12185931.25397433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-50809.695348767294</v>
      </c>
      <c r="L939" s="444">
        <f t="shared" ca="1" si="80"/>
        <v>-12245136.579052918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-12245136.579052918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-51056.384203261405</v>
      </c>
      <c r="L940" s="444">
        <f t="shared" ca="1" si="80"/>
        <v>-12304588.592985999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-12304588.592985999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-51304.100927982581</v>
      </c>
      <c r="L941" s="444">
        <f t="shared" ca="1" si="80"/>
        <v>-12364288.323643802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-12364288.323643802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-51552.849805723425</v>
      </c>
      <c r="L942" s="444">
        <f t="shared" ca="1" si="80"/>
        <v>-12424236.803179346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-12424236.803179346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-51802.635137121528</v>
      </c>
      <c r="L943" s="444">
        <f t="shared" ca="1" si="80"/>
        <v>-12484435.068046289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-12484435.068046289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-52053.461240733785</v>
      </c>
      <c r="L944" s="444">
        <f t="shared" ca="1" si="80"/>
        <v>-12544884.159016842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-12544884.159016842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-52305.332453111092</v>
      </c>
      <c r="L945" s="444">
        <f t="shared" ca="1" si="80"/>
        <v>-12605585.121199774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-12605585.121199774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-52558.253128873308</v>
      </c>
      <c r="L946" s="444">
        <f t="shared" ca="1" si="80"/>
        <v>-12666539.004058467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-12666539.004058467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-52812.227640784527</v>
      </c>
      <c r="L947" s="444">
        <f t="shared" ca="1" si="80"/>
        <v>-12727746.861429073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-12727746.861429073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-53067.260379828724</v>
      </c>
      <c r="L948" s="444">
        <f t="shared" ca="1" si="80"/>
        <v>-12789209.751538722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-12789209.751538722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-53323.355755285593</v>
      </c>
      <c r="L949" s="444">
        <f t="shared" ca="1" si="80"/>
        <v>-12850928.737023829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-12850928.737023829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-53580.518194806871</v>
      </c>
      <c r="L950" s="444">
        <f t="shared" ca="1" si="80"/>
        <v>-12912904.884948457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-12912904.884948457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-53838.752144492821</v>
      </c>
      <c r="L951" s="444">
        <f t="shared" ca="1" si="80"/>
        <v>-12975139.26682277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-12975139.26682277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-54098.062068969128</v>
      </c>
      <c r="L952" s="444">
        <f t="shared" ca="1" si="80"/>
        <v>-13037632.95862156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-13037632.95862156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-54358.45245146408</v>
      </c>
      <c r="L953" s="444">
        <f t="shared" ca="1" si="80"/>
        <v>-13100387.040802844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-13100387.040802844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-54619.927793886098</v>
      </c>
      <c r="L954" s="444">
        <f t="shared" ca="1" si="80"/>
        <v>-13163402.598326551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-13163402.598326551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-54882.492616901545</v>
      </c>
      <c r="L955" s="444">
        <f t="shared" ca="1" si="80"/>
        <v>-13226680.720673272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-13226680.720673272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-55146.151460012887</v>
      </c>
      <c r="L956" s="444">
        <f t="shared" ca="1" si="80"/>
        <v>-13290222.501863105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-13290222.501863105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-55410.908881637195</v>
      </c>
      <c r="L957" s="444">
        <f t="shared" ca="1" si="80"/>
        <v>-13354029.040474562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-13354029.040474562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-55676.769459184929</v>
      </c>
      <c r="L958" s="444">
        <f t="shared" ca="1" si="80"/>
        <v>-13418101.439663567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-13418101.439663567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-55943.737789139115</v>
      </c>
      <c r="L959" s="444">
        <f t="shared" ca="1" si="80"/>
        <v>-13482440.807182526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-13482440.807182526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-56211.818487134769</v>
      </c>
      <c r="L960" s="444">
        <f t="shared" ca="1" si="80"/>
        <v>-13547048.255399482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-13547048.255399482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-56481.01618803876</v>
      </c>
      <c r="L961" s="444">
        <f t="shared" ca="1" si="80"/>
        <v>-13611924.901317341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-13611924.901317341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-56751.335546029833</v>
      </c>
      <c r="L962" s="444">
        <f t="shared" ca="1" si="80"/>
        <v>-13677071.866593191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-13677071.866593191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-57022.781234679213</v>
      </c>
      <c r="L963" s="444">
        <f t="shared" ca="1" si="80"/>
        <v>-13742490.277557692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-13742490.277557692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-57295.357947031298</v>
      </c>
      <c r="L964" s="444">
        <f t="shared" ca="1" si="80"/>
        <v>-13808181.265234543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-13808181.265234543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-57569.070395684845</v>
      </c>
      <c r="L965" s="444">
        <f t="shared" ca="1" si="80"/>
        <v>-13874145.965360049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-13874145.965360049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-57843.92331287446</v>
      </c>
      <c r="L966" s="444">
        <f t="shared" ca="1" si="80"/>
        <v>-13940385.518402744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-13940385.518402744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-58119.921450552341</v>
      </c>
      <c r="L967" s="444">
        <f t="shared" ca="1" si="80"/>
        <v>-14006901.069583116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-14006901.069583116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-58397.069580470561</v>
      </c>
      <c r="L968" s="444">
        <f t="shared" ca="1" si="80"/>
        <v>-14073693.768893408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-14073693.768893408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-58675.372494263451</v>
      </c>
      <c r="L969" s="444">
        <f t="shared" ca="1" si="80"/>
        <v>-14140764.771117492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-14140764.771117492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-58954.835003530468</v>
      </c>
      <c r="L970" s="444">
        <f t="shared" ca="1" si="80"/>
        <v>-14208115.235850843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-14208115.235850843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-59235.461939919427</v>
      </c>
      <c r="L971" s="444">
        <f t="shared" ca="1" si="80"/>
        <v>-14275746.327520583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-14275746.327520583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-59517.258155210002</v>
      </c>
      <c r="L972" s="444">
        <f t="shared" ca="1" si="80"/>
        <v>-14343659.215405613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-14343659.215405613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-59800.228521397636</v>
      </c>
      <c r="L973" s="444">
        <f t="shared" ca="1" si="80"/>
        <v>-14411855.073656831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-14411855.073656831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-60084.377930777715</v>
      </c>
      <c r="L974" s="444">
        <f t="shared" ca="1" si="80"/>
        <v>-14480335.081317428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-14480335.081317428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-60369.711296030204</v>
      </c>
      <c r="L975" s="444">
        <f t="shared" ca="1" si="80"/>
        <v>-14549100.422343278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-14549100.422343278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-60656.233550304576</v>
      </c>
      <c r="L976" s="444">
        <f t="shared" ca="1" si="80"/>
        <v>-14618152.285623403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-14618152.285623403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-60943.949647305097</v>
      </c>
      <c r="L977" s="444">
        <f t="shared" ca="1" si="80"/>
        <v>-14687491.865000529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-14687491.865000529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-61232.864561376453</v>
      </c>
      <c r="L978" s="444">
        <f t="shared" ca="1" si="80"/>
        <v>-14757120.359291727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-14757120.359291727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-61522.983287589777</v>
      </c>
      <c r="L979" s="444">
        <f t="shared" ca="1" si="80"/>
        <v>-14827038.972309137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-14827038.972309137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-61814.310841828992</v>
      </c>
      <c r="L980" s="444">
        <f t="shared" ca="1" si="80"/>
        <v>-14897248.912880786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-14897248.912880786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-62106.852260877524</v>
      </c>
      <c r="L981" s="444">
        <f t="shared" ca="1" si="80"/>
        <v>-14967751.394871484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-14967751.394871484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-62400.612602505447</v>
      </c>
      <c r="L982" s="444">
        <f t="shared" ca="1" si="80"/>
        <v>-15038547.637203811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-15038547.637203811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-62695.596945556805</v>
      </c>
      <c r="L983" s="444">
        <f t="shared" ca="1" si="80"/>
        <v>-15109638.863879187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-15109638.863879187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-62991.810390037535</v>
      </c>
      <c r="L984" s="444">
        <f t="shared" ca="1" si="80"/>
        <v>-15181026.303999046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-15181026.303999046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-63289.258057203609</v>
      </c>
      <c r="L985" s="444">
        <f t="shared" ca="1" si="80"/>
        <v>-15252711.191786069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-15252711.191786069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-63587.94508964954</v>
      </c>
      <c r="L986" s="444">
        <f t="shared" ca="1" si="80"/>
        <v>-15324694.766605539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-15324694.766605539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-63887.876651397339</v>
      </c>
      <c r="L987" s="444">
        <f t="shared" ca="1" si="80"/>
        <v>-15396978.272986757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-15396978.272986757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-64189.057927985734</v>
      </c>
      <c r="L988" s="444">
        <f t="shared" ca="1" si="80"/>
        <v>-15469562.960644564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-15469562.960644564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-64491.494126559926</v>
      </c>
      <c r="L989" s="444">
        <f t="shared" ca="1" si="80"/>
        <v>-15542450.084500944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-15542450.084500944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-64795.190475961528</v>
      </c>
      <c r="L990" s="444">
        <f t="shared" ca="1" si="80"/>
        <v>-15615640.904706726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-15615640.904706726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-65100.152226818944</v>
      </c>
      <c r="L991" s="444">
        <f t="shared" ca="1" si="80"/>
        <v>-15689136.686663365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-15689136.686663365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-65406.384651638269</v>
      </c>
      <c r="L992" s="444">
        <f t="shared" ca="1" si="80"/>
        <v>-15762938.701044824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-15762938.701044824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-65713.893044894343</v>
      </c>
      <c r="L993" s="444">
        <f t="shared" ca="1" si="80"/>
        <v>-15837048.223819539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-15837048.223819539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-66022.682723122329</v>
      </c>
      <c r="L994" s="444">
        <f t="shared" ca="1" si="80"/>
        <v>-15911466.536272481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-15911466.536272481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-66332.759025009582</v>
      </c>
      <c r="L995" s="444">
        <f t="shared" ca="1" si="80"/>
        <v>-15986194.925027311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-15986194.925027311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-66644.127311488031</v>
      </c>
      <c r="L996" s="444">
        <f t="shared" ca="1" si="80"/>
        <v>-16061234.68206862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-16061234.68206862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-66956.792965826826</v>
      </c>
      <c r="L997" s="444">
        <f t="shared" ca="1" si="80"/>
        <v>-16136587.104764268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-16136587.104764268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-67270.761393725363</v>
      </c>
      <c r="L998" s="444">
        <f t="shared" ca="1" si="80"/>
        <v>-16212253.495887814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-16212253.495887814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-67586.038023406814</v>
      </c>
      <c r="L999" s="444">
        <f t="shared" ca="1" si="80"/>
        <v>-16288235.163641041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-16288235.163641041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-67902.628305711929</v>
      </c>
      <c r="L1000" s="444">
        <f t="shared" ca="1" si="80"/>
        <v>-16364533.421676574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-16364533.421676574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-68220.537714193313</v>
      </c>
      <c r="L1001" s="444">
        <f t="shared" ca="1" si="80"/>
        <v>-16441149.589120587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-16441149.589120587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-68539.771745210033</v>
      </c>
      <c r="L1002" s="444">
        <f t="shared" ca="1" si="80"/>
        <v>-16518084.990595618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-16518084.990595618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-68860.335918022654</v>
      </c>
      <c r="L1003" s="444">
        <f t="shared" ca="1" si="80"/>
        <v>-16595340.956243461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-16595340.956243461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-69182.235774888686</v>
      </c>
      <c r="L1004" s="444">
        <f t="shared" ca="1" si="80"/>
        <v>-16672918.821748171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-16672918.821748171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-69505.476881158291</v>
      </c>
      <c r="L1005" s="444">
        <f t="shared" ca="1" si="80"/>
        <v>-16750819.928359149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-16750819.928359149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-69830.064825370704</v>
      </c>
      <c r="L1006" s="444">
        <f t="shared" ca="1" si="80"/>
        <v>-16829045.62291434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-16829045.62291434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-70156.005219350656</v>
      </c>
      <c r="L1007" s="444">
        <f t="shared" ca="1" si="80"/>
        <v>-16907597.25786351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-16907597.25786351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-70483.303698305535</v>
      </c>
      <c r="L1008" s="444">
        <f t="shared" ca="1" si="80"/>
        <v>-16986476.191291634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-16986476.191291634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-70811.965920922725</v>
      </c>
      <c r="L1009" s="444">
        <f t="shared" ca="1" si="80"/>
        <v>-17065683.786942374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-17065683.786942374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-71141.997569467465</v>
      </c>
      <c r="L1010" s="444">
        <f t="shared" ca="1" si="80"/>
        <v>-17145221.41424166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-17145221.41424166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-71473.404349881166</v>
      </c>
      <c r="L1011" s="444">
        <f t="shared" ca="1" si="80"/>
        <v>-17225090.448321361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-17225090.448321361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-71806.19199187991</v>
      </c>
      <c r="L1012" s="444">
        <f t="shared" ca="1" si="80"/>
        <v>-17305292.27004306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-17305292.27004306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-72140.366249053666</v>
      </c>
      <c r="L1013" s="444">
        <f t="shared" ca="1" si="80"/>
        <v>-17385828.266021933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-17385828.266021933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-72475.932898965635</v>
      </c>
      <c r="L1014" s="444">
        <f t="shared" ca="1" si="80"/>
        <v>-17466699.828650717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-17466699.828650717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-72812.897743252222</v>
      </c>
      <c r="L1015" s="444">
        <f t="shared" ca="1" si="80"/>
        <v>-17547908.356123786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-17547908.356123786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-73151.266607723359</v>
      </c>
      <c r="L1016" s="444">
        <f t="shared" ca="1" si="80"/>
        <v>-17629455.252461329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-17629455.252461329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-73491.045342463112</v>
      </c>
      <c r="L1017" s="444">
        <f t="shared" ca="1" si="80"/>
        <v>-17711341.927533612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-17711341.927533612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-73832.239821930954</v>
      </c>
      <c r="L1018" s="444">
        <f t="shared" ca="1" si="80"/>
        <v>-17793569.79708536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-17793569.79708536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-74174.855945063246</v>
      </c>
      <c r="L1019" s="444">
        <f t="shared" ca="1" si="80"/>
        <v>-17876140.28276024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-17876140.28276024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-74518.899635375245</v>
      </c>
      <c r="L1020" s="444">
        <f t="shared" ca="1" si="80"/>
        <v>-17959054.812125433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-17959054.812125433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-74864.376841063553</v>
      </c>
      <c r="L1021" s="444">
        <f t="shared" ca="1" si="80"/>
        <v>-18042314.818696316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-18042314.818696316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-75211.293535108896</v>
      </c>
      <c r="L1022" s="444">
        <f t="shared" ca="1" si="80"/>
        <v>-18125921.741961244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-18125921.741961244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-75559.655715379427</v>
      </c>
      <c r="L1023" s="444">
        <f t="shared" ca="1" si="80"/>
        <v>-18209877.027406443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-18209877.027406443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-75909.469404734424</v>
      </c>
      <c r="L1024" s="444">
        <f t="shared" ca="1" si="80"/>
        <v>-18294182.126540996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-18294182.126540996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-76260.740651128392</v>
      </c>
      <c r="L1025" s="444">
        <f t="shared" ca="1" si="80"/>
        <v>-18378838.496921942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-18378838.496921942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-76613.475527715666</v>
      </c>
      <c r="L1026" s="444">
        <f t="shared" ca="1" si="80"/>
        <v>-18463847.602179475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-18463847.602179475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-76967.680132955385</v>
      </c>
      <c r="L1027" s="444">
        <f t="shared" ca="1" si="80"/>
        <v>-18549210.912042249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-18549210.912042249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-77323.36059071694</v>
      </c>
      <c r="L1028" s="444">
        <f t="shared" ref="L1028:L1282" ca="1" si="106">I1028-J1028+K1028</f>
        <v>-18634929.902362786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-18634929.902362786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-77680.523050385847</v>
      </c>
      <c r="L1029" s="444">
        <f t="shared" ca="1" si="106"/>
        <v>-18721006.055142991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-18721006.055142991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-78039.17368697004</v>
      </c>
      <c r="L1030" s="444">
        <f t="shared" ca="1" si="106"/>
        <v>-18807440.85855978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-18807440.85855978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-78399.318701206663</v>
      </c>
      <c r="L1031" s="444">
        <f t="shared" ca="1" si="106"/>
        <v>-18894235.806990806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-18894235.806990806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-78760.964319669263</v>
      </c>
      <c r="L1032" s="444">
        <f t="shared" ca="1" si="106"/>
        <v>-18981392.401040293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-18981392.401040293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-79124.116794875459</v>
      </c>
      <c r="L1033" s="444">
        <f t="shared" ca="1" si="106"/>
        <v>-19068912.147564989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-19068912.147564989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-79488.782405395032</v>
      </c>
      <c r="L1034" s="444">
        <f t="shared" ca="1" si="106"/>
        <v>-19156796.559700202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-19156796.559700202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-79854.967455958424</v>
      </c>
      <c r="L1035" s="444">
        <f t="shared" ca="1" si="106"/>
        <v>-19245047.156885978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-19245047.156885978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-80222.678277565821</v>
      </c>
      <c r="L1036" s="444">
        <f t="shared" ca="1" si="106"/>
        <v>-19333665.464893363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-19333665.464893363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-80591.921227596584</v>
      </c>
      <c r="L1037" s="444">
        <f t="shared" ca="1" si="106"/>
        <v>-19422653.015850779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-19422653.015850779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-80962.702689919155</v>
      </c>
      <c r="L1038" s="444">
        <f t="shared" ca="1" si="106"/>
        <v>-19512011.348270517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-19512011.348270517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-81335.029075001396</v>
      </c>
      <c r="L1039" s="444">
        <f t="shared" ca="1" si="106"/>
        <v>-19601742.007075336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-19601742.007075336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-81708.906820021482</v>
      </c>
      <c r="L1040" s="444">
        <f t="shared" ca="1" si="106"/>
        <v>-19691846.543625176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-19691846.543625176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-82084.342388979145</v>
      </c>
      <c r="L1041" s="444">
        <f t="shared" ca="1" si="106"/>
        <v>-19782326.515743975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-19782326.515743975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-82461.342272807466</v>
      </c>
      <c r="L1042" s="444">
        <f t="shared" ca="1" si="106"/>
        <v>-19873183.4877466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-19873183.4877466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-82839.912989485078</v>
      </c>
      <c r="L1043" s="444">
        <f t="shared" ca="1" si="106"/>
        <v>-19964419.030465905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-19964419.030465905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-83220.061084148852</v>
      </c>
      <c r="L1044" s="444">
        <f t="shared" ca="1" si="106"/>
        <v>-20056034.721279871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-20056034.721279871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-83601.793129207043</v>
      </c>
      <c r="L1045" s="444">
        <f t="shared" ca="1" si="106"/>
        <v>-20148032.144138895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-20148032.144138895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-83985.115724452975</v>
      </c>
      <c r="L1046" s="444">
        <f t="shared" ca="1" si="106"/>
        <v>-20240412.889593165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-20240412.889593165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-84370.035497179095</v>
      </c>
      <c r="L1047" s="444">
        <f t="shared" ca="1" si="106"/>
        <v>-20333178.554820161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-20333178.554820161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-84756.559102291576</v>
      </c>
      <c r="L1048" s="444">
        <f t="shared" ca="1" si="106"/>
        <v>-20426330.743652273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-20426330.743652273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-85144.693222425383</v>
      </c>
      <c r="L1049" s="444">
        <f t="shared" ca="1" si="106"/>
        <v>-20519871.066604517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-20519871.066604517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-85534.444568059727</v>
      </c>
      <c r="L1050" s="444">
        <f t="shared" ca="1" si="106"/>
        <v>-20613801.140902396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-20613801.140902396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-85925.819877634232</v>
      </c>
      <c r="L1051" s="444">
        <f t="shared" ca="1" si="106"/>
        <v>-20708122.590509851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-20708122.590509851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-86318.825917665294</v>
      </c>
      <c r="L1052" s="444">
        <f t="shared" ca="1" si="106"/>
        <v>-20802837.046157334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-20802837.046157334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-86713.469482863133</v>
      </c>
      <c r="L1053" s="444">
        <f t="shared" ca="1" si="106"/>
        <v>-20897946.145370014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-20897946.145370014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-87109.757396249304</v>
      </c>
      <c r="L1054" s="444">
        <f t="shared" ca="1" si="106"/>
        <v>-20993451.532496084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-20993451.532496084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-87507.696509274596</v>
      </c>
      <c r="L1055" s="444">
        <f t="shared" ca="1" si="106"/>
        <v>-21089354.858735178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-21089354.858735178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-87907.29370193748</v>
      </c>
      <c r="L1056" s="444">
        <f t="shared" ca="1" si="106"/>
        <v>-21185657.782166936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-21185657.782166936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-88308.555882903136</v>
      </c>
      <c r="L1057" s="444">
        <f t="shared" ca="1" si="106"/>
        <v>-21282361.967779659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-21282361.967779659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-88711.489989622816</v>
      </c>
      <c r="L1058" s="444">
        <f t="shared" ca="1" si="106"/>
        <v>-21379469.087499101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-21379469.087499101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-89116.102988453829</v>
      </c>
      <c r="L1059" s="444">
        <f t="shared" ca="1" si="106"/>
        <v>-21476980.820217375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-21476980.820217375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-89522.401874779971</v>
      </c>
      <c r="L1060" s="444">
        <f t="shared" ca="1" si="106"/>
        <v>-21574898.851821974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-21574898.851821974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-89930.393673132465</v>
      </c>
      <c r="L1061" s="444">
        <f t="shared" ca="1" si="106"/>
        <v>-21673224.875224926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-21673224.875224926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-90340.085437311427</v>
      </c>
      <c r="L1062" s="444">
        <f t="shared" ca="1" si="106"/>
        <v>-21771960.590392057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-21771960.590392057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-90751.484250507812</v>
      </c>
      <c r="L1063" s="444">
        <f t="shared" ca="1" si="106"/>
        <v>-21871107.704372384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-21871107.704372384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-91164.597225425838</v>
      </c>
      <c r="L1064" s="444">
        <f t="shared" ca="1" si="106"/>
        <v>-21970667.93132763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-21970667.93132763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-91579.431504406035</v>
      </c>
      <c r="L1065" s="444">
        <f t="shared" ca="1" si="106"/>
        <v>-22070642.992561854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-22070642.992561854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-91995.994259548635</v>
      </c>
      <c r="L1066" s="444">
        <f t="shared" ca="1" si="106"/>
        <v>-22171034.61655122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-22171034.61655122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-92414.292692837655</v>
      </c>
      <c r="L1067" s="444">
        <f t="shared" ca="1" si="106"/>
        <v>-22271844.538973875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-22271844.538973875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-92834.334036265383</v>
      </c>
      <c r="L1068" s="444">
        <f t="shared" ca="1" si="106"/>
        <v>-22373074.502739958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-22373074.502739958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-93256.125551957404</v>
      </c>
      <c r="L1069" s="444">
        <f t="shared" ca="1" si="106"/>
        <v>-22474726.258021735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-22474726.258021735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-93679.674532298144</v>
      </c>
      <c r="L1070" s="444">
        <f t="shared" ca="1" si="106"/>
        <v>-22576801.562283851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-22576801.562283851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-94104.988300056953</v>
      </c>
      <c r="L1071" s="444">
        <f t="shared" ca="1" si="106"/>
        <v>-22679302.180313725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-22679302.180313725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-94532.074208514765</v>
      </c>
      <c r="L1072" s="444">
        <f t="shared" ca="1" si="106"/>
        <v>-22782229.884252056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-22782229.884252056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-94960.939641591147</v>
      </c>
      <c r="L1073" s="444">
        <f t="shared" ca="1" si="106"/>
        <v>-22885586.453623466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-22885586.453623466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-95391.592013972026</v>
      </c>
      <c r="L1074" s="444">
        <f t="shared" ca="1" si="106"/>
        <v>-22989373.675367258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-22989373.675367258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-95824.038771237814</v>
      </c>
      <c r="L1075" s="444">
        <f t="shared" ca="1" si="106"/>
        <v>-23093593.343868315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-23093593.343868315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-96258.287389992227</v>
      </c>
      <c r="L1076" s="444">
        <f t="shared" ca="1" si="106"/>
        <v>-23198247.260988127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-23198247.260988127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-96694.345377991442</v>
      </c>
      <c r="L1077" s="444">
        <f t="shared" ca="1" si="106"/>
        <v>-23303337.236095939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-23303337.236095939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-97132.22027427399</v>
      </c>
      <c r="L1078" s="444">
        <f t="shared" ca="1" si="106"/>
        <v>-23408865.086100031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-23408865.086100031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-97571.919649291041</v>
      </c>
      <c r="L1079" s="444">
        <f t="shared" ca="1" si="106"/>
        <v>-23514832.635479141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-23514832.635479141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-98013.451105037326</v>
      </c>
      <c r="L1080" s="444">
        <f t="shared" ca="1" si="106"/>
        <v>-23621241.716313995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-23621241.716313995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-98456.822275182552</v>
      </c>
      <c r="L1081" s="444">
        <f t="shared" ca="1" si="106"/>
        <v>-23728094.168318998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-23728094.168318998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-98902.040825203396</v>
      </c>
      <c r="L1082" s="444">
        <f t="shared" ca="1" si="106"/>
        <v>-23835391.83887402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-23835391.83887402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-99349.114452515991</v>
      </c>
      <c r="L1083" s="444">
        <f t="shared" ca="1" si="106"/>
        <v>-23943136.583056353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-23943136.583056353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-99798.050886609053</v>
      </c>
      <c r="L1084" s="444">
        <f t="shared" ca="1" si="106"/>
        <v>-24051330.26367278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-24051330.26367278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-100248.8578891775</v>
      </c>
      <c r="L1085" s="444">
        <f t="shared" ca="1" si="106"/>
        <v>-24159974.751291778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-24159974.751291778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-100701.54325425666</v>
      </c>
      <c r="L1086" s="444">
        <f t="shared" ca="1" si="106"/>
        <v>-24269071.924275853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-24269071.924275853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-101156.11480835696</v>
      </c>
      <c r="L1087" s="444">
        <f t="shared" ca="1" si="106"/>
        <v>-24378623.66881403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-24378623.66881403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-101612.58041059936</v>
      </c>
      <c r="L1088" s="444">
        <f t="shared" ca="1" si="106"/>
        <v>-24488631.878954448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-24488631.878954448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-102070.94795285111</v>
      </c>
      <c r="L1089" s="444">
        <f t="shared" ca="1" si="106"/>
        <v>-24599098.456637118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-24599098.456637118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-102531.22535986223</v>
      </c>
      <c r="L1090" s="444">
        <f t="shared" ca="1" si="106"/>
        <v>-24710025.311726797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-24710025.311726797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-102993.42058940257</v>
      </c>
      <c r="L1091" s="444">
        <f t="shared" ca="1" si="106"/>
        <v>-24821414.362046018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-24821414.362046018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-103457.54163239931</v>
      </c>
      <c r="L1092" s="444">
        <f t="shared" ca="1" si="106"/>
        <v>-24933267.533408236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-24933267.533408236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-103923.59651307523</v>
      </c>
      <c r="L1093" s="444">
        <f t="shared" ca="1" si="106"/>
        <v>-25045586.759651128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-25045586.759651128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-104391.59328908728</v>
      </c>
      <c r="L1094" s="444">
        <f t="shared" ca="1" si="106"/>
        <v>-25158373.982670035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-25158373.982670035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-104861.54005166606</v>
      </c>
      <c r="L1095" s="444">
        <f t="shared" ca="1" si="106"/>
        <v>-25271631.152451519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-25271631.152451519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-105333.44492575557</v>
      </c>
      <c r="L1096" s="444">
        <f t="shared" ca="1" si="106"/>
        <v>-25385360.227107093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-25385360.227107093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-105807.3160701538</v>
      </c>
      <c r="L1097" s="444">
        <f t="shared" ca="1" si="106"/>
        <v>-25499563.172907066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-25499563.172907066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-106283.16167765368</v>
      </c>
      <c r="L1098" s="444">
        <f t="shared" ca="1" si="106"/>
        <v>-25614241.964314539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-25614241.964314539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-106760.98997518483</v>
      </c>
      <c r="L1099" s="444">
        <f t="shared" ca="1" si="106"/>
        <v>-25729398.584019542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-25729398.584019542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-107240.80922395567</v>
      </c>
      <c r="L1100" s="444">
        <f t="shared" ca="1" si="106"/>
        <v>-25845035.022973318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-25845035.022973318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-107722.62771959639</v>
      </c>
      <c r="L1101" s="444">
        <f t="shared" ca="1" si="106"/>
        <v>-25961153.280422732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-25961153.280422732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-108206.45379230229</v>
      </c>
      <c r="L1102" s="444">
        <f t="shared" ca="1" si="106"/>
        <v>-26077755.363944855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-26077755.363944855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-108692.2958069778</v>
      </c>
      <c r="L1103" s="444">
        <f t="shared" ca="1" si="106"/>
        <v>-26194843.289481651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-26194843.289481651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-109180.1621633811</v>
      </c>
      <c r="L1104" s="444">
        <f t="shared" ca="1" si="106"/>
        <v>-26312419.08137485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-26312419.08137485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-109670.06129626946</v>
      </c>
      <c r="L1105" s="444">
        <f t="shared" ca="1" si="106"/>
        <v>-26430484.772400938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-26430484.772400938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-110162.00167554482</v>
      </c>
      <c r="L1106" s="444">
        <f t="shared" ca="1" si="106"/>
        <v>-26549042.403806303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-26549042.403806303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-110655.9918064005</v>
      </c>
      <c r="L1107" s="444">
        <f t="shared" ca="1" si="106"/>
        <v>-26668094.02534252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-26668094.02534252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-111152.04022946808</v>
      </c>
      <c r="L1108" s="444">
        <f t="shared" ca="1" si="106"/>
        <v>-26787641.695301808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-26787641.695301808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-111650.15552096513</v>
      </c>
      <c r="L1109" s="444">
        <f t="shared" ca="1" si="106"/>
        <v>-26907687.480552591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-26907687.480552591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-112150.34629284336</v>
      </c>
      <c r="L1110" s="444">
        <f t="shared" ca="1" si="106"/>
        <v>-27028233.456575252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-27028233.456575252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-112652.6211929378</v>
      </c>
      <c r="L1111" s="444">
        <f t="shared" ca="1" si="106"/>
        <v>-27149281.70749801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-27149281.70749801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-113156.98890511597</v>
      </c>
      <c r="L1112" s="444">
        <f t="shared" ca="1" si="106"/>
        <v>-27270834.326132946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-27270834.326132946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-113663.4581494282</v>
      </c>
      <c r="L1113" s="444">
        <f t="shared" ca="1" si="106"/>
        <v>-27392893.414012194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-27392893.414012194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-114172.03768225838</v>
      </c>
      <c r="L1114" s="444">
        <f t="shared" ca="1" si="106"/>
        <v>-27515461.08142427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-27515461.08142427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-114682.73629647537</v>
      </c>
      <c r="L1115" s="444">
        <f t="shared" ca="1" si="106"/>
        <v>-27638539.447450563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-27638539.447450563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-115195.56282158493</v>
      </c>
      <c r="L1116" s="444">
        <f t="shared" ca="1" si="106"/>
        <v>-27762130.640001968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-27762130.640001968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-115710.52612388245</v>
      </c>
      <c r="L1117" s="444">
        <f t="shared" ca="1" si="106"/>
        <v>-27886236.795855667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-27886236.795855667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-116227.63510660618</v>
      </c>
      <c r="L1118" s="444">
        <f t="shared" ca="1" si="106"/>
        <v>-28010860.060692091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-28010860.060692091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-116746.89871009129</v>
      </c>
      <c r="L1119" s="444">
        <f t="shared" ca="1" si="106"/>
        <v>-28136002.589132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-28136002.589132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-117268.32591192424</v>
      </c>
      <c r="L1120" s="444">
        <f t="shared" ca="1" si="106"/>
        <v>-28261666.544773743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-28261666.544773743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-117791.92572709818</v>
      </c>
      <c r="L1121" s="444">
        <f t="shared" ca="1" si="106"/>
        <v>-28387854.10023066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-28387854.10023066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-118317.70720816866</v>
      </c>
      <c r="L1122" s="444">
        <f t="shared" ca="1" si="106"/>
        <v>-28514567.437168647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-28514567.437168647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-118845.67944541026</v>
      </c>
      <c r="L1123" s="444">
        <f t="shared" ca="1" si="106"/>
        <v>-28641808.746343877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-28641808.746343877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-119375.85156697372</v>
      </c>
      <c r="L1124" s="444">
        <f t="shared" ca="1" si="106"/>
        <v>-28769580.22764067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-28769580.22764067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-119908.2327390437</v>
      </c>
      <c r="L1125" s="444">
        <f t="shared" ca="1" si="106"/>
        <v>-28897884.090109531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-28897884.090109531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-120442.83216599729</v>
      </c>
      <c r="L1126" s="444">
        <f t="shared" ca="1" si="106"/>
        <v>-29026722.552005347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-29026722.552005347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-120979.65909056319</v>
      </c>
      <c r="L1127" s="444">
        <f t="shared" ca="1" si="106"/>
        <v>-29156097.840825729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-29156097.840825729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-121518.72279398146</v>
      </c>
      <c r="L1128" s="444">
        <f t="shared" ca="1" si="106"/>
        <v>-29286012.193349529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-29286012.193349529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-122060.03259616393</v>
      </c>
      <c r="L1129" s="444">
        <f t="shared" ca="1" si="106"/>
        <v>-29416467.855675511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-29416467.855675511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-122603.59785585554</v>
      </c>
      <c r="L1130" s="444">
        <f t="shared" ca="1" si="106"/>
        <v>-29547467.083261184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-29547467.083261184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-123149.42797079583</v>
      </c>
      <c r="L1131" s="444">
        <f t="shared" ca="1" si="106"/>
        <v>-29679012.1409618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-29679012.1409618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-123697.53237788174</v>
      </c>
      <c r="L1132" s="444">
        <f t="shared" ca="1" si="106"/>
        <v>-29811105.303069498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-29811105.303069498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-124247.92055333049</v>
      </c>
      <c r="L1133" s="444">
        <f t="shared" ca="1" si="106"/>
        <v>-29943748.853352647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-29943748.853352647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-124800.60201284361</v>
      </c>
      <c r="L1134" s="444">
        <f t="shared" ca="1" si="106"/>
        <v>-30076945.085095309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-30076945.085095309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-125355.58631177136</v>
      </c>
      <c r="L1135" s="444">
        <f t="shared" ca="1" si="106"/>
        <v>-30210696.3011369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-30210696.3011369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-125912.88304527799</v>
      </c>
      <c r="L1136" s="444">
        <f t="shared" ca="1" si="106"/>
        <v>-30345004.813911997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-30345004.813911997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-126472.50184850754</v>
      </c>
      <c r="L1137" s="444">
        <f t="shared" ca="1" si="106"/>
        <v>-30479872.945490323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-30479872.945490323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-127034.45239675061</v>
      </c>
      <c r="L1138" s="444">
        <f t="shared" ca="1" si="106"/>
        <v>-30615303.027616892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-30615303.027616892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-127598.74440561127</v>
      </c>
      <c r="L1139" s="444">
        <f t="shared" ca="1" si="106"/>
        <v>-30751297.401752323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-30751297.401752323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-128165.38763117557</v>
      </c>
      <c r="L1140" s="444">
        <f t="shared" ca="1" si="106"/>
        <v>-30887858.419113316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-30887858.419113316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-128734.39187017974</v>
      </c>
      <c r="L1141" s="444">
        <f t="shared" ca="1" si="106"/>
        <v>-31024988.440713312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-31024988.440713312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-129305.76696017971</v>
      </c>
      <c r="L1142" s="444">
        <f t="shared" ca="1" si="106"/>
        <v>-31162689.837403312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-31162689.837403312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-129879.52277972137</v>
      </c>
      <c r="L1143" s="444">
        <f t="shared" ca="1" si="106"/>
        <v>-31300964.989912853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-31300964.989912853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-130455.66924851113</v>
      </c>
      <c r="L1144" s="444">
        <f t="shared" ca="1" si="106"/>
        <v>-31439816.288891181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-31439816.288891181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-131034.21632758749</v>
      </c>
      <c r="L1145" s="444">
        <f t="shared" ca="1" si="106"/>
        <v>-31579246.134948589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-31579246.134948589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-131615.17401949337</v>
      </c>
      <c r="L1146" s="444">
        <f t="shared" ca="1" si="106"/>
        <v>-31719256.938697901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-31719256.938697901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-132198.55236844884</v>
      </c>
      <c r="L1147" s="444">
        <f t="shared" ca="1" si="106"/>
        <v>-31859851.120796166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-31859851.120796166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-132784.36146052493</v>
      </c>
      <c r="L1148" s="444">
        <f t="shared" ca="1" si="106"/>
        <v>-32001031.11198651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-32001031.11198651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-133372.61142381802</v>
      </c>
      <c r="L1149" s="444">
        <f t="shared" ca="1" si="106"/>
        <v>-32142799.353140146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-32142799.353140146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-133963.31242862486</v>
      </c>
      <c r="L1150" s="444">
        <f t="shared" ca="1" si="106"/>
        <v>-32285158.295298588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-32285158.295298588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-134556.47468761835</v>
      </c>
      <c r="L1151" s="444">
        <f t="shared" ca="1" si="106"/>
        <v>-32428110.399716023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-32428110.399716023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-135152.10845602435</v>
      </c>
      <c r="L1152" s="444">
        <f t="shared" ca="1" si="106"/>
        <v>-32571658.137901865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-32571658.137901865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-135750.22403179866</v>
      </c>
      <c r="L1153" s="444">
        <f t="shared" ca="1" si="106"/>
        <v>-32715803.991663482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-32715803.991663482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-136350.83175580541</v>
      </c>
      <c r="L1154" s="444">
        <f t="shared" ca="1" si="106"/>
        <v>-32860550.453149106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-32860550.453149106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-136953.94201199553</v>
      </c>
      <c r="L1155" s="444">
        <f t="shared" ca="1" si="106"/>
        <v>-33005900.024890922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-33005900.024890922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-137559.5652275864</v>
      </c>
      <c r="L1156" s="444">
        <f t="shared" ca="1" si="106"/>
        <v>-33151855.219848327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-33151855.219848327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-138167.71187324228</v>
      </c>
      <c r="L1157" s="444">
        <f t="shared" ca="1" si="106"/>
        <v>-33298418.561451387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-33298418.561451387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-138778.39246325503</v>
      </c>
      <c r="L1158" s="444">
        <f t="shared" ca="1" si="106"/>
        <v>-33445592.583644461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-33445592.583644461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-139391.61755572614</v>
      </c>
      <c r="L1159" s="444">
        <f t="shared" ca="1" si="106"/>
        <v>-33593379.830930002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-33593379.830930002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-140007.39775274927</v>
      </c>
      <c r="L1160" s="444">
        <f t="shared" ca="1" si="106"/>
        <v>-33741782.858412571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-33741782.858412571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-140625.7437005933</v>
      </c>
      <c r="L1161" s="444">
        <f t="shared" ca="1" si="106"/>
        <v>-33890804.231842987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-33890804.231842987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-141246.66608988671</v>
      </c>
      <c r="L1162" s="444">
        <f t="shared" ca="1" si="106"/>
        <v>-34040446.527662694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-34040446.527662694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-141870.17565580216</v>
      </c>
      <c r="L1163" s="444">
        <f t="shared" ca="1" si="106"/>
        <v>-34190712.333048321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-34190712.333048321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-142496.28317824227</v>
      </c>
      <c r="L1164" s="444">
        <f t="shared" ca="1" si="106"/>
        <v>-34341604.245956384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-34341604.245956384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-143124.99948202586</v>
      </c>
      <c r="L1165" s="444">
        <f t="shared" ca="1" si="106"/>
        <v>-34493124.875168234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-34493124.875168234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-143756.33543707523</v>
      </c>
      <c r="L1166" s="444">
        <f t="shared" ca="1" si="106"/>
        <v>-34645276.840335131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-34645276.840335131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-144390.30195860396</v>
      </c>
      <c r="L1167" s="444">
        <f t="shared" ca="1" si="106"/>
        <v>-34798062.772023559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-34798062.772023559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-145026.91000730576</v>
      </c>
      <c r="L1168" s="444">
        <f t="shared" ca="1" si="106"/>
        <v>-34951485.311760686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-34951485.311760686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-145631.18879900285</v>
      </c>
      <c r="L1169" s="444">
        <f t="shared" ca="1" si="106"/>
        <v>-35097116.500559688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-35097116.500559688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-146237.98541899869</v>
      </c>
      <c r="L1170" s="444">
        <f t="shared" ca="1" si="106"/>
        <v>-35243354.485978685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-35243354.485978685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-146847.31035824452</v>
      </c>
      <c r="L1171" s="444">
        <f t="shared" ca="1" si="106"/>
        <v>-35390201.796336927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-35390201.796336927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-147459.17415140386</v>
      </c>
      <c r="L1172" s="444">
        <f t="shared" ca="1" si="106"/>
        <v>-35537660.970488332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-35537660.970488332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-148073.58737703471</v>
      </c>
      <c r="L1173" s="444">
        <f t="shared" ca="1" si="106"/>
        <v>-35685734.557865366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-35685734.557865366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-148690.56065777235</v>
      </c>
      <c r="L1174" s="444">
        <f t="shared" ca="1" si="106"/>
        <v>-35834425.118523136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-35834425.118523136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-149310.10466051305</v>
      </c>
      <c r="L1175" s="444">
        <f t="shared" ca="1" si="106"/>
        <v>-35983735.223183647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-35983735.223183647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-149932.23009659853</v>
      </c>
      <c r="L1176" s="444">
        <f t="shared" ca="1" si="106"/>
        <v>-36133667.453280248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-36133667.453280248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-150556.94772200103</v>
      </c>
      <c r="L1177" s="444">
        <f t="shared" ca="1" si="106"/>
        <v>-36284224.401002251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-36284224.401002251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-151184.26833750936</v>
      </c>
      <c r="L1178" s="444">
        <f t="shared" ca="1" si="106"/>
        <v>-36435408.669339761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-36435408.669339761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-151814.20278891566</v>
      </c>
      <c r="L1179" s="444">
        <f t="shared" ca="1" si="106"/>
        <v>-36587222.87212868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-36587222.87212868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-152446.76196720282</v>
      </c>
      <c r="L1180" s="444">
        <f t="shared" ca="1" si="106"/>
        <v>-36739669.634095885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-36739669.634095885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-153081.95680873285</v>
      </c>
      <c r="L1181" s="444">
        <f t="shared" ca="1" si="106"/>
        <v>-36892751.590904616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-36892751.590904616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-153719.7982954359</v>
      </c>
      <c r="L1182" s="444">
        <f t="shared" ca="1" si="106"/>
        <v>-37046471.389200054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-37046471.389200054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-154360.29745500023</v>
      </c>
      <c r="L1183" s="444">
        <f t="shared" ca="1" si="106"/>
        <v>-37200831.686655052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-37200831.686655052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-155003.46536106273</v>
      </c>
      <c r="L1184" s="444">
        <f t="shared" ca="1" si="106"/>
        <v>-37355835.152016118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-37355835.152016118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-155649.31313340049</v>
      </c>
      <c r="L1185" s="444">
        <f t="shared" ca="1" si="106"/>
        <v>-37511484.465149522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-37511484.465149522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-156297.851938123</v>
      </c>
      <c r="L1186" s="444">
        <f t="shared" ca="1" si="106"/>
        <v>-37667782.317087643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-37667782.317087643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-156949.09298786518</v>
      </c>
      <c r="L1187" s="444">
        <f t="shared" ca="1" si="106"/>
        <v>-37824731.410075508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-37824731.410075508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-157603.04754198127</v>
      </c>
      <c r="L1188" s="444">
        <f t="shared" ca="1" si="106"/>
        <v>-37982334.457617491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-37982334.457617491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-158259.72690673955</v>
      </c>
      <c r="L1189" s="444">
        <f t="shared" ca="1" si="106"/>
        <v>-38140594.184524231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-38140594.184524231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-158919.14243551763</v>
      </c>
      <c r="L1190" s="444">
        <f t="shared" ca="1" si="106"/>
        <v>-38299513.326959752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-38299513.326959752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-159581.30552899896</v>
      </c>
      <c r="L1191" s="444">
        <f t="shared" ca="1" si="106"/>
        <v>-38459094.63248875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-38459094.63248875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-160246.22763536978</v>
      </c>
      <c r="L1192" s="444">
        <f t="shared" ca="1" si="106"/>
        <v>-38619340.860124119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-38619340.860124119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-160913.92025051717</v>
      </c>
      <c r="L1193" s="444">
        <f t="shared" ca="1" si="106"/>
        <v>-38780254.780374639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-38780254.780374639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-161584.39491822766</v>
      </c>
      <c r="L1194" s="444">
        <f t="shared" ca="1" si="106"/>
        <v>-38941839.175292864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-38941839.175292864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-162257.66323038694</v>
      </c>
      <c r="L1195" s="444">
        <f t="shared" ca="1" si="106"/>
        <v>-39104096.838523254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-39104096.838523254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-162933.73682718023</v>
      </c>
      <c r="L1196" s="444">
        <f t="shared" ca="1" si="106"/>
        <v>-39267030.575350434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-39267030.575350434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-163612.62739729346</v>
      </c>
      <c r="L1197" s="444">
        <f t="shared" ca="1" si="106"/>
        <v>-39430643.202747725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-39430643.202747725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-164294.34667811551</v>
      </c>
      <c r="L1198" s="444">
        <f t="shared" ca="1" si="106"/>
        <v>-39594937.54942584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-39594937.54942584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-164978.906455941</v>
      </c>
      <c r="L1199" s="444">
        <f t="shared" ca="1" si="106"/>
        <v>-39759916.455881782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-39759916.455881782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-165666.3185661741</v>
      </c>
      <c r="L1200" s="444">
        <f t="shared" ca="1" si="106"/>
        <v>-39925582.774447955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-39925582.774447955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-166356.59489353315</v>
      </c>
      <c r="L1201" s="444">
        <f t="shared" ca="1" si="106"/>
        <v>-40091939.369341485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-40091939.369341485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-167049.74737225618</v>
      </c>
      <c r="L1202" s="444">
        <f t="shared" ca="1" si="106"/>
        <v>-40258989.11671374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-40258989.11671374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-167745.78798630726</v>
      </c>
      <c r="L1203" s="444">
        <f t="shared" ca="1" si="106"/>
        <v>-40426734.904700048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-40426734.904700048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-168444.72876958354</v>
      </c>
      <c r="L1204" s="444">
        <f t="shared" ca="1" si="106"/>
        <v>-40595179.633469634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-40595179.633469634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-169146.58180612346</v>
      </c>
      <c r="L1205" s="444">
        <f t="shared" ca="1" si="106"/>
        <v>-40764326.215275757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-40764326.215275757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-169851.35923031566</v>
      </c>
      <c r="L1206" s="444">
        <f t="shared" ca="1" si="106"/>
        <v>-40934177.574506074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-40934177.574506074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-170559.07322710863</v>
      </c>
      <c r="L1207" s="444">
        <f t="shared" ca="1" si="106"/>
        <v>-41104736.647733182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-41104736.647733182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-171269.73603222158</v>
      </c>
      <c r="L1208" s="444">
        <f t="shared" ca="1" si="106"/>
        <v>-41276006.383765407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-41276006.383765407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-171983.35993235587</v>
      </c>
      <c r="L1209" s="444">
        <f t="shared" ca="1" si="106"/>
        <v>-41447989.743697762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-41447989.743697762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-172699.95726540734</v>
      </c>
      <c r="L1210" s="444">
        <f t="shared" ca="1" si="106"/>
        <v>-41620689.700963169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-41620689.700963169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-173419.54042067987</v>
      </c>
      <c r="L1211" s="444">
        <f t="shared" ca="1" si="106"/>
        <v>-41794109.241383851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-41794109.241383851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-174142.12183909939</v>
      </c>
      <c r="L1212" s="444">
        <f t="shared" ca="1" si="106"/>
        <v>-41968251.363222949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-41968251.363222949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-174867.71401342895</v>
      </c>
      <c r="L1213" s="444">
        <f t="shared" ca="1" si="106"/>
        <v>-42143119.077236377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-42143119.077236377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-175596.32948848489</v>
      </c>
      <c r="L1214" s="444">
        <f t="shared" ca="1" si="106"/>
        <v>-42318715.406724863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-42318715.406724863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-176327.9808613536</v>
      </c>
      <c r="L1215" s="444">
        <f t="shared" ca="1" si="106"/>
        <v>-42495043.387586214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-42495043.387586214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-177062.68078160923</v>
      </c>
      <c r="L1216" s="444">
        <f t="shared" ca="1" si="106"/>
        <v>-42672106.068367824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-42672106.068367824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-177800.44195153259</v>
      </c>
      <c r="L1217" s="444">
        <f t="shared" ca="1" si="106"/>
        <v>-42849906.51031936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-42849906.51031936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-178541.27712633065</v>
      </c>
      <c r="L1218" s="444">
        <f t="shared" ca="1" si="106"/>
        <v>-43028447.787445687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-43028447.787445687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-179285.19911435703</v>
      </c>
      <c r="L1219" s="444">
        <f t="shared" ca="1" si="106"/>
        <v>-43207732.986560047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-43207732.986560047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-180032.22077733354</v>
      </c>
      <c r="L1220" s="444">
        <f t="shared" ca="1" si="106"/>
        <v>-43387765.207337379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-43387765.207337379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-180782.35503057242</v>
      </c>
      <c r="L1221" s="444">
        <f t="shared" ca="1" si="106"/>
        <v>-43568547.562367953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-43568547.562367953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-181535.61484319982</v>
      </c>
      <c r="L1222" s="444">
        <f t="shared" ca="1" si="106"/>
        <v>-43750083.177211151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-43750083.177211151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-182292.01323837979</v>
      </c>
      <c r="L1223" s="444">
        <f t="shared" ca="1" si="106"/>
        <v>-43932375.190449528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-43932375.190449528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-183051.56329353969</v>
      </c>
      <c r="L1224" s="444">
        <f t="shared" ca="1" si="106"/>
        <v>-44115426.753743067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-44115426.753743067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-183814.27814059611</v>
      </c>
      <c r="L1225" s="444">
        <f t="shared" ca="1" si="106"/>
        <v>-44299241.031883664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-44299241.031883664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-184580.17096618193</v>
      </c>
      <c r="L1226" s="444">
        <f t="shared" ca="1" si="106"/>
        <v>-44483821.20284985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-44483821.20284985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-185349.25501187437</v>
      </c>
      <c r="L1227" s="444">
        <f t="shared" ca="1" si="106"/>
        <v>-44669170.457861722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-44669170.457861722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-186121.54357442385</v>
      </c>
      <c r="L1228" s="444">
        <f t="shared" ca="1" si="106"/>
        <v>-44855292.001436144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-44855292.001436144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-186897.05000598394</v>
      </c>
      <c r="L1229" s="444">
        <f t="shared" ca="1" si="106"/>
        <v>-45042189.051442131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-45042189.051442131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-187675.78771434221</v>
      </c>
      <c r="L1230" s="444">
        <f t="shared" ca="1" si="106"/>
        <v>-45229864.839156471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-45229864.839156471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-188457.77016315196</v>
      </c>
      <c r="L1231" s="444">
        <f t="shared" ca="1" si="106"/>
        <v>-45418322.60931962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-45418322.60931962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-189243.01087216509</v>
      </c>
      <c r="L1232" s="444">
        <f t="shared" ca="1" si="106"/>
        <v>-45607565.620191783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-45607565.620191783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-190031.52341746577</v>
      </c>
      <c r="L1233" s="444">
        <f t="shared" ca="1" si="106"/>
        <v>-45797597.143609248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-45797597.143609248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-190823.3214317052</v>
      </c>
      <c r="L1234" s="444">
        <f t="shared" ca="1" si="106"/>
        <v>-45988420.465040952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-45988420.465040952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-191618.41860433729</v>
      </c>
      <c r="L1235" s="444">
        <f t="shared" ca="1" si="106"/>
        <v>-46180038.883645289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-46180038.883645289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-192416.82868185538</v>
      </c>
      <c r="L1236" s="444">
        <f t="shared" ca="1" si="106"/>
        <v>-46372455.712327145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-46372455.712327145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-193218.56546802976</v>
      </c>
      <c r="L1237" s="444">
        <f t="shared" ca="1" si="106"/>
        <v>-46565674.277795173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-46565674.277795173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-194023.64282414655</v>
      </c>
      <c r="L1238" s="444">
        <f t="shared" ca="1" si="106"/>
        <v>-46759697.920619316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-46759697.920619316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-194832.07466924714</v>
      </c>
      <c r="L1239" s="444">
        <f t="shared" ca="1" si="106"/>
        <v>-46954529.995288566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-46954529.995288566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-195643.87498036903</v>
      </c>
      <c r="L1240" s="444">
        <f t="shared" ca="1" si="106"/>
        <v>-47150173.870268933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-47150173.870268933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-196459.05779278721</v>
      </c>
      <c r="L1241" s="444">
        <f t="shared" ca="1" si="106"/>
        <v>-47346632.928061724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-47346632.928061724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-197277.63720025719</v>
      </c>
      <c r="L1242" s="444">
        <f t="shared" ca="1" si="106"/>
        <v>-47543910.565261982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-47543910.565261982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-198099.62735525827</v>
      </c>
      <c r="L1243" s="444">
        <f t="shared" ca="1" si="106"/>
        <v>-47742010.192617238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-47742010.192617238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-198925.04246923848</v>
      </c>
      <c r="L1244" s="444">
        <f t="shared" ca="1" si="106"/>
        <v>-47940935.235086478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-47940935.235086478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-199753.89681286033</v>
      </c>
      <c r="L1245" s="444">
        <f t="shared" ca="1" si="106"/>
        <v>-48140689.131899342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-48140689.131899342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-200586.20471624724</v>
      </c>
      <c r="L1246" s="444">
        <f t="shared" ca="1" si="106"/>
        <v>-48341275.336615592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-48341275.336615592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-201421.98056923164</v>
      </c>
      <c r="L1247" s="444">
        <f t="shared" ca="1" si="106"/>
        <v>-48542697.317184821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-48542697.317184821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-202261.23882160342</v>
      </c>
      <c r="L1248" s="444">
        <f t="shared" ca="1" si="106"/>
        <v>-48744958.556006424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-48744958.556006424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-203103.99398336009</v>
      </c>
      <c r="L1249" s="444">
        <f t="shared" ca="1" si="106"/>
        <v>-48948062.549989782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-48948062.549989782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-203950.26062495742</v>
      </c>
      <c r="L1250" s="444">
        <f t="shared" ca="1" si="106"/>
        <v>-49152012.810614742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-49152012.810614742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-204800.05337756142</v>
      </c>
      <c r="L1251" s="444">
        <f t="shared" ca="1" si="106"/>
        <v>-49356812.863992304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-49356812.863992304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-205653.38693330126</v>
      </c>
      <c r="L1252" s="444">
        <f t="shared" ca="1" si="106"/>
        <v>-49562466.250925608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-49562466.250925608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-206510.27604552335</v>
      </c>
      <c r="L1253" s="444">
        <f t="shared" ca="1" si="106"/>
        <v>-49768976.526971132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-49768976.526971132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-207370.73552904639</v>
      </c>
      <c r="L1254" s="444">
        <f t="shared" ca="1" si="106"/>
        <v>-49976347.262500174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-49976347.262500174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-208234.78026041738</v>
      </c>
      <c r="L1255" s="444">
        <f t="shared" ca="1" si="106"/>
        <v>-50184582.042760588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-50184582.042760588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-209102.42517816913</v>
      </c>
      <c r="L1256" s="444">
        <f t="shared" ca="1" si="106"/>
        <v>-50393684.467938758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-50393684.467938758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-209973.68528307817</v>
      </c>
      <c r="L1257" s="444">
        <f t="shared" ca="1" si="106"/>
        <v>-50603658.153221838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-50603658.153221838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-210848.57563842431</v>
      </c>
      <c r="L1258" s="444">
        <f t="shared" ca="1" si="106"/>
        <v>-50814506.728860259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-50814506.728860259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-211727.11137025108</v>
      </c>
      <c r="L1259" s="444">
        <f t="shared" ca="1" si="106"/>
        <v>-51026233.84023051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-51026233.84023051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-212609.30766762712</v>
      </c>
      <c r="L1260" s="444">
        <f t="shared" ca="1" si="106"/>
        <v>-51238843.147898138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-51238843.147898138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-213495.1797829089</v>
      </c>
      <c r="L1261" s="444">
        <f t="shared" ca="1" si="106"/>
        <v>-51452338.32768105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-51452338.32768105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-214384.74303200436</v>
      </c>
      <c r="L1262" s="444">
        <f t="shared" ca="1" si="106"/>
        <v>-51666723.070713051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-51666723.070713051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-215278.0127946377</v>
      </c>
      <c r="L1263" s="444">
        <f t="shared" ca="1" si="106"/>
        <v>-51882001.083507687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-51882001.083507687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-216175.00451461537</v>
      </c>
      <c r="L1264" s="444">
        <f t="shared" ca="1" si="106"/>
        <v>-52098176.088022299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-52098176.088022299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-217075.73370009291</v>
      </c>
      <c r="L1265" s="444">
        <f t="shared" ca="1" si="106"/>
        <v>-52315251.821722396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-52315251.821722396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-217980.21592384332</v>
      </c>
      <c r="L1266" s="444">
        <f t="shared" ca="1" si="106"/>
        <v>-52533232.037646241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-52533232.037646241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-218888.46682352599</v>
      </c>
      <c r="L1267" s="444">
        <f t="shared" ca="1" si="106"/>
        <v>-52752120.504469767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-52752120.504469767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-219800.50210195736</v>
      </c>
      <c r="L1268" s="444">
        <f t="shared" ca="1" si="106"/>
        <v>-52971921.006571725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-52971921.006571725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-220716.33752738219</v>
      </c>
      <c r="L1269" s="444">
        <f t="shared" ca="1" si="106"/>
        <v>-53192637.344099104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-53192637.344099104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-221635.98893374627</v>
      </c>
      <c r="L1270" s="444">
        <f t="shared" ca="1" si="106"/>
        <v>-53414273.333032854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-53414273.333032854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-222559.47222097023</v>
      </c>
      <c r="L1271" s="444">
        <f t="shared" ca="1" si="106"/>
        <v>-53636832.805253826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-53636832.805253826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-223486.80335522423</v>
      </c>
      <c r="L1272" s="444">
        <f t="shared" ca="1" si="106"/>
        <v>-53860319.608609051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-53860319.608609051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-224417.99836920438</v>
      </c>
      <c r="L1273" s="444">
        <f t="shared" ca="1" si="106"/>
        <v>-54084737.606978253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-54084737.606978253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-225353.07336240937</v>
      </c>
      <c r="L1274" s="444">
        <f t="shared" ca="1" si="106"/>
        <v>-54310090.680340663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-54310090.680340663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-226292.04450141944</v>
      </c>
      <c r="L1275" s="444">
        <f t="shared" ca="1" si="106"/>
        <v>-54536382.724842079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-54536382.724842079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-227234.92802017531</v>
      </c>
      <c r="L1276" s="444">
        <f t="shared" ca="1" si="106"/>
        <v>-54763617.652862251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-54763617.652862251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-228181.74022025938</v>
      </c>
      <c r="L1277" s="444">
        <f t="shared" ca="1" si="106"/>
        <v>-54991799.393082507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-54991799.393082507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-229132.49747117711</v>
      </c>
      <c r="L1278" s="444">
        <f t="shared" ca="1" si="106"/>
        <v>-55220931.890553683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-55220931.890553683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-230087.21621064036</v>
      </c>
      <c r="L1279" s="444">
        <f t="shared" ca="1" si="106"/>
        <v>-55451019.106764324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-55451019.106764324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-231045.91294485138</v>
      </c>
      <c r="L1280" s="444">
        <f t="shared" ca="1" si="106"/>
        <v>-55682065.019709177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-55682065.019709177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-232008.60424878827</v>
      </c>
      <c r="L1281" s="444">
        <f t="shared" ca="1" si="106"/>
        <v>-55914073.623957969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-55914073.623957969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-232975.30676649156</v>
      </c>
      <c r="L1282" s="444">
        <f t="shared" ca="1" si="106"/>
        <v>-56147048.930724464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-56147048.930724464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-233946.03721135191</v>
      </c>
      <c r="L1283" s="444">
        <f t="shared" ref="L1283:L1537" ca="1" si="127">I1283-J1283+K1283</f>
        <v>-56380994.967935815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-56380994.967935815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-234920.81236639922</v>
      </c>
      <c r="L1284" s="444">
        <f t="shared" ca="1" si="127"/>
        <v>-56615915.780302212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-56615915.780302212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-235899.64908459256</v>
      </c>
      <c r="L1285" s="444">
        <f t="shared" ca="1" si="127"/>
        <v>-56851815.429386802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-56851815.429386802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-236882.56428911167</v>
      </c>
      <c r="L1286" s="444">
        <f t="shared" ca="1" si="127"/>
        <v>-57088697.993675917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-57088697.993675917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-237869.57497364967</v>
      </c>
      <c r="L1287" s="444">
        <f t="shared" ca="1" si="127"/>
        <v>-57326567.568649568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-57326567.568649568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-238860.69820270652</v>
      </c>
      <c r="L1288" s="444">
        <f t="shared" ca="1" si="127"/>
        <v>-57565428.266852275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-57565428.266852275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-239855.95111188447</v>
      </c>
      <c r="L1289" s="444">
        <f t="shared" ca="1" si="127"/>
        <v>-57805284.217964157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-57805284.217964157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-240855.35090818396</v>
      </c>
      <c r="L1290" s="444">
        <f t="shared" ca="1" si="127"/>
        <v>-58046139.56887234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-58046139.56887234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-241858.91487030141</v>
      </c>
      <c r="L1291" s="444">
        <f t="shared" ca="1" si="127"/>
        <v>-58287998.483742639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-58287998.483742639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-242866.66034892769</v>
      </c>
      <c r="L1292" s="444">
        <f t="shared" ca="1" si="127"/>
        <v>-58530865.144091569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-58530865.144091569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-243878.60476704821</v>
      </c>
      <c r="L1293" s="444">
        <f t="shared" ca="1" si="127"/>
        <v>-58774743.748858616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-58774743.748858616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-244894.76562024423</v>
      </c>
      <c r="L1294" s="444">
        <f t="shared" ca="1" si="127"/>
        <v>-59019638.514478862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-59019638.514478862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-245915.16047699525</v>
      </c>
      <c r="L1295" s="444">
        <f t="shared" ca="1" si="127"/>
        <v>-59265553.67495586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-59265553.67495586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-246939.80697898276</v>
      </c>
      <c r="L1296" s="444">
        <f t="shared" ca="1" si="127"/>
        <v>-59512493.481934845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-59512493.481934845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-247968.72284139521</v>
      </c>
      <c r="L1297" s="444">
        <f t="shared" ca="1" si="127"/>
        <v>-59760462.204776242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-59760462.204776242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-249001.92585323434</v>
      </c>
      <c r="L1298" s="444">
        <f t="shared" ca="1" si="127"/>
        <v>-60009464.13062948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-60009464.13062948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-250039.43387762283</v>
      </c>
      <c r="L1299" s="444">
        <f t="shared" ca="1" si="127"/>
        <v>-60259503.564507104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-60259503.564507104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-251081.26485211294</v>
      </c>
      <c r="L1300" s="444">
        <f t="shared" ca="1" si="127"/>
        <v>-60510584.829359218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-60510584.829359218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-252127.43678899677</v>
      </c>
      <c r="L1301" s="444">
        <f t="shared" ca="1" si="127"/>
        <v>-60762712.266148217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-60762712.266148217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-253177.96777561758</v>
      </c>
      <c r="L1302" s="444">
        <f t="shared" ca="1" si="127"/>
        <v>-61015890.233923838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-61015890.233923838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-254232.87597468265</v>
      </c>
      <c r="L1303" s="444">
        <f t="shared" ca="1" si="127"/>
        <v>-61270123.109898522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-61270123.109898522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-255292.17962457717</v>
      </c>
      <c r="L1304" s="444">
        <f t="shared" ca="1" si="127"/>
        <v>-61525415.289523102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-61525415.289523102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-256355.89703967961</v>
      </c>
      <c r="L1305" s="444">
        <f t="shared" ca="1" si="127"/>
        <v>-61781771.186562784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-61781771.186562784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-257424.04661067823</v>
      </c>
      <c r="L1306" s="444">
        <f t="shared" ca="1" si="127"/>
        <v>-62039195.23317346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-62039195.23317346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-258496.6468048894</v>
      </c>
      <c r="L1307" s="444">
        <f t="shared" ca="1" si="127"/>
        <v>-62297691.879978351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-62297691.879978351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-259573.71616657646</v>
      </c>
      <c r="L1308" s="444">
        <f t="shared" ca="1" si="127"/>
        <v>-62557265.59614493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-62557265.59614493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-260655.27331727056</v>
      </c>
      <c r="L1309" s="444">
        <f t="shared" ca="1" si="127"/>
        <v>-62817920.8694622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-62817920.8694622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-261741.33695609251</v>
      </c>
      <c r="L1310" s="444">
        <f t="shared" ca="1" si="127"/>
        <v>-63079662.206418291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-63079662.206418291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-262831.92586007621</v>
      </c>
      <c r="L1311" s="444">
        <f t="shared" ca="1" si="127"/>
        <v>-63342494.132278368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-63342494.132278368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-263927.05888449319</v>
      </c>
      <c r="L1312" s="444">
        <f t="shared" ca="1" si="127"/>
        <v>-63606421.191162862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-63606421.191162862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-265026.7549631786</v>
      </c>
      <c r="L1313" s="444">
        <f t="shared" ca="1" si="127"/>
        <v>-63871447.946126044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-63871447.946126044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-266131.03310885857</v>
      </c>
      <c r="L1314" s="444">
        <f t="shared" ca="1" si="127"/>
        <v>-64137578.979234904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-64137578.979234904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-267239.91241347877</v>
      </c>
      <c r="L1315" s="444">
        <f t="shared" ca="1" si="127"/>
        <v>-64404818.891648382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-64404818.891648382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-268353.41204853496</v>
      </c>
      <c r="L1316" s="444">
        <f t="shared" ca="1" si="127"/>
        <v>-64673172.303696916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-64673172.303696916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-269471.5512654038</v>
      </c>
      <c r="L1317" s="444">
        <f t="shared" ca="1" si="127"/>
        <v>-64942643.854962319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-64942643.854962319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-270594.34939567634</v>
      </c>
      <c r="L1318" s="444">
        <f t="shared" ca="1" si="127"/>
        <v>-65213238.204357997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-65213238.204357997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-271721.82585149159</v>
      </c>
      <c r="L1319" s="444">
        <f t="shared" ca="1" si="127"/>
        <v>-65484960.030209489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-65484960.030209489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-272854.00012587284</v>
      </c>
      <c r="L1320" s="444">
        <f t="shared" ca="1" si="127"/>
        <v>-65757814.030335359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-65757814.030335359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-273990.89179306396</v>
      </c>
      <c r="L1321" s="444">
        <f t="shared" ca="1" si="127"/>
        <v>-66031804.922128424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-66031804.922128424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-275132.52050886839</v>
      </c>
      <c r="L1322" s="444">
        <f t="shared" ca="1" si="127"/>
        <v>-66306937.442637295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-66306937.442637295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-276278.90601098875</v>
      </c>
      <c r="L1323" s="444">
        <f t="shared" ca="1" si="127"/>
        <v>-66583216.34864828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-66583216.34864828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-277430.06811936782</v>
      </c>
      <c r="L1324" s="444">
        <f t="shared" ca="1" si="127"/>
        <v>-66860646.416767649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-66860646.416767649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-278586.02673653181</v>
      </c>
      <c r="L1325" s="444">
        <f t="shared" ca="1" si="127"/>
        <v>-67139232.443504184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-67139232.443504184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-279746.80184793408</v>
      </c>
      <c r="L1326" s="444">
        <f t="shared" ca="1" si="127"/>
        <v>-67418979.245352119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-67418979.245352119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-280912.41352230049</v>
      </c>
      <c r="L1327" s="444">
        <f t="shared" ca="1" si="127"/>
        <v>-67699891.658874422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-67699891.658874422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-282082.88191197673</v>
      </c>
      <c r="L1328" s="444">
        <f t="shared" ca="1" si="127"/>
        <v>-67981974.5407864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-67981974.5407864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-283258.22725327668</v>
      </c>
      <c r="L1329" s="444">
        <f t="shared" ca="1" si="127"/>
        <v>-68265232.768039674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-68265232.768039674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-284438.46986683196</v>
      </c>
      <c r="L1330" s="444">
        <f t="shared" ca="1" si="127"/>
        <v>-68549671.237906501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-68549671.237906501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-285623.63015794376</v>
      </c>
      <c r="L1331" s="444">
        <f t="shared" ca="1" si="127"/>
        <v>-68835294.868064448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-68835294.868064448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-286813.7286169352</v>
      </c>
      <c r="L1332" s="444">
        <f t="shared" ca="1" si="127"/>
        <v>-69122108.596681386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-69122108.596681386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-288008.78581950575</v>
      </c>
      <c r="L1333" s="444">
        <f t="shared" ca="1" si="127"/>
        <v>-69410117.382500887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-69410117.382500887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-289208.822427087</v>
      </c>
      <c r="L1334" s="444">
        <f t="shared" ca="1" si="127"/>
        <v>-69699326.204927981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-69699326.204927981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-290413.85918719991</v>
      </c>
      <c r="L1335" s="444">
        <f t="shared" ca="1" si="127"/>
        <v>-69989740.064115182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-69989740.064115182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-291623.91693381325</v>
      </c>
      <c r="L1336" s="444">
        <f t="shared" ca="1" si="127"/>
        <v>-70281363.981049001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-70281363.981049001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-292839.01658770419</v>
      </c>
      <c r="L1337" s="444">
        <f t="shared" ca="1" si="127"/>
        <v>-70574202.997636706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-70574202.997636706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-294059.17915681959</v>
      </c>
      <c r="L1338" s="444">
        <f t="shared" ca="1" si="127"/>
        <v>-70868262.176793531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-70868262.176793531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-295284.42573663971</v>
      </c>
      <c r="L1339" s="444">
        <f t="shared" ca="1" si="127"/>
        <v>-71163546.602530167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-71163546.602530167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-296514.77751054236</v>
      </c>
      <c r="L1340" s="444">
        <f t="shared" ca="1" si="127"/>
        <v>-71460061.380040705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-71460061.380040705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-297750.25575016963</v>
      </c>
      <c r="L1341" s="444">
        <f t="shared" ca="1" si="127"/>
        <v>-71757811.63579087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-71757811.63579087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-298990.88181579526</v>
      </c>
      <c r="L1342" s="444">
        <f t="shared" ca="1" si="127"/>
        <v>-72056802.517606661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-72056802.517606661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-300236.67715669441</v>
      </c>
      <c r="L1343" s="444">
        <f t="shared" ca="1" si="127"/>
        <v>-72357039.194763362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-72357039.194763362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-301487.66331151401</v>
      </c>
      <c r="L1344" s="444">
        <f t="shared" ca="1" si="127"/>
        <v>-72658526.858074874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-72658526.858074874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-302743.86190864531</v>
      </c>
      <c r="L1345" s="444">
        <f t="shared" ca="1" si="127"/>
        <v>-72961270.719983518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-72961270.719983518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-304005.29466659797</v>
      </c>
      <c r="L1346" s="444">
        <f t="shared" ca="1" si="127"/>
        <v>-73265276.014650121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-73265276.014650121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-305271.98339437548</v>
      </c>
      <c r="L1347" s="444">
        <f t="shared" ca="1" si="127"/>
        <v>-73570547.998044491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-73570547.998044491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-306543.94999185205</v>
      </c>
      <c r="L1348" s="444">
        <f t="shared" ca="1" si="127"/>
        <v>-73877091.948036343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-73877091.948036343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-307821.21645015141</v>
      </c>
      <c r="L1349" s="444">
        <f t="shared" ca="1" si="127"/>
        <v>-74184913.164486498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-74184913.164486498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-309103.8048520271</v>
      </c>
      <c r="L1350" s="444">
        <f t="shared" ca="1" si="127"/>
        <v>-74494016.969338521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-74494016.969338521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-310391.73737224384</v>
      </c>
      <c r="L1351" s="444">
        <f t="shared" ca="1" si="127"/>
        <v>-74804408.706710771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-74804408.706710771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-311685.03627796157</v>
      </c>
      <c r="L1352" s="444">
        <f t="shared" ca="1" si="127"/>
        <v>-75116093.742988735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-75116093.742988735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-312983.7239291197</v>
      </c>
      <c r="L1353" s="444">
        <f t="shared" ca="1" si="127"/>
        <v>-75429077.466917858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-75429077.466917858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-314287.82277882443</v>
      </c>
      <c r="L1354" s="444">
        <f t="shared" ca="1" si="127"/>
        <v>-75743365.289696679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-75743365.289696679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-315597.35537373618</v>
      </c>
      <c r="L1355" s="444">
        <f t="shared" ca="1" si="127"/>
        <v>-76058962.645070419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-76058962.645070419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-316912.34435446007</v>
      </c>
      <c r="L1356" s="444">
        <f t="shared" ca="1" si="127"/>
        <v>-76375874.989424884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-76375874.989424884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-318232.81245593703</v>
      </c>
      <c r="L1357" s="444">
        <f t="shared" ca="1" si="127"/>
        <v>-76694107.801880822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-76694107.801880822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-319558.78250783676</v>
      </c>
      <c r="L1358" s="444">
        <f t="shared" ca="1" si="127"/>
        <v>-77013666.584388658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-77013666.584388658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-320890.27743495273</v>
      </c>
      <c r="L1359" s="444">
        <f t="shared" ca="1" si="127"/>
        <v>-77334556.861823618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-77334556.861823618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-322227.32025759842</v>
      </c>
      <c r="L1360" s="444">
        <f t="shared" ca="1" si="127"/>
        <v>-77656784.182081223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-77656784.182081223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-323569.93409200507</v>
      </c>
      <c r="L1361" s="444">
        <f t="shared" ca="1" si="127"/>
        <v>-77980354.116173223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-77980354.116173223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-324918.14215072175</v>
      </c>
      <c r="L1362" s="444">
        <f t="shared" ca="1" si="127"/>
        <v>-78305272.258323938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-78305272.258323938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-326271.96774301643</v>
      </c>
      <c r="L1363" s="444">
        <f t="shared" ca="1" si="127"/>
        <v>-78631544.226066947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-78631544.226066947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-327631.43427527894</v>
      </c>
      <c r="L1364" s="444">
        <f t="shared" ca="1" si="127"/>
        <v>-78959175.660342231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-78959175.660342231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-328996.56525142596</v>
      </c>
      <c r="L1365" s="444">
        <f t="shared" ca="1" si="127"/>
        <v>-79288172.225593656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-79288172.225593656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-330367.38427330687</v>
      </c>
      <c r="L1366" s="444">
        <f t="shared" ca="1" si="127"/>
        <v>-79618539.609866962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-79618539.609866962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-331743.91504111234</v>
      </c>
      <c r="L1367" s="444">
        <f t="shared" ca="1" si="127"/>
        <v>-79950283.524908081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-79950283.524908081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-333126.18135378364</v>
      </c>
      <c r="L1368" s="444">
        <f t="shared" ca="1" si="127"/>
        <v>-80283409.706261858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-80283409.706261858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-334514.2071094244</v>
      </c>
      <c r="L1369" s="444">
        <f t="shared" ca="1" si="127"/>
        <v>-80617923.91337128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-80617923.91337128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-335908.01630571368</v>
      </c>
      <c r="L1370" s="444">
        <f t="shared" ca="1" si="127"/>
        <v>-80953831.929676995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-80953831.929676995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-337307.63304032083</v>
      </c>
      <c r="L1371" s="444">
        <f t="shared" ca="1" si="127"/>
        <v>-81291139.562717319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-81291139.562717319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-338713.08151132218</v>
      </c>
      <c r="L1372" s="444">
        <f t="shared" ca="1" si="127"/>
        <v>-81629852.644228637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-81629852.644228637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-340124.38601761934</v>
      </c>
      <c r="L1373" s="444">
        <f t="shared" ca="1" si="127"/>
        <v>-81969977.030246258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-81969977.030246258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-341541.57095935941</v>
      </c>
      <c r="L1374" s="444">
        <f t="shared" ca="1" si="127"/>
        <v>-82311518.601205617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-82311518.601205617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-342964.66083835671</v>
      </c>
      <c r="L1375" s="444">
        <f t="shared" ca="1" si="127"/>
        <v>-82654483.262043968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-82654483.262043968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-344393.68025851651</v>
      </c>
      <c r="L1376" s="444">
        <f t="shared" ca="1" si="127"/>
        <v>-82998876.94230248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-82998876.94230248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-345828.6539262603</v>
      </c>
      <c r="L1377" s="444">
        <f t="shared" ca="1" si="127"/>
        <v>-83344705.596228734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-83344705.596228734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-347269.60665095306</v>
      </c>
      <c r="L1378" s="444">
        <f t="shared" ca="1" si="127"/>
        <v>-83691975.202879682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-83691975.202879682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-348716.56334533199</v>
      </c>
      <c r="L1379" s="444">
        <f t="shared" ca="1" si="127"/>
        <v>-84040691.76622501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-84040691.76622501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-350169.54902593757</v>
      </c>
      <c r="L1380" s="444">
        <f t="shared" ca="1" si="127"/>
        <v>-84390861.315250948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-84390861.315250948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-351628.58881354559</v>
      </c>
      <c r="L1381" s="444">
        <f t="shared" ca="1" si="127"/>
        <v>-84742489.904064491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-84742489.904064491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-353093.70793360204</v>
      </c>
      <c r="L1382" s="444">
        <f t="shared" ca="1" si="127"/>
        <v>-85095583.611998096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-85095583.611998096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-354564.93171665876</v>
      </c>
      <c r="L1383" s="444">
        <f t="shared" ca="1" si="127"/>
        <v>-85450148.543714762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-85450148.543714762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-356042.28559881152</v>
      </c>
      <c r="L1384" s="444">
        <f t="shared" ca="1" si="127"/>
        <v>-85806190.829313576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-85806190.829313576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-357525.79512213991</v>
      </c>
      <c r="L1385" s="444">
        <f t="shared" ca="1" si="127"/>
        <v>-86163716.624435723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-86163716.624435723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-359015.48593514884</v>
      </c>
      <c r="L1386" s="444">
        <f t="shared" ca="1" si="127"/>
        <v>-86522732.110370874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-86522732.110370874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-360511.38379321195</v>
      </c>
      <c r="L1387" s="444">
        <f t="shared" ca="1" si="127"/>
        <v>-86883243.494164079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-86883243.494164079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-362013.51455901697</v>
      </c>
      <c r="L1388" s="444">
        <f t="shared" ca="1" si="127"/>
        <v>-87245257.008723095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-87245257.008723095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-363521.90420301288</v>
      </c>
      <c r="L1389" s="444">
        <f t="shared" ca="1" si="127"/>
        <v>-87608778.912926108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-87608778.912926108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-365036.57880385878</v>
      </c>
      <c r="L1390" s="444">
        <f t="shared" ca="1" si="127"/>
        <v>-87973815.49172996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-87973815.49172996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-366557.56454887486</v>
      </c>
      <c r="L1391" s="444">
        <f t="shared" ca="1" si="127"/>
        <v>-88340373.05627884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-88340373.05627884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-368084.88773449516</v>
      </c>
      <c r="L1392" s="444">
        <f t="shared" ca="1" si="127"/>
        <v>-88708457.944013342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-88708457.944013342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-369618.57476672227</v>
      </c>
      <c r="L1393" s="444">
        <f t="shared" ca="1" si="127"/>
        <v>-89078076.518780068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-89078076.518780068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-371158.6521615836</v>
      </c>
      <c r="L1394" s="444">
        <f t="shared" ca="1" si="127"/>
        <v>-89449235.170941651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-89449235.170941651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-372705.14654559019</v>
      </c>
      <c r="L1395" s="444">
        <f t="shared" ca="1" si="127"/>
        <v>-89821940.31748724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-89821940.31748724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-374258.08465619682</v>
      </c>
      <c r="L1396" s="444">
        <f t="shared" ca="1" si="127"/>
        <v>-90196198.402143434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-90196198.402143434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-375817.49334226432</v>
      </c>
      <c r="L1397" s="444">
        <f t="shared" ca="1" si="127"/>
        <v>-90572015.895485699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-90572015.895485699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-377383.39956452372</v>
      </c>
      <c r="L1398" s="444">
        <f t="shared" ca="1" si="127"/>
        <v>-90949399.295050219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-90949399.295050219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-378955.83039604255</v>
      </c>
      <c r="L1399" s="444">
        <f t="shared" ca="1" si="127"/>
        <v>-91328355.12544626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-91328355.12544626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-380534.81302269275</v>
      </c>
      <c r="L1400" s="444">
        <f t="shared" ca="1" si="127"/>
        <v>-91708889.938468948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-91708889.938468948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-382120.37474362063</v>
      </c>
      <c r="L1401" s="444">
        <f t="shared" ca="1" si="127"/>
        <v>-92091010.313212574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-92091010.313212574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-383712.54297171906</v>
      </c>
      <c r="L1402" s="444">
        <f t="shared" ca="1" si="127"/>
        <v>-92474722.856184289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-92474722.856184289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-385311.34523410117</v>
      </c>
      <c r="L1403" s="444">
        <f t="shared" ca="1" si="127"/>
        <v>-92860034.201418385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-92860034.201418385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-386916.80917257658</v>
      </c>
      <c r="L1404" s="444">
        <f t="shared" ca="1" si="127"/>
        <v>-93246951.010590956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-93246951.010590956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-388528.962544129</v>
      </c>
      <c r="L1405" s="444">
        <f t="shared" ca="1" si="127"/>
        <v>-93635479.973135084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-93635479.973135084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-390147.8332213962</v>
      </c>
      <c r="L1406" s="444">
        <f t="shared" ca="1" si="127"/>
        <v>-94025627.806356475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-94025627.806356475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-391773.44919315196</v>
      </c>
      <c r="L1407" s="444">
        <f t="shared" ca="1" si="127"/>
        <v>-94417401.255549625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-94417401.255549625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-393405.83856479009</v>
      </c>
      <c r="L1408" s="444">
        <f t="shared" ca="1" si="127"/>
        <v>-94810807.094114408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-94810807.094114408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-395045.02955881006</v>
      </c>
      <c r="L1409" s="444">
        <f t="shared" ca="1" si="127"/>
        <v>-95205852.123673216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-95205852.123673216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-396691.05051530508</v>
      </c>
      <c r="L1410" s="444">
        <f t="shared" ca="1" si="127"/>
        <v>-95602543.174188524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-95602543.174188524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-398343.9298924522</v>
      </c>
      <c r="L1411" s="444">
        <f t="shared" ca="1" si="127"/>
        <v>-96000887.104080975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-96000887.104080975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-400003.69626700407</v>
      </c>
      <c r="L1412" s="444">
        <f t="shared" ca="1" si="127"/>
        <v>-96400890.800347984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-96400890.800347984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-401670.37833478325</v>
      </c>
      <c r="L1413" s="444">
        <f t="shared" ca="1" si="127"/>
        <v>-96802561.178682774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-96802561.178682774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-403344.0049111782</v>
      </c>
      <c r="L1414" s="444">
        <f t="shared" ca="1" si="127"/>
        <v>-97205905.183593959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-97205905.183593959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-405024.60493164149</v>
      </c>
      <c r="L1415" s="444">
        <f t="shared" ca="1" si="127"/>
        <v>-97610929.788525596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-97610929.788525596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-406712.20745218999</v>
      </c>
      <c r="L1416" s="444">
        <f t="shared" ca="1" si="127"/>
        <v>-98017641.995977789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-98017641.995977789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-408406.84164990747</v>
      </c>
      <c r="L1417" s="444">
        <f t="shared" ca="1" si="127"/>
        <v>-98426048.837627694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-98426048.837627694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-410108.53682344873</v>
      </c>
      <c r="L1418" s="444">
        <f t="shared" ca="1" si="127"/>
        <v>-98836157.374451146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-98836157.374451146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-411817.32239354646</v>
      </c>
      <c r="L1419" s="444">
        <f t="shared" ca="1" si="127"/>
        <v>-99247974.696844697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-99247974.696844697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-413533.22790351958</v>
      </c>
      <c r="L1420" s="444">
        <f t="shared" ca="1" si="127"/>
        <v>-99661507.924748212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-99661507.924748212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-415256.2830197842</v>
      </c>
      <c r="L1421" s="444">
        <f t="shared" ca="1" si="127"/>
        <v>-100076764.20776799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-100076764.20776799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-416986.51753236662</v>
      </c>
      <c r="L1422" s="444">
        <f t="shared" ca="1" si="127"/>
        <v>-100493750.72530036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-100493750.72530036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-418723.96135541814</v>
      </c>
      <c r="L1423" s="444">
        <f t="shared" ca="1" si="127"/>
        <v>-100912474.68665577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-100912474.68665577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-420468.64452773239</v>
      </c>
      <c r="L1424" s="444">
        <f t="shared" ca="1" si="127"/>
        <v>-101332943.33118351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-101332943.33118351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-422220.59721326461</v>
      </c>
      <c r="L1425" s="444">
        <f t="shared" ca="1" si="127"/>
        <v>-101755163.92839678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-101755163.92839678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-423979.84970165323</v>
      </c>
      <c r="L1426" s="444">
        <f t="shared" ca="1" si="127"/>
        <v>-102179143.77809843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-102179143.77809843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-425746.43240874348</v>
      </c>
      <c r="L1427" s="444">
        <f t="shared" ca="1" si="127"/>
        <v>-102604890.21050718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-102604890.21050718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-427520.37587711326</v>
      </c>
      <c r="L1428" s="444">
        <f t="shared" ca="1" si="127"/>
        <v>-103032410.5863843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-103032410.5863843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-429301.71077660122</v>
      </c>
      <c r="L1429" s="444">
        <f t="shared" ca="1" si="127"/>
        <v>-103461712.29716089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-103461712.29716089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-431090.46790483705</v>
      </c>
      <c r="L1430" s="444">
        <f t="shared" ca="1" si="127"/>
        <v>-103892802.76506573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-103892802.76506573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-432886.67818777385</v>
      </c>
      <c r="L1431" s="444">
        <f t="shared" ca="1" si="127"/>
        <v>-104325689.4432535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-104325689.4432535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-434690.37268022291</v>
      </c>
      <c r="L1432" s="444">
        <f t="shared" ca="1" si="127"/>
        <v>-104760379.81593372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-104760379.81593372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-436501.58256639051</v>
      </c>
      <c r="L1433" s="444">
        <f t="shared" ca="1" si="127"/>
        <v>-105196881.39850011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-105196881.39850011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-438320.33916041721</v>
      </c>
      <c r="L1434" s="444">
        <f t="shared" ca="1" si="127"/>
        <v>-105635201.73766053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-105635201.73766053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-440146.67390691885</v>
      </c>
      <c r="L1435" s="444">
        <f t="shared" ca="1" si="127"/>
        <v>-106075348.41156745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-106075348.41156745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-441980.61838153098</v>
      </c>
      <c r="L1436" s="444">
        <f t="shared" ca="1" si="127"/>
        <v>-106517329.02994898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-106517329.02994898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-443822.20429145405</v>
      </c>
      <c r="L1437" s="444">
        <f t="shared" ca="1" si="127"/>
        <v>-106961151.23424043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-106961151.23424043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-445671.46347600169</v>
      </c>
      <c r="L1438" s="444">
        <f t="shared" ca="1" si="127"/>
        <v>-107406822.69771643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-107406822.69771643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-447528.42790715181</v>
      </c>
      <c r="L1439" s="444">
        <f t="shared" ca="1" si="127"/>
        <v>-107854351.12562358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-107854351.12562358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-449393.12969009829</v>
      </c>
      <c r="L1440" s="444">
        <f t="shared" ca="1" si="127"/>
        <v>-108303744.25531368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-108303744.25531368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-451265.60106380697</v>
      </c>
      <c r="L1441" s="444">
        <f t="shared" ca="1" si="127"/>
        <v>-108755009.85637748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-108755009.85637748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-453145.87440157286</v>
      </c>
      <c r="L1442" s="444">
        <f t="shared" ca="1" si="127"/>
        <v>-109208155.73077905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-109208155.73077905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-455033.98221157939</v>
      </c>
      <c r="L1443" s="444">
        <f t="shared" ca="1" si="127"/>
        <v>-109663189.71299063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-109663189.71299063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-456929.95713746094</v>
      </c>
      <c r="L1444" s="444">
        <f t="shared" ca="1" si="127"/>
        <v>-110120119.67012809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-110120119.67012809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-458833.83195886703</v>
      </c>
      <c r="L1445" s="444">
        <f t="shared" ca="1" si="127"/>
        <v>-110578953.50208695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-110578953.50208695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-460745.63959202892</v>
      </c>
      <c r="L1446" s="444">
        <f t="shared" ca="1" si="127"/>
        <v>-111039699.14167897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-111039699.14167897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-462665.41309032909</v>
      </c>
      <c r="L1447" s="444">
        <f t="shared" ca="1" si="127"/>
        <v>-111502364.55476931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-111502364.55476931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-464593.18564487208</v>
      </c>
      <c r="L1448" s="444">
        <f t="shared" ca="1" si="127"/>
        <v>-111966957.74041417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-111966957.74041417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-466528.9905850591</v>
      </c>
      <c r="L1449" s="444">
        <f t="shared" ca="1" si="127"/>
        <v>-112433486.73099923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-112433486.73099923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-468472.86137916346</v>
      </c>
      <c r="L1450" s="444">
        <f t="shared" ca="1" si="127"/>
        <v>-112901959.59237839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-112901959.59237839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-470424.83163490996</v>
      </c>
      <c r="L1451" s="444">
        <f t="shared" ca="1" si="127"/>
        <v>-113372384.4240133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-113372384.4240133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-472384.93510005542</v>
      </c>
      <c r="L1452" s="444">
        <f t="shared" ca="1" si="127"/>
        <v>-113844769.35911335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-113844769.35911335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-474353.20566297229</v>
      </c>
      <c r="L1453" s="444">
        <f t="shared" ca="1" si="127"/>
        <v>-114319122.56477632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-114319122.56477632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-476329.67735323455</v>
      </c>
      <c r="L1454" s="444">
        <f t="shared" ca="1" si="127"/>
        <v>-114795452.24212955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-114795452.24212955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-478314.38434220647</v>
      </c>
      <c r="L1455" s="444">
        <f t="shared" ca="1" si="127"/>
        <v>-115273766.62647176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-115273766.62647176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-480307.36094363226</v>
      </c>
      <c r="L1456" s="444">
        <f t="shared" ca="1" si="127"/>
        <v>-115754073.98741539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-115754073.98741539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-482308.64161423076</v>
      </c>
      <c r="L1457" s="444">
        <f t="shared" ca="1" si="127"/>
        <v>-116236382.62902962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-116236382.62902962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-484318.26095429005</v>
      </c>
      <c r="L1458" s="444">
        <f t="shared" ca="1" si="127"/>
        <v>-116720700.88998391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-116720700.88998391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-486336.25370826625</v>
      </c>
      <c r="L1459" s="444">
        <f t="shared" ca="1" si="127"/>
        <v>-117207037.14369218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-117207037.14369218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-488362.65476538416</v>
      </c>
      <c r="L1460" s="444">
        <f t="shared" ca="1" si="127"/>
        <v>-117695399.79845756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-117695399.79845756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-490397.49916023982</v>
      </c>
      <c r="L1461" s="444">
        <f t="shared" ca="1" si="127"/>
        <v>-118185797.29761781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-118185797.29761781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-492440.82207340747</v>
      </c>
      <c r="L1462" s="444">
        <f t="shared" ca="1" si="127"/>
        <v>-118678238.11969122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-118678238.11969122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-494492.65883204667</v>
      </c>
      <c r="L1463" s="444">
        <f t="shared" ca="1" si="127"/>
        <v>-119172730.77852327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-119172730.77852327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-496553.04491051362</v>
      </c>
      <c r="L1464" s="444">
        <f t="shared" ca="1" si="127"/>
        <v>-119669283.82343379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-119669283.82343379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-498622.01593097404</v>
      </c>
      <c r="L1465" s="444">
        <f t="shared" ca="1" si="127"/>
        <v>-120167905.83936477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-120167905.83936477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-500699.60766401986</v>
      </c>
      <c r="L1466" s="444">
        <f t="shared" ca="1" si="127"/>
        <v>-120668605.44702879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-120668605.44702879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-502785.85602928651</v>
      </c>
      <c r="L1467" s="444">
        <f t="shared" ca="1" si="127"/>
        <v>-121171391.30305807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-121171391.30305807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-504880.79709607532</v>
      </c>
      <c r="L1468" s="444">
        <f t="shared" ca="1" si="127"/>
        <v>-121676272.10015415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-121676272.10015415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-506984.46708397556</v>
      </c>
      <c r="L1469" s="444">
        <f t="shared" ca="1" si="127"/>
        <v>-122183256.56723812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-122183256.56723812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-509096.90236349223</v>
      </c>
      <c r="L1470" s="444">
        <f t="shared" ca="1" si="127"/>
        <v>-122692353.46960162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-122692353.46960162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-511218.13945667335</v>
      </c>
      <c r="L1471" s="444">
        <f t="shared" ca="1" si="127"/>
        <v>-123203571.60905829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-123203571.60905829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-513348.21503774286</v>
      </c>
      <c r="L1472" s="444">
        <f t="shared" ca="1" si="127"/>
        <v>-123716919.82409604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-123716919.82409604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-515487.16593373351</v>
      </c>
      <c r="L1473" s="444">
        <f t="shared" ca="1" si="127"/>
        <v>-124232406.99002977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-124232406.99002977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-517635.02912512404</v>
      </c>
      <c r="L1474" s="444">
        <f t="shared" ca="1" si="127"/>
        <v>-124750042.01915489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-124750042.01915489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-519791.84174647875</v>
      </c>
      <c r="L1475" s="444">
        <f t="shared" ca="1" si="127"/>
        <v>-125269833.86090137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-125269833.86090137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-521957.64108708897</v>
      </c>
      <c r="L1476" s="444">
        <f t="shared" ca="1" si="127"/>
        <v>-125791791.50198846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-125791791.50198846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-524132.46459161857</v>
      </c>
      <c r="L1477" s="444">
        <f t="shared" ca="1" si="127"/>
        <v>-126315923.96658008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-126315923.96658008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-526316.34986075037</v>
      </c>
      <c r="L1478" s="444">
        <f t="shared" ca="1" si="127"/>
        <v>-126842240.31644084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-126842240.31644084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-528509.33465183678</v>
      </c>
      <c r="L1479" s="444">
        <f t="shared" ca="1" si="127"/>
        <v>-127370749.65109268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-127370749.65109268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-530711.4568795528</v>
      </c>
      <c r="L1480" s="444">
        <f t="shared" ca="1" si="127"/>
        <v>-127901461.10797223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-127901461.10797223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-532922.75461655087</v>
      </c>
      <c r="L1481" s="444">
        <f t="shared" ca="1" si="127"/>
        <v>-128434383.86258878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-128434383.86258878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-535143.26609411987</v>
      </c>
      <c r="L1482" s="444">
        <f t="shared" ca="1" si="127"/>
        <v>-128969527.1286829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-128969527.1286829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-537373.02970284538</v>
      </c>
      <c r="L1483" s="444">
        <f t="shared" ca="1" si="127"/>
        <v>-129506900.15838574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-129506900.15838574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-539612.08399327402</v>
      </c>
      <c r="L1484" s="444">
        <f t="shared" ca="1" si="127"/>
        <v>-130046512.24237901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-130046512.24237901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-541860.46767657914</v>
      </c>
      <c r="L1485" s="444">
        <f t="shared" ca="1" si="127"/>
        <v>-130588372.71005559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-130588372.71005559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-544118.21962523158</v>
      </c>
      <c r="L1486" s="444">
        <f t="shared" ca="1" si="127"/>
        <v>-131132490.92968082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-131132490.92968082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-546385.37887367012</v>
      </c>
      <c r="L1487" s="444">
        <f t="shared" ca="1" si="127"/>
        <v>-131678876.3085545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-131678876.3085545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-548661.98461897706</v>
      </c>
      <c r="L1488" s="444">
        <f t="shared" ca="1" si="127"/>
        <v>-132227538.29317348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-132227538.29317348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-550948.07622155617</v>
      </c>
      <c r="L1489" s="444">
        <f t="shared" ca="1" si="127"/>
        <v>-132778486.36939503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-132778486.36939503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-553243.6932058126</v>
      </c>
      <c r="L1490" s="444">
        <f t="shared" ca="1" si="127"/>
        <v>-133331730.06260085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-133331730.06260085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-555548.87526083691</v>
      </c>
      <c r="L1491" s="444">
        <f t="shared" ca="1" si="127"/>
        <v>-133887278.93786168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-133887278.93786168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-557863.66224109044</v>
      </c>
      <c r="L1492" s="444">
        <f t="shared" ca="1" si="127"/>
        <v>-134445142.60010278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-134445142.60010278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-560188.09416709491</v>
      </c>
      <c r="L1493" s="444">
        <f t="shared" ca="1" si="127"/>
        <v>-135005330.69426987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-135005330.69426987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-562522.21122612443</v>
      </c>
      <c r="L1494" s="444">
        <f t="shared" ca="1" si="127"/>
        <v>-135567852.905496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-135567852.905496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-564866.05377290002</v>
      </c>
      <c r="L1495" s="444">
        <f t="shared" ca="1" si="127"/>
        <v>-136132718.9592689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-136132718.9592689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-567219.66233028704</v>
      </c>
      <c r="L1496" s="444">
        <f t="shared" ca="1" si="127"/>
        <v>-136699938.6215992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-136699938.6215992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-569583.07758999662</v>
      </c>
      <c r="L1497" s="444">
        <f t="shared" ca="1" si="127"/>
        <v>-137269521.69918919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-137269521.69918919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-571956.34041328821</v>
      </c>
      <c r="L1498" s="444">
        <f t="shared" ca="1" si="127"/>
        <v>-137841478.03960249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-137841478.03960249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-574339.49183167703</v>
      </c>
      <c r="L1499" s="444">
        <f t="shared" ca="1" si="127"/>
        <v>-138415817.53143418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-138415817.53143418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-576732.57304764236</v>
      </c>
      <c r="L1500" s="444">
        <f t="shared" ca="1" si="127"/>
        <v>-138992550.10448182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-138992550.10448182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-579135.62543534092</v>
      </c>
      <c r="L1501" s="444">
        <f t="shared" ca="1" si="127"/>
        <v>-139571685.72991717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-139571685.72991717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-581548.69054132153</v>
      </c>
      <c r="L1502" s="444">
        <f t="shared" ca="1" si="127"/>
        <v>-140153234.4204585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-140153234.4204585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-583971.81008524378</v>
      </c>
      <c r="L1503" s="444">
        <f t="shared" ca="1" si="127"/>
        <v>-140737206.23054373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-140737206.23054373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-586405.02596059884</v>
      </c>
      <c r="L1504" s="444">
        <f t="shared" ca="1" si="127"/>
        <v>-141323611.25650433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-141323611.25650433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-588848.38023543474</v>
      </c>
      <c r="L1505" s="444">
        <f t="shared" ca="1" si="127"/>
        <v>-141912459.63673976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-141912459.63673976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-591301.91515308234</v>
      </c>
      <c r="L1506" s="444">
        <f t="shared" ca="1" si="127"/>
        <v>-142503761.55189285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-142503761.55189285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-593765.67313288688</v>
      </c>
      <c r="L1507" s="444">
        <f t="shared" ca="1" si="127"/>
        <v>-143097527.22502574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-143097527.22502574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-596239.69677094056</v>
      </c>
      <c r="L1508" s="444">
        <f t="shared" ca="1" si="127"/>
        <v>-143693766.92179668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-143693766.92179668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-598724.02884081949</v>
      </c>
      <c r="L1509" s="444">
        <f t="shared" ca="1" si="127"/>
        <v>-144292490.95063749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-144292490.95063749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-601218.7122943229</v>
      </c>
      <c r="L1510" s="444">
        <f t="shared" ca="1" si="127"/>
        <v>-144893709.6629318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-144893709.6629318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-603723.79026221577</v>
      </c>
      <c r="L1511" s="444">
        <f t="shared" ca="1" si="127"/>
        <v>-145497433.45319402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-145497433.45319402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-606239.30605497514</v>
      </c>
      <c r="L1512" s="444">
        <f t="shared" ca="1" si="127"/>
        <v>-146103672.759249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-146103672.759249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-608765.30316353752</v>
      </c>
      <c r="L1513" s="444">
        <f t="shared" ca="1" si="127"/>
        <v>-146712438.06241253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-146712438.06241253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-611301.82526005222</v>
      </c>
      <c r="L1514" s="444">
        <f t="shared" ca="1" si="127"/>
        <v>-147323739.88767257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-147323739.88767257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-613848.91619863571</v>
      </c>
      <c r="L1515" s="444">
        <f t="shared" ca="1" si="127"/>
        <v>-147937588.80387121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-147937588.80387121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-616406.62001613004</v>
      </c>
      <c r="L1516" s="444">
        <f t="shared" ca="1" si="127"/>
        <v>-148553995.42388734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-148553995.42388734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-618974.98093286389</v>
      </c>
      <c r="L1517" s="444">
        <f t="shared" ca="1" si="127"/>
        <v>-149172970.4048202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-149172970.4048202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-621554.04335341754</v>
      </c>
      <c r="L1518" s="444">
        <f t="shared" ca="1" si="127"/>
        <v>-149794524.44817361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-149794524.44817361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-624143.8518673901</v>
      </c>
      <c r="L1519" s="444">
        <f t="shared" ca="1" si="127"/>
        <v>-150418668.30004099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-150418668.30004099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-626744.45125017082</v>
      </c>
      <c r="L1520" s="444">
        <f t="shared" ca="1" si="127"/>
        <v>-151045412.75129116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-151045412.75129116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-629355.88646371313</v>
      </c>
      <c r="L1521" s="444">
        <f t="shared" ca="1" si="127"/>
        <v>-151674768.63775486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-151674768.63775486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-631978.20265731192</v>
      </c>
      <c r="L1522" s="444">
        <f t="shared" ca="1" si="127"/>
        <v>-152306746.84041217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-152306746.84041217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-634611.445168384</v>
      </c>
      <c r="L1523" s="444">
        <f t="shared" ca="1" si="127"/>
        <v>-152941358.28558055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-152941358.28558055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-637255.65952325228</v>
      </c>
      <c r="L1524" s="444">
        <f t="shared" ca="1" si="127"/>
        <v>-153578613.94510379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-153578613.94510379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-639910.8914379325</v>
      </c>
      <c r="L1525" s="444">
        <f t="shared" ca="1" si="127"/>
        <v>-154218524.83654171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-154218524.83654171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-642577.1868189238</v>
      </c>
      <c r="L1526" s="444">
        <f t="shared" ca="1" si="127"/>
        <v>-154861102.02336064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-154861102.02336064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-645254.59176400269</v>
      </c>
      <c r="L1527" s="444">
        <f t="shared" ca="1" si="127"/>
        <v>-155506356.61512464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-155506356.61512464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-647943.15256301931</v>
      </c>
      <c r="L1528" s="444">
        <f t="shared" ca="1" si="127"/>
        <v>-156154299.76768765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-156154299.76768765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-650642.91569869849</v>
      </c>
      <c r="L1529" s="444">
        <f t="shared" ca="1" si="127"/>
        <v>-156804942.68338636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-156804942.68338636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-653353.92784744315</v>
      </c>
      <c r="L1530" s="444">
        <f t="shared" ca="1" si="127"/>
        <v>-157458296.6112338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-157458296.6112338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-656076.2358801408</v>
      </c>
      <c r="L1531" s="444">
        <f t="shared" ca="1" si="127"/>
        <v>-158114372.84711394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-158114372.84711394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-658809.88686297473</v>
      </c>
      <c r="L1532" s="444">
        <f t="shared" ca="1" si="127"/>
        <v>-158773182.7339769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-158773182.7339769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-661554.92805823707</v>
      </c>
      <c r="L1533" s="444">
        <f t="shared" ca="1" si="127"/>
        <v>-159434737.66203514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-159434737.66203514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-664311.40692514635</v>
      </c>
      <c r="L1534" s="444">
        <f t="shared" ca="1" si="127"/>
        <v>-160099049.06896028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-160099049.06896028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-667079.37112066778</v>
      </c>
      <c r="L1535" s="444">
        <f t="shared" ca="1" si="127"/>
        <v>-160766128.44008094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-160766128.44008094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-669858.86850033724</v>
      </c>
      <c r="L1536" s="444">
        <f t="shared" ca="1" si="127"/>
        <v>-161435987.30858129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-161435987.30858129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-672649.94711908873</v>
      </c>
      <c r="L1537" s="444">
        <f t="shared" ca="1" si="127"/>
        <v>-162108637.25570038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-162108637.25570038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-675452.65523208492</v>
      </c>
      <c r="L1538" s="444">
        <f t="shared" ref="L1538:L1792" ca="1" si="132">I1538-J1538+K1538</f>
        <v>-162784089.91093245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-162784089.91093245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-678267.04129555193</v>
      </c>
      <c r="L1539" s="444">
        <f t="shared" ca="1" si="132"/>
        <v>-163462356.95222801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-163462356.95222801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-681093.15396761673</v>
      </c>
      <c r="L1540" s="444">
        <f t="shared" ca="1" si="132"/>
        <v>-164143450.10619563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-164143450.10619563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-683931.04210914846</v>
      </c>
      <c r="L1541" s="444">
        <f t="shared" ca="1" si="132"/>
        <v>-164827381.14830479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-164827381.14830479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-686780.75478460325</v>
      </c>
      <c r="L1542" s="444">
        <f t="shared" ca="1" si="132"/>
        <v>-165514161.9030894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-165514161.9030894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-689642.34126287256</v>
      </c>
      <c r="L1543" s="444">
        <f t="shared" ca="1" si="132"/>
        <v>-166203804.24435228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-166203804.24435228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-692515.8510181345</v>
      </c>
      <c r="L1544" s="444">
        <f t="shared" ca="1" si="132"/>
        <v>-166896320.09537041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-166896320.09537041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-695401.33373071009</v>
      </c>
      <c r="L1545" s="444">
        <f t="shared" ca="1" si="132"/>
        <v>-167591721.42910111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-167591721.42910111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-698298.83928792132</v>
      </c>
      <c r="L1546" s="444">
        <f t="shared" ca="1" si="132"/>
        <v>-168290020.26838902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-168290020.26838902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-701208.41778495419</v>
      </c>
      <c r="L1547" s="444">
        <f t="shared" ca="1" si="132"/>
        <v>-168991228.68617398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-168991228.68617398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-704130.11952572491</v>
      </c>
      <c r="L1548" s="444">
        <f t="shared" ca="1" si="132"/>
        <v>-169695358.80569971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-169695358.80569971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-707063.99502374872</v>
      </c>
      <c r="L1549" s="444">
        <f t="shared" ca="1" si="132"/>
        <v>-170402422.80072346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-170402422.80072346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-710010.09500301443</v>
      </c>
      <c r="L1550" s="444">
        <f t="shared" ca="1" si="132"/>
        <v>-171112432.89572647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-171112432.89572647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-712968.47039886029</v>
      </c>
      <c r="L1551" s="444">
        <f t="shared" ca="1" si="132"/>
        <v>-171825401.36612535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-171825401.36612535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-715939.17235885561</v>
      </c>
      <c r="L1552" s="444">
        <f t="shared" ca="1" si="132"/>
        <v>-172541340.53848422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-172541340.53848422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-718922.25224368426</v>
      </c>
      <c r="L1553" s="444">
        <f t="shared" ca="1" si="132"/>
        <v>-173260262.79072791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-173260262.79072791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-721917.76162803301</v>
      </c>
      <c r="L1554" s="444">
        <f t="shared" ca="1" si="132"/>
        <v>-173982180.55235595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-173982180.55235595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-724925.75230148307</v>
      </c>
      <c r="L1555" s="444">
        <f t="shared" ca="1" si="132"/>
        <v>-174707106.30465743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-174707106.30465743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-727946.27626940596</v>
      </c>
      <c r="L1556" s="444">
        <f t="shared" ca="1" si="132"/>
        <v>-175435052.58092684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-175435052.58092684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-730979.38575386186</v>
      </c>
      <c r="L1557" s="444">
        <f t="shared" ca="1" si="132"/>
        <v>-176166031.96668071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-176166031.96668071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-734025.13319450291</v>
      </c>
      <c r="L1558" s="444">
        <f t="shared" ca="1" si="132"/>
        <v>-176900057.09987521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-176900057.09987521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-737083.57124948001</v>
      </c>
      <c r="L1559" s="444">
        <f t="shared" ca="1" si="132"/>
        <v>-177637140.6711247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-177637140.6711247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-740154.75279635284</v>
      </c>
      <c r="L1560" s="444">
        <f t="shared" ca="1" si="132"/>
        <v>-178377295.42392105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-178377295.42392105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-743238.73093300441</v>
      </c>
      <c r="L1561" s="444">
        <f t="shared" ca="1" si="132"/>
        <v>-179120534.15485406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-179120534.15485406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-746335.55897855852</v>
      </c>
      <c r="L1562" s="444">
        <f t="shared" ca="1" si="132"/>
        <v>-179866869.71383262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-179866869.71383262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-749445.2904743026</v>
      </c>
      <c r="L1563" s="444">
        <f t="shared" ca="1" si="132"/>
        <v>-180616315.00430691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-180616315.00430691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-752567.97918461217</v>
      </c>
      <c r="L1564" s="444">
        <f t="shared" ca="1" si="132"/>
        <v>-181368882.98349151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-181368882.98349151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-755703.67909788131</v>
      </c>
      <c r="L1565" s="444">
        <f t="shared" ca="1" si="132"/>
        <v>-182124586.6625894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-182124586.6625894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-758852.44442745578</v>
      </c>
      <c r="L1566" s="444">
        <f t="shared" ca="1" si="132"/>
        <v>-182883439.10701686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-182883439.10701686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-762014.32961257023</v>
      </c>
      <c r="L1567" s="444">
        <f t="shared" ca="1" si="132"/>
        <v>-183645453.43662944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-183645453.43662944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-765189.38931928936</v>
      </c>
      <c r="L1568" s="444">
        <f t="shared" ca="1" si="132"/>
        <v>-184410642.82594875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-184410642.82594875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-768377.67844145314</v>
      </c>
      <c r="L1569" s="444">
        <f t="shared" ca="1" si="132"/>
        <v>-185179020.50439021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-185179020.50439021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-771579.2521016259</v>
      </c>
      <c r="L1570" s="444">
        <f t="shared" ca="1" si="132"/>
        <v>-185950599.75649184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-185950599.75649184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-774794.16565204936</v>
      </c>
      <c r="L1571" s="444">
        <f t="shared" ca="1" si="132"/>
        <v>-186725393.92214388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-186725393.92214388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-778022.47467559949</v>
      </c>
      <c r="L1572" s="444">
        <f t="shared" ca="1" si="132"/>
        <v>-187503416.39681947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-187503416.39681947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-781264.23498674785</v>
      </c>
      <c r="L1573" s="444">
        <f t="shared" ca="1" si="132"/>
        <v>-188284680.63180622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-188284680.63180622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-784519.50263252598</v>
      </c>
      <c r="L1574" s="444">
        <f t="shared" ca="1" si="132"/>
        <v>-189069200.13443875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-189069200.13443875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-787788.3338934948</v>
      </c>
      <c r="L1575" s="444">
        <f t="shared" ca="1" si="132"/>
        <v>-189856988.46833226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-189856988.46833226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-791070.7852847178</v>
      </c>
      <c r="L1576" s="444">
        <f t="shared" ca="1" si="132"/>
        <v>-190648059.25361699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-190648059.25361699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-794366.91355673748</v>
      </c>
      <c r="L1577" s="444">
        <f t="shared" ca="1" si="132"/>
        <v>-191442426.16717371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-191442426.16717371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-797676.77569655713</v>
      </c>
      <c r="L1578" s="444">
        <f t="shared" ca="1" si="132"/>
        <v>-192240102.94287026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-192240102.94287026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-801000.42892862612</v>
      </c>
      <c r="L1579" s="444">
        <f t="shared" ca="1" si="132"/>
        <v>-193041103.37179887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-193041103.37179887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-804337.93071582867</v>
      </c>
      <c r="L1580" s="444">
        <f t="shared" ca="1" si="132"/>
        <v>-193845441.3025147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-193845441.3025147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-807689.33876047796</v>
      </c>
      <c r="L1581" s="444">
        <f t="shared" ca="1" si="132"/>
        <v>-194653130.64127517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-194653130.64127517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-811054.71100531321</v>
      </c>
      <c r="L1582" s="444">
        <f t="shared" ca="1" si="132"/>
        <v>-195464185.35228047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-195464185.35228047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-814434.1056345019</v>
      </c>
      <c r="L1583" s="444">
        <f t="shared" ca="1" si="132"/>
        <v>-196278619.45791498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-196278619.45791498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-817827.58107464574</v>
      </c>
      <c r="L1584" s="444">
        <f t="shared" ca="1" si="132"/>
        <v>-197096447.03898963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-197096447.03898963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-821235.19599579019</v>
      </c>
      <c r="L1585" s="444">
        <f t="shared" ca="1" si="132"/>
        <v>-197917682.23498541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-197917682.23498541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-824657.00931243924</v>
      </c>
      <c r="L1586" s="444">
        <f t="shared" ca="1" si="132"/>
        <v>-198742339.24429786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-198742339.24429786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-828093.08018457447</v>
      </c>
      <c r="L1587" s="444">
        <f t="shared" ca="1" si="132"/>
        <v>-199570432.32448244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-199570432.32448244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-831543.46801867685</v>
      </c>
      <c r="L1588" s="444">
        <f t="shared" ca="1" si="132"/>
        <v>-200401975.79250112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-200401975.79250112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-835008.23246875464</v>
      </c>
      <c r="L1589" s="444">
        <f t="shared" ca="1" si="132"/>
        <v>-201236984.02496988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-201236984.02496988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-838487.43343737442</v>
      </c>
      <c r="L1590" s="444">
        <f t="shared" ca="1" si="132"/>
        <v>-202075471.45840725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-202075471.45840725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-841981.13107669691</v>
      </c>
      <c r="L1591" s="444">
        <f t="shared" ca="1" si="132"/>
        <v>-202917452.58948395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-202917452.58948395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-845489.38578951638</v>
      </c>
      <c r="L1592" s="444">
        <f t="shared" ca="1" si="132"/>
        <v>-203762941.97527346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-203762941.97527346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-849012.25823030609</v>
      </c>
      <c r="L1593" s="444">
        <f t="shared" ca="1" si="132"/>
        <v>-204611954.23350376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-204611954.23350376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-852549.80930626567</v>
      </c>
      <c r="L1594" s="444">
        <f t="shared" ca="1" si="132"/>
        <v>-205464504.04281002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-205464504.04281002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-856102.10017837503</v>
      </c>
      <c r="L1595" s="444">
        <f t="shared" ca="1" si="132"/>
        <v>-206320606.14298838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-206320606.14298838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-859669.19226245163</v>
      </c>
      <c r="L1596" s="444">
        <f t="shared" ca="1" si="132"/>
        <v>-207180275.33525082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-207180275.33525082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-863251.14723021176</v>
      </c>
      <c r="L1597" s="444">
        <f t="shared" ca="1" si="132"/>
        <v>-208043526.48248103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-208043526.48248103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-866848.02701033757</v>
      </c>
      <c r="L1598" s="444">
        <f t="shared" ca="1" si="132"/>
        <v>-208910374.50949138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-208910374.50949138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-870459.89378954738</v>
      </c>
      <c r="L1599" s="444">
        <f t="shared" ca="1" si="132"/>
        <v>-209780834.40328094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-209780834.40328094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-874086.81001367059</v>
      </c>
      <c r="L1600" s="444">
        <f t="shared" ca="1" si="132"/>
        <v>-210654921.21329463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-210654921.21329463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-877728.83838872763</v>
      </c>
      <c r="L1601" s="444">
        <f t="shared" ca="1" si="132"/>
        <v>-211532650.05168337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-211532650.05168337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-881386.04188201413</v>
      </c>
      <c r="L1602" s="444">
        <f t="shared" ca="1" si="132"/>
        <v>-212414036.09356537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-212414036.09356537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-885058.4837231891</v>
      </c>
      <c r="L1603" s="444">
        <f t="shared" ca="1" si="132"/>
        <v>-213299094.57728857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-213299094.57728857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-888746.22740536905</v>
      </c>
      <c r="L1604" s="444">
        <f t="shared" ca="1" si="132"/>
        <v>-214187840.80469394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-214187840.80469394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-892449.33668622468</v>
      </c>
      <c r="L1605" s="444">
        <f t="shared" ca="1" si="132"/>
        <v>-215080290.14138016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-215080290.14138016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-896167.875589084</v>
      </c>
      <c r="L1606" s="444">
        <f t="shared" ca="1" si="132"/>
        <v>-215976458.01696923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-215976458.01696923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-899901.90840403864</v>
      </c>
      <c r="L1607" s="444">
        <f t="shared" ca="1" si="132"/>
        <v>-216876359.92537329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-216876359.92537329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-903651.49968905537</v>
      </c>
      <c r="L1608" s="444">
        <f t="shared" ca="1" si="132"/>
        <v>-217780011.42506233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-217780011.42506233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-907416.71427109314</v>
      </c>
      <c r="L1609" s="444">
        <f t="shared" ca="1" si="132"/>
        <v>-218687428.13933343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-218687428.13933343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-911197.61724722269</v>
      </c>
      <c r="L1610" s="444">
        <f t="shared" ca="1" si="132"/>
        <v>-219598625.75658065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-219598625.75658065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-914994.2739857526</v>
      </c>
      <c r="L1611" s="444">
        <f t="shared" ca="1" si="132"/>
        <v>-220513620.03056639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-220513620.03056639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-918806.75012735999</v>
      </c>
      <c r="L1612" s="444">
        <f t="shared" ca="1" si="132"/>
        <v>-221432426.78069374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-221432426.78069374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-922635.11158622405</v>
      </c>
      <c r="L1613" s="444">
        <f t="shared" ca="1" si="132"/>
        <v>-222355061.89227995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-222355061.89227995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-926479.42455116648</v>
      </c>
      <c r="L1614" s="444">
        <f t="shared" ca="1" si="132"/>
        <v>-223281541.31683111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-223281541.31683111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-930339.75548679638</v>
      </c>
      <c r="L1615" s="444">
        <f t="shared" ca="1" si="132"/>
        <v>-224211881.0723179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-224211881.0723179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-934216.17113465804</v>
      </c>
      <c r="L1616" s="444">
        <f t="shared" ca="1" si="132"/>
        <v>-225146097.24345255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-225146097.24345255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-938108.73851438565</v>
      </c>
      <c r="L1617" s="444">
        <f t="shared" ca="1" si="132"/>
        <v>-226084205.98196694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-226084205.98196694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-942017.5249248622</v>
      </c>
      <c r="L1618" s="444">
        <f t="shared" ca="1" si="132"/>
        <v>-227026223.50689182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-227026223.50689182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-945942.5979453827</v>
      </c>
      <c r="L1619" s="444">
        <f t="shared" ca="1" si="132"/>
        <v>-227972166.10483721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-227972166.10483721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-949884.02543682174</v>
      </c>
      <c r="L1620" s="444">
        <f t="shared" ca="1" si="132"/>
        <v>-228922050.13027403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-228922050.13027403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-953841.87554280844</v>
      </c>
      <c r="L1621" s="444">
        <f t="shared" ca="1" si="132"/>
        <v>-229875892.00581685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-229875892.00581685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-957816.21669090365</v>
      </c>
      <c r="L1622" s="444">
        <f t="shared" ca="1" si="132"/>
        <v>-230833708.22250775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-230833708.22250775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-961807.11759378226</v>
      </c>
      <c r="L1623" s="444">
        <f t="shared" ca="1" si="132"/>
        <v>-231795515.34010154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-231795515.34010154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-965814.64725042309</v>
      </c>
      <c r="L1624" s="444">
        <f t="shared" ca="1" si="132"/>
        <v>-232761329.98735195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-232761329.98735195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-969838.87494729983</v>
      </c>
      <c r="L1625" s="444">
        <f t="shared" ca="1" si="132"/>
        <v>-233731168.86229926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-233731168.86229926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-973879.8702595802</v>
      </c>
      <c r="L1626" s="444">
        <f t="shared" ca="1" si="132"/>
        <v>-234705048.73255885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-234705048.73255885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-977937.70305232855</v>
      </c>
      <c r="L1627" s="444">
        <f t="shared" ca="1" si="132"/>
        <v>-235682986.43561119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-235682986.43561119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-982012.4434817133</v>
      </c>
      <c r="L1628" s="444">
        <f t="shared" ca="1" si="132"/>
        <v>-236664998.8790929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-236664998.8790929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-986104.16199622035</v>
      </c>
      <c r="L1629" s="444">
        <f t="shared" ca="1" si="132"/>
        <v>-237651103.04108912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-237651103.04108912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-990212.92933787126</v>
      </c>
      <c r="L1630" s="444">
        <f t="shared" ca="1" si="132"/>
        <v>-238641315.97042698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-238641315.97042698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-994338.81654344581</v>
      </c>
      <c r="L1631" s="444">
        <f t="shared" ca="1" si="132"/>
        <v>-239635654.78697044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-239635654.78697044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-998481.89494571008</v>
      </c>
      <c r="L1632" s="444">
        <f t="shared" ca="1" si="132"/>
        <v>-240634136.68191615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-240634136.68191615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-1002642.2361746506</v>
      </c>
      <c r="L1633" s="444">
        <f t="shared" ca="1" si="132"/>
        <v>-241636778.91809079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-241636778.91809079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-1006819.9121587116</v>
      </c>
      <c r="L1634" s="444">
        <f t="shared" ca="1" si="132"/>
        <v>-242643598.83024949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-242643598.83024949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-1011014.9951260395</v>
      </c>
      <c r="L1635" s="444">
        <f t="shared" ca="1" si="132"/>
        <v>-243654613.82537553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-243654613.82537553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-1015227.5576057313</v>
      </c>
      <c r="L1636" s="444">
        <f t="shared" ca="1" si="132"/>
        <v>-244669841.38298127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-244669841.38298127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-1019457.6724290885</v>
      </c>
      <c r="L1637" s="444">
        <f t="shared" ca="1" si="132"/>
        <v>-245689299.05541036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-245689299.05541036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-1023705.4127308765</v>
      </c>
      <c r="L1638" s="444">
        <f t="shared" ca="1" si="132"/>
        <v>-246713004.46814123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-246713004.46814123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-1027970.8519505883</v>
      </c>
      <c r="L1639" s="444">
        <f t="shared" ca="1" si="132"/>
        <v>-247740975.32009181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-247740975.32009181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-1032254.0638337157</v>
      </c>
      <c r="L1640" s="444">
        <f t="shared" ca="1" si="132"/>
        <v>-248773229.38392553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-248773229.38392553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-1036555.1224330231</v>
      </c>
      <c r="L1641" s="444">
        <f t="shared" ca="1" si="132"/>
        <v>-249809784.50635856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-249809784.50635856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-1040874.1021098272</v>
      </c>
      <c r="L1642" s="444">
        <f t="shared" ca="1" si="132"/>
        <v>-250850658.60846838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-250850658.60846838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-1045211.0775352849</v>
      </c>
      <c r="L1643" s="444">
        <f t="shared" ca="1" si="132"/>
        <v>-251895869.68600366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-251895869.68600366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-1049566.1236916818</v>
      </c>
      <c r="L1644" s="444">
        <f t="shared" ca="1" si="132"/>
        <v>-252945435.80969533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-252945435.80969533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-1053939.3158737305</v>
      </c>
      <c r="L1645" s="444">
        <f t="shared" ca="1" si="132"/>
        <v>-253999375.12556908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-253999375.12556908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-1058330.7296898712</v>
      </c>
      <c r="L1646" s="444">
        <f t="shared" ca="1" si="132"/>
        <v>-255057705.85525894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-255057705.85525894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-1062740.4410635789</v>
      </c>
      <c r="L1647" s="444">
        <f t="shared" ca="1" si="132"/>
        <v>-256120446.29632252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-256120446.29632252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-1067168.5262346773</v>
      </c>
      <c r="L1648" s="444">
        <f t="shared" ca="1" si="132"/>
        <v>-257187614.82255721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-257187614.82255721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-1071615.0617606551</v>
      </c>
      <c r="L1649" s="444">
        <f t="shared" ca="1" si="132"/>
        <v>-258259229.88431787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-258259229.88431787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-1076080.1245179912</v>
      </c>
      <c r="L1650" s="444">
        <f t="shared" ca="1" si="132"/>
        <v>-259335310.00883585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-259335310.00883585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-1080563.7917034829</v>
      </c>
      <c r="L1651" s="444">
        <f t="shared" ca="1" si="132"/>
        <v>-260415873.80053934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-260415873.80053934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-1085066.1408355806</v>
      </c>
      <c r="L1652" s="444">
        <f t="shared" ca="1" si="132"/>
        <v>-261500939.94137493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-261500939.94137493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-1089587.2497557288</v>
      </c>
      <c r="L1653" s="444">
        <f t="shared" ca="1" si="132"/>
        <v>-262590527.19113067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-262590527.19113067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-1094127.1966297112</v>
      </c>
      <c r="L1654" s="444">
        <f t="shared" ca="1" si="132"/>
        <v>-263684654.38776037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-263684654.38776037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-1098686.0599490018</v>
      </c>
      <c r="L1655" s="444">
        <f t="shared" ca="1" si="132"/>
        <v>-264783340.44770938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-264783340.44770938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-1103263.9185321224</v>
      </c>
      <c r="L1656" s="444">
        <f t="shared" ca="1" si="132"/>
        <v>-265886604.36624151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-265886604.36624151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-1107860.8515260061</v>
      </c>
      <c r="L1657" s="444">
        <f t="shared" ca="1" si="132"/>
        <v>-266994465.21776751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-266994465.21776751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-1112476.9384073648</v>
      </c>
      <c r="L1658" s="444">
        <f t="shared" ca="1" si="132"/>
        <v>-268106942.15617487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-268106942.15617487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-1117112.2589840619</v>
      </c>
      <c r="L1659" s="444">
        <f t="shared" ca="1" si="132"/>
        <v>-269224054.41515893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-269224054.41515893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-1121766.8933964956</v>
      </c>
      <c r="L1660" s="444">
        <f t="shared" ca="1" si="132"/>
        <v>-270345821.30855542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-270345821.30855542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-1126440.9221189809</v>
      </c>
      <c r="L1661" s="444">
        <f t="shared" ca="1" si="132"/>
        <v>-271472262.23067439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-271472262.23067439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-1131134.4259611433</v>
      </c>
      <c r="L1662" s="444">
        <f t="shared" ca="1" si="132"/>
        <v>-272603396.65663552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-272603396.65663552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-1135847.4860693146</v>
      </c>
      <c r="L1663" s="444">
        <f t="shared" ca="1" si="132"/>
        <v>-273739244.14270484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-273739244.14270484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-1140580.1839279369</v>
      </c>
      <c r="L1664" s="444">
        <f t="shared" ca="1" si="132"/>
        <v>-274879824.3266328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-274879824.3266328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-1145332.6013609699</v>
      </c>
      <c r="L1665" s="444">
        <f t="shared" ca="1" si="132"/>
        <v>-276025156.92799377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-276025156.92799377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-1150104.8205333073</v>
      </c>
      <c r="L1666" s="444">
        <f t="shared" ca="1" si="132"/>
        <v>-277175261.74852711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-277175261.74852711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-1154896.9239521963</v>
      </c>
      <c r="L1667" s="444">
        <f t="shared" ca="1" si="132"/>
        <v>-278330158.67247933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-278330158.67247933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-1159708.9944686638</v>
      </c>
      <c r="L1668" s="444">
        <f t="shared" ca="1" si="132"/>
        <v>-279489867.66694802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-279489867.66694802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-1164541.11527895</v>
      </c>
      <c r="L1669" s="444">
        <f t="shared" ca="1" si="132"/>
        <v>-280654408.78222698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-280654408.78222698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-1169393.3699259458</v>
      </c>
      <c r="L1670" s="444">
        <f t="shared" ca="1" si="132"/>
        <v>-281823802.1521529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-281823802.1521529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-1174265.8423006372</v>
      </c>
      <c r="L1671" s="444">
        <f t="shared" ca="1" si="132"/>
        <v>-282998067.99445355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-282998067.99445355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-1179158.6166435564</v>
      </c>
      <c r="L1672" s="444">
        <f t="shared" ca="1" si="132"/>
        <v>-284177226.6110971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-284177226.6110971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-1184071.7775462379</v>
      </c>
      <c r="L1673" s="444">
        <f t="shared" ca="1" si="132"/>
        <v>-285361298.38864332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-285361298.38864332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-1189005.4099526806</v>
      </c>
      <c r="L1674" s="444">
        <f t="shared" ca="1" si="132"/>
        <v>-286550303.79859602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-286550303.79859602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-1193959.5991608168</v>
      </c>
      <c r="L1675" s="444">
        <f t="shared" ca="1" si="132"/>
        <v>-287744263.39775681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-287744263.39775681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-1198934.4308239867</v>
      </c>
      <c r="L1676" s="444">
        <f t="shared" ca="1" si="132"/>
        <v>-288943197.8285808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-288943197.8285808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-1203929.99095242</v>
      </c>
      <c r="L1677" s="444">
        <f t="shared" ca="1" si="132"/>
        <v>-290147127.81953323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-290147127.81953323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-1208946.3659147217</v>
      </c>
      <c r="L1678" s="444">
        <f t="shared" ca="1" si="132"/>
        <v>-291356074.18544793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-291356074.18544793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-1213983.6424393663</v>
      </c>
      <c r="L1679" s="444">
        <f t="shared" ca="1" si="132"/>
        <v>-292570057.8278873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-292570057.8278873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-1219041.9076161971</v>
      </c>
      <c r="L1680" s="444">
        <f t="shared" ca="1" si="132"/>
        <v>-293789099.73550349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-293789099.73550349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-1224121.2488979313</v>
      </c>
      <c r="L1681" s="444">
        <f t="shared" ca="1" si="132"/>
        <v>-295013220.9844014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-295013220.9844014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-1229221.7541016724</v>
      </c>
      <c r="L1682" s="444">
        <f t="shared" ca="1" si="132"/>
        <v>-296242442.7385031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-296242442.7385031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-1234343.5114104296</v>
      </c>
      <c r="L1683" s="444">
        <f t="shared" ca="1" si="132"/>
        <v>-297476786.24991351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-297476786.24991351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-1239486.6093746396</v>
      </c>
      <c r="L1684" s="444">
        <f t="shared" ca="1" si="132"/>
        <v>-298716272.85928816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-298716272.85928816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-1244651.1369137007</v>
      </c>
      <c r="L1685" s="444">
        <f t="shared" ca="1" si="132"/>
        <v>-299960923.99620187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-299960923.99620187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-1249837.1833175079</v>
      </c>
      <c r="L1686" s="444">
        <f t="shared" ca="1" si="132"/>
        <v>-301210761.17951936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-301210761.17951936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-1255044.8382479972</v>
      </c>
      <c r="L1687" s="444">
        <f t="shared" ca="1" si="132"/>
        <v>-302465806.01776737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-302465806.01776737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-1260274.1917406972</v>
      </c>
      <c r="L1688" s="444">
        <f t="shared" ca="1" si="132"/>
        <v>-303726080.20950806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-303726080.20950806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-1265525.3342062836</v>
      </c>
      <c r="L1689" s="444">
        <f t="shared" ca="1" si="132"/>
        <v>-304991605.54371434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-304991605.54371434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-1270798.3564321431</v>
      </c>
      <c r="L1690" s="444">
        <f t="shared" ca="1" si="132"/>
        <v>-306262403.90014648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-306262403.90014648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-1276093.3495839436</v>
      </c>
      <c r="L1691" s="444">
        <f t="shared" ca="1" si="132"/>
        <v>-307538497.24973041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-307538497.24973041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-1281410.40520721</v>
      </c>
      <c r="L1692" s="444">
        <f t="shared" ca="1" si="132"/>
        <v>-308819907.65493762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-308819907.65493762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-1286749.6152289067</v>
      </c>
      <c r="L1693" s="444">
        <f t="shared" ca="1" si="132"/>
        <v>-310106657.27016652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-310106657.27016652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-1292111.0719590271</v>
      </c>
      <c r="L1694" s="444">
        <f t="shared" ca="1" si="132"/>
        <v>-311398768.34212554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-311398768.34212554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-1297494.8680921898</v>
      </c>
      <c r="L1695" s="444">
        <f t="shared" ca="1" si="132"/>
        <v>-312696263.21021771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-312696263.21021771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-1302901.0967092405</v>
      </c>
      <c r="L1696" s="444">
        <f t="shared" ca="1" si="132"/>
        <v>-313999164.30692697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-313999164.30692697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-1308329.8512788625</v>
      </c>
      <c r="L1697" s="444">
        <f t="shared" ca="1" si="132"/>
        <v>-315307494.15820581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-315307494.15820581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-1313781.2256591909</v>
      </c>
      <c r="L1698" s="444">
        <f t="shared" ca="1" si="132"/>
        <v>-316621275.383865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-316621275.383865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-1319255.3140994376</v>
      </c>
      <c r="L1699" s="444">
        <f t="shared" ca="1" si="132"/>
        <v>-317940530.69796443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-317940530.69796443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-1324752.2112415184</v>
      </c>
      <c r="L1700" s="444">
        <f t="shared" ca="1" si="132"/>
        <v>-319265282.90920597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-319265282.90920597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-1330272.0121216916</v>
      </c>
      <c r="L1701" s="444">
        <f t="shared" ca="1" si="132"/>
        <v>-320595554.92132765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-320595554.92132765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-1335814.8121721984</v>
      </c>
      <c r="L1702" s="444">
        <f t="shared" ca="1" si="132"/>
        <v>-321931369.73349983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-321931369.73349983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-1341380.707222916</v>
      </c>
      <c r="L1703" s="444">
        <f t="shared" ca="1" si="132"/>
        <v>-323272750.44072276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-323272750.44072276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-1346969.7935030116</v>
      </c>
      <c r="L1704" s="444">
        <f t="shared" ca="1" si="132"/>
        <v>-324619720.23422575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-324619720.23422575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-1352582.1676426074</v>
      </c>
      <c r="L1705" s="444">
        <f t="shared" ca="1" si="132"/>
        <v>-325972302.40186834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-325972302.40186834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-1358217.9266744514</v>
      </c>
      <c r="L1706" s="444">
        <f t="shared" ca="1" si="132"/>
        <v>-327330520.32854277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-327330520.32854277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-1363877.1680355947</v>
      </c>
      <c r="L1707" s="444">
        <f t="shared" ca="1" si="132"/>
        <v>-328694397.49657834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-328694397.49657834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-1369559.9895690763</v>
      </c>
      <c r="L1708" s="444">
        <f t="shared" ca="1" si="132"/>
        <v>-330063957.4861474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-330063957.4861474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-1375266.4895256141</v>
      </c>
      <c r="L1709" s="444">
        <f t="shared" ca="1" si="132"/>
        <v>-331439223.97567302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-331439223.97567302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-1380996.7665653042</v>
      </c>
      <c r="L1710" s="444">
        <f t="shared" ca="1" si="132"/>
        <v>-332820220.74223834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-332820220.74223834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-1386750.9197593264</v>
      </c>
      <c r="L1711" s="444">
        <f t="shared" ca="1" si="132"/>
        <v>-334206971.66199768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-334206971.66199768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-1392529.0485916571</v>
      </c>
      <c r="L1712" s="444">
        <f t="shared" ca="1" si="132"/>
        <v>-335599500.71058935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-335599500.71058935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-1398331.252960789</v>
      </c>
      <c r="L1713" s="444">
        <f t="shared" ca="1" si="132"/>
        <v>-336997831.96355015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-336997831.96355015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-1404157.633181459</v>
      </c>
      <c r="L1714" s="444">
        <f t="shared" ca="1" si="132"/>
        <v>-338401989.5967316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-338401989.5967316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-1410008.2899863818</v>
      </c>
      <c r="L1715" s="444">
        <f t="shared" ca="1" si="132"/>
        <v>-339811997.88671798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-339811997.88671798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-1415883.3245279915</v>
      </c>
      <c r="L1716" s="444">
        <f t="shared" ca="1" si="132"/>
        <v>-341227881.21124595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-341227881.21124595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-1421782.8383801915</v>
      </c>
      <c r="L1717" s="444">
        <f t="shared" ca="1" si="132"/>
        <v>-342649664.04962617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-342649664.04962617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-1427706.9335401091</v>
      </c>
      <c r="L1718" s="444">
        <f t="shared" ca="1" si="132"/>
        <v>-344077370.98316628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-344077370.98316628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-1433655.7124298594</v>
      </c>
      <c r="L1719" s="444">
        <f t="shared" ca="1" si="132"/>
        <v>-345511026.69559616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-345511026.69559616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-1439629.2778983172</v>
      </c>
      <c r="L1720" s="444">
        <f t="shared" ca="1" si="132"/>
        <v>-346950655.97349447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-346950655.97349447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-1445627.7332228937</v>
      </c>
      <c r="L1721" s="444">
        <f t="shared" ca="1" si="132"/>
        <v>-348396283.70671737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-348396283.70671737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-1451651.1821113224</v>
      </c>
      <c r="L1722" s="444">
        <f t="shared" ca="1" si="132"/>
        <v>-349847934.88882869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-349847934.88882869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-1457699.728703453</v>
      </c>
      <c r="L1723" s="444">
        <f t="shared" ca="1" si="132"/>
        <v>-351305634.61753213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-351305634.61753213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-1463773.4775730507</v>
      </c>
      <c r="L1724" s="444">
        <f t="shared" ca="1" si="132"/>
        <v>-352769408.09510517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-352769408.09510517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-1469872.5337296049</v>
      </c>
      <c r="L1725" s="444">
        <f t="shared" ca="1" si="132"/>
        <v>-354239280.62883478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-354239280.62883478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-1475997.002620145</v>
      </c>
      <c r="L1726" s="444">
        <f t="shared" ca="1" si="132"/>
        <v>-355715277.63145494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-355715277.63145494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-1482146.9901310622</v>
      </c>
      <c r="L1727" s="444">
        <f t="shared" ca="1" si="132"/>
        <v>-357197424.62158602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-357197424.62158602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-1488322.6025899418</v>
      </c>
      <c r="L1728" s="444">
        <f t="shared" ca="1" si="132"/>
        <v>-358685747.22417599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-358685747.22417599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-1494523.9467674</v>
      </c>
      <c r="L1729" s="444">
        <f t="shared" ca="1" si="132"/>
        <v>-360180271.17094338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-360180271.17094338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-1500751.1298789307</v>
      </c>
      <c r="L1730" s="444">
        <f t="shared" ca="1" si="132"/>
        <v>-361681022.30082232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-361681022.30082232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-1507004.2595867596</v>
      </c>
      <c r="L1731" s="444">
        <f t="shared" ca="1" si="132"/>
        <v>-363188026.56040907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-363188026.56040907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-1513283.4440017045</v>
      </c>
      <c r="L1732" s="444">
        <f t="shared" ca="1" si="132"/>
        <v>-364701310.00441074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-364701310.00441074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-1519588.7916850448</v>
      </c>
      <c r="L1733" s="444">
        <f t="shared" ca="1" si="132"/>
        <v>-366220898.79609579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-366220898.79609579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-1525920.4116503992</v>
      </c>
      <c r="L1734" s="444">
        <f t="shared" ca="1" si="132"/>
        <v>-367746819.20774621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-367746819.20774621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-1532278.4133656092</v>
      </c>
      <c r="L1735" s="444">
        <f t="shared" ca="1" si="132"/>
        <v>-369279097.62111181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-369279097.62111181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-1538662.9067546325</v>
      </c>
      <c r="L1736" s="444">
        <f t="shared" ca="1" si="132"/>
        <v>-370817760.52786642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-370817760.52786642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-1545074.0021994435</v>
      </c>
      <c r="L1737" s="444">
        <f t="shared" ca="1" si="132"/>
        <v>-372362834.53006589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-372362834.53006589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-1551511.8105419413</v>
      </c>
      <c r="L1738" s="444">
        <f t="shared" ca="1" si="132"/>
        <v>-373914346.34060782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-373914346.34060782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-1557976.4430858658</v>
      </c>
      <c r="L1739" s="444">
        <f t="shared" ca="1" si="132"/>
        <v>-375472322.78369367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-375472322.78369367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-1564468.0115987237</v>
      </c>
      <c r="L1740" s="444">
        <f t="shared" ca="1" si="132"/>
        <v>-377036790.79529238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-377036790.79529238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-1570986.6283137181</v>
      </c>
      <c r="L1741" s="444">
        <f t="shared" ca="1" si="132"/>
        <v>-378607777.4236061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-378607777.4236061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-1577532.4059316921</v>
      </c>
      <c r="L1742" s="444">
        <f t="shared" ca="1" si="132"/>
        <v>-380185309.82953781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-380185309.82953781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-1584105.4576230743</v>
      </c>
      <c r="L1743" s="444">
        <f t="shared" ca="1" si="132"/>
        <v>-381769415.28716087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-381769415.28716087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-1590705.8970298369</v>
      </c>
      <c r="L1744" s="444">
        <f t="shared" ca="1" si="132"/>
        <v>-383360121.18419069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-383360121.18419069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-1597333.8382674612</v>
      </c>
      <c r="L1745" s="444">
        <f t="shared" ca="1" si="132"/>
        <v>-384957455.02245814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-384957455.02245814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-1603989.3959269088</v>
      </c>
      <c r="L1746" s="444">
        <f t="shared" ca="1" si="132"/>
        <v>-386561444.41838503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-386561444.41838503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-1610672.6850766044</v>
      </c>
      <c r="L1747" s="444">
        <f t="shared" ca="1" si="132"/>
        <v>-388172117.10346162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-388172117.10346162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-1617383.8212644234</v>
      </c>
      <c r="L1748" s="444">
        <f t="shared" ca="1" si="132"/>
        <v>-389789500.92472607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-389789500.92472607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-1624122.9205196919</v>
      </c>
      <c r="L1749" s="444">
        <f t="shared" ca="1" si="132"/>
        <v>-391413623.84524578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-391413623.84524578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-1630890.0993551908</v>
      </c>
      <c r="L1750" s="444">
        <f t="shared" ca="1" si="132"/>
        <v>-393044513.94460094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-393044513.94460094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-1637685.4747691706</v>
      </c>
      <c r="L1751" s="444">
        <f t="shared" ca="1" si="132"/>
        <v>-394682199.41937011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-394682199.41937011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-1644509.1642473754</v>
      </c>
      <c r="L1752" s="444">
        <f t="shared" ca="1" si="132"/>
        <v>-396326708.58361751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-396326708.58361751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-1651361.285765073</v>
      </c>
      <c r="L1753" s="444">
        <f t="shared" ca="1" si="132"/>
        <v>-397978069.86938256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-397978069.86938256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-1658241.957789094</v>
      </c>
      <c r="L1754" s="444">
        <f t="shared" ca="1" si="132"/>
        <v>-399636311.82717168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-399636311.82717168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-1665151.2992798821</v>
      </c>
      <c r="L1755" s="444">
        <f t="shared" ca="1" si="132"/>
        <v>-401301463.12645155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-401301463.12645155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-1672089.429693548</v>
      </c>
      <c r="L1756" s="444">
        <f t="shared" ca="1" si="132"/>
        <v>-402973552.55614507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-402973552.55614507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-1679056.4689839378</v>
      </c>
      <c r="L1757" s="444">
        <f t="shared" ca="1" si="132"/>
        <v>-404652609.02512902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-404652609.02512902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-1686052.5376047043</v>
      </c>
      <c r="L1758" s="444">
        <f t="shared" ca="1" si="132"/>
        <v>-406338661.56273371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-406338661.56273371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-1693077.7565113904</v>
      </c>
      <c r="L1759" s="444">
        <f t="shared" ca="1" si="132"/>
        <v>-408031739.3192451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-408031739.3192451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-1700132.2471635211</v>
      </c>
      <c r="L1760" s="444">
        <f t="shared" ca="1" si="132"/>
        <v>-409731871.56640863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-409731871.56640863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-1707216.1315267025</v>
      </c>
      <c r="L1761" s="444">
        <f t="shared" ca="1" si="132"/>
        <v>-411439087.69793534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-411439087.69793534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-1714329.5320747306</v>
      </c>
      <c r="L1762" s="444">
        <f t="shared" ca="1" si="132"/>
        <v>-413153417.23001009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-413153417.23001009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-1721472.5717917087</v>
      </c>
      <c r="L1763" s="444">
        <f t="shared" ca="1" si="132"/>
        <v>-414874889.8018018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-414874889.8018018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-1728645.3741741742</v>
      </c>
      <c r="L1764" s="444">
        <f t="shared" ca="1" si="132"/>
        <v>-416603535.17597598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-416603535.17597598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-1735848.0632332333</v>
      </c>
      <c r="L1765" s="444">
        <f t="shared" ca="1" si="132"/>
        <v>-418339383.23920923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-418339383.23920923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-1743080.7634967053</v>
      </c>
      <c r="L1766" s="444">
        <f t="shared" ca="1" si="132"/>
        <v>-420082464.00270593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-420082464.00270593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-1750343.6000112747</v>
      </c>
      <c r="L1767" s="444">
        <f t="shared" ca="1" si="132"/>
        <v>-421832807.60271722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-421832807.60271722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-1757636.6983446551</v>
      </c>
      <c r="L1768" s="444">
        <f t="shared" ca="1" si="132"/>
        <v>-423590444.30106187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-423590444.30106187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-1764960.184587758</v>
      </c>
      <c r="L1769" s="444">
        <f t="shared" ca="1" si="132"/>
        <v>-425355404.48564965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-425355404.48564965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-1772314.1853568736</v>
      </c>
      <c r="L1770" s="444">
        <f t="shared" ca="1" si="132"/>
        <v>-427127718.6710065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-427127718.6710065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-1779698.8277958604</v>
      </c>
      <c r="L1771" s="444">
        <f t="shared" ca="1" si="132"/>
        <v>-428907417.49880236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-428907417.49880236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-1787114.2395783432</v>
      </c>
      <c r="L1772" s="444">
        <f t="shared" ca="1" si="132"/>
        <v>-430694531.73838073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-430694531.73838073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-1794560.5489099196</v>
      </c>
      <c r="L1773" s="444">
        <f t="shared" ca="1" si="132"/>
        <v>-432489092.28729063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-432489092.28729063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-1802037.8845303776</v>
      </c>
      <c r="L1774" s="444">
        <f t="shared" ca="1" si="132"/>
        <v>-434291130.171821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-434291130.171821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-1809546.3757159209</v>
      </c>
      <c r="L1775" s="444">
        <f t="shared" ca="1" si="132"/>
        <v>-436100676.54753691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-436100676.54753691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-1817086.1522814038</v>
      </c>
      <c r="L1776" s="444">
        <f t="shared" ca="1" si="132"/>
        <v>-437917762.69981831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-437917762.69981831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-1824657.3445825763</v>
      </c>
      <c r="L1777" s="444">
        <f t="shared" ca="1" si="132"/>
        <v>-439742420.04440087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-439742420.04440087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-1832260.083518337</v>
      </c>
      <c r="L1778" s="444">
        <f t="shared" ca="1" si="132"/>
        <v>-441574680.1279192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-441574680.1279192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-1839894.5005329964</v>
      </c>
      <c r="L1779" s="444">
        <f t="shared" ca="1" si="132"/>
        <v>-443414574.62845218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-443414574.62845218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-1847560.7276185509</v>
      </c>
      <c r="L1780" s="444">
        <f t="shared" ca="1" si="132"/>
        <v>-445262135.35607076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-445262135.35607076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-1855258.8973169615</v>
      </c>
      <c r="L1781" s="444">
        <f t="shared" ca="1" si="132"/>
        <v>-447117394.25338769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-447117394.25338769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-1862989.142722449</v>
      </c>
      <c r="L1782" s="444">
        <f t="shared" ca="1" si="132"/>
        <v>-448980383.39611012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-448980383.39611012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-1870751.5974837921</v>
      </c>
      <c r="L1783" s="444">
        <f t="shared" ca="1" si="132"/>
        <v>-450851134.99359393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-450851134.99359393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-1878546.3958066413</v>
      </c>
      <c r="L1784" s="444">
        <f t="shared" ca="1" si="132"/>
        <v>-452729681.3894006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-452729681.3894006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-1886373.6724558359</v>
      </c>
      <c r="L1785" s="444">
        <f t="shared" ca="1" si="132"/>
        <v>-454616055.06185645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-454616055.06185645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-1894233.5627577349</v>
      </c>
      <c r="L1786" s="444">
        <f t="shared" ca="1" si="132"/>
        <v>-456510288.62461418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-456510288.62461418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-1902126.202602559</v>
      </c>
      <c r="L1787" s="444">
        <f t="shared" ca="1" si="132"/>
        <v>-458412414.82721674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-458412414.82721674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-1910051.7284467367</v>
      </c>
      <c r="L1788" s="444">
        <f t="shared" ca="1" si="132"/>
        <v>-460322466.55566347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-460322466.55566347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-1918010.2773152641</v>
      </c>
      <c r="L1789" s="444">
        <f t="shared" ca="1" si="132"/>
        <v>-462240476.83297873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-462240476.83297873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-1926001.9868040781</v>
      </c>
      <c r="L1790" s="444">
        <f t="shared" ca="1" si="132"/>
        <v>-464166478.81978279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-464166478.81978279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-1934026.9950824282</v>
      </c>
      <c r="L1791" s="444">
        <f t="shared" ca="1" si="132"/>
        <v>-466100505.81486523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-466100505.81486523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-1942085.4408952717</v>
      </c>
      <c r="L1792" s="444">
        <f t="shared" ca="1" si="132"/>
        <v>-468042591.25576049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-468042591.25576049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-1950177.4635656688</v>
      </c>
      <c r="L1793" s="444">
        <f t="shared" ref="L1793:L2047" ca="1" si="137">I1793-J1793+K1793</f>
        <v>-469992768.71932614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-469992768.71932614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-1958303.2029971925</v>
      </c>
      <c r="L1794" s="444">
        <f t="shared" ca="1" si="137"/>
        <v>-471951071.92232335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-471951071.92232335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-1966462.7996763475</v>
      </c>
      <c r="L1795" s="444">
        <f t="shared" ca="1" si="137"/>
        <v>-473917534.7219997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-473917534.7219997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-1974656.3946749987</v>
      </c>
      <c r="L1796" s="444">
        <f t="shared" ca="1" si="137"/>
        <v>-475892191.11667472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-475892191.11667472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-1982884.129652811</v>
      </c>
      <c r="L1797" s="444">
        <f t="shared" ca="1" si="137"/>
        <v>-477875075.24632752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-477875075.24632752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-1991146.146859698</v>
      </c>
      <c r="L1798" s="444">
        <f t="shared" ca="1" si="137"/>
        <v>-479866221.39318722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-479866221.39318722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-1999442.5891382799</v>
      </c>
      <c r="L1799" s="444">
        <f t="shared" ca="1" si="137"/>
        <v>-481865663.98232549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-481865663.98232549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-2007773.5999263562</v>
      </c>
      <c r="L1800" s="444">
        <f t="shared" ca="1" si="137"/>
        <v>-483873437.58225185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-483873437.58225185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-2016139.3232593827</v>
      </c>
      <c r="L1801" s="444">
        <f t="shared" ca="1" si="137"/>
        <v>-485889576.9055112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-485889576.9055112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-2024539.9037729632</v>
      </c>
      <c r="L1802" s="444">
        <f t="shared" ca="1" si="137"/>
        <v>-487914116.80928415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-487914116.80928415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-2032975.4867053505</v>
      </c>
      <c r="L1803" s="444">
        <f t="shared" ca="1" si="137"/>
        <v>-489947092.29598951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-489947092.29598951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-2041446.2178999563</v>
      </c>
      <c r="L1804" s="444">
        <f t="shared" ca="1" si="137"/>
        <v>-491988538.51388949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-491988538.51388949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-2049952.2438078728</v>
      </c>
      <c r="L1805" s="444">
        <f t="shared" ca="1" si="137"/>
        <v>-494038490.75769734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-494038490.75769734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-2058493.7114904055</v>
      </c>
      <c r="L1806" s="444">
        <f t="shared" ca="1" si="137"/>
        <v>-496096984.46918774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-496096984.46918774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-2067070.7686216156</v>
      </c>
      <c r="L1807" s="444">
        <f t="shared" ca="1" si="137"/>
        <v>-498164055.23780936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-498164055.23780936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-2075683.5634908723</v>
      </c>
      <c r="L1808" s="444">
        <f t="shared" ca="1" si="137"/>
        <v>-500239738.80130023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-500239738.80130023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-2084332.2450054176</v>
      </c>
      <c r="L1809" s="444">
        <f t="shared" ca="1" si="137"/>
        <v>-502324071.04630566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-502324071.04630566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-2093016.9626929401</v>
      </c>
      <c r="L1810" s="444">
        <f t="shared" ca="1" si="137"/>
        <v>-504417088.00899857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-504417088.00899857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-2101737.8667041608</v>
      </c>
      <c r="L1811" s="444">
        <f t="shared" ca="1" si="137"/>
        <v>-506518825.87570274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-506518825.87570274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-2110495.1078154282</v>
      </c>
      <c r="L1812" s="444">
        <f t="shared" ca="1" si="137"/>
        <v>-508629320.98351818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-508629320.98351818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-2119288.837431326</v>
      </c>
      <c r="L1813" s="444">
        <f t="shared" ca="1" si="137"/>
        <v>-510748609.82094949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-510748609.82094949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-2128119.2075872896</v>
      </c>
      <c r="L1814" s="444">
        <f t="shared" ca="1" si="137"/>
        <v>-512876729.0285368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-512876729.0285368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-2136986.3709522365</v>
      </c>
      <c r="L1815" s="444">
        <f t="shared" ca="1" si="137"/>
        <v>-515013715.39948905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-515013715.39948905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-2145890.4808312044</v>
      </c>
      <c r="L1816" s="444">
        <f t="shared" ca="1" si="137"/>
        <v>-517159605.88032025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-517159605.88032025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-2154831.6911680009</v>
      </c>
      <c r="L1817" s="444">
        <f t="shared" ca="1" si="137"/>
        <v>-519314437.57148826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-519314437.57148826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-2163810.1565478677</v>
      </c>
      <c r="L1818" s="444">
        <f t="shared" ca="1" si="137"/>
        <v>-521478247.72803611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-521478247.72803611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-2172826.0322001507</v>
      </c>
      <c r="L1819" s="444">
        <f t="shared" ca="1" si="137"/>
        <v>-523651073.76023626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-523651073.76023626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-2181879.4740009843</v>
      </c>
      <c r="L1820" s="444">
        <f t="shared" ca="1" si="137"/>
        <v>-525832953.23423725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-525832953.23423725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-2190970.6384759885</v>
      </c>
      <c r="L1821" s="444">
        <f t="shared" ca="1" si="137"/>
        <v>-528023923.87271327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-528023923.87271327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-2200099.6828029724</v>
      </c>
      <c r="L1822" s="444">
        <f t="shared" ca="1" si="137"/>
        <v>-530224023.55551624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-530224023.55551624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-2209266.7648146511</v>
      </c>
      <c r="L1823" s="444">
        <f t="shared" ca="1" si="137"/>
        <v>-532433290.32033092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-532433290.32033092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-2218472.0430013789</v>
      </c>
      <c r="L1824" s="444">
        <f t="shared" ca="1" si="137"/>
        <v>-534651762.36333227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-534651762.36333227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-2227715.6765138842</v>
      </c>
      <c r="L1825" s="444">
        <f t="shared" ca="1" si="137"/>
        <v>-536879478.03984618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-536879478.03984618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-2236997.8251660257</v>
      </c>
      <c r="L1826" s="444">
        <f t="shared" ca="1" si="137"/>
        <v>-539116475.86501217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-539116475.86501217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-2246318.6494375505</v>
      </c>
      <c r="L1827" s="444">
        <f t="shared" ca="1" si="137"/>
        <v>-541362794.51444972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-541362794.51444972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-2255678.310476874</v>
      </c>
      <c r="L1828" s="444">
        <f t="shared" ca="1" si="137"/>
        <v>-543618472.82492661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-543618472.82492661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-2265076.9701038608</v>
      </c>
      <c r="L1829" s="444">
        <f t="shared" ca="1" si="137"/>
        <v>-545883549.79503047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-545883549.79503047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-2274514.7908126269</v>
      </c>
      <c r="L1830" s="444">
        <f t="shared" ca="1" si="137"/>
        <v>-548158064.58584309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-548158064.58584309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-2283991.9357743463</v>
      </c>
      <c r="L1831" s="444">
        <f t="shared" ca="1" si="137"/>
        <v>-550442056.52161741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-550442056.52161741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-2293508.5688400725</v>
      </c>
      <c r="L1832" s="444">
        <f t="shared" ca="1" si="137"/>
        <v>-552735565.09045744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-552735565.09045744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-2303064.8545435728</v>
      </c>
      <c r="L1833" s="444">
        <f t="shared" ca="1" si="137"/>
        <v>-555038629.94500101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-555038629.94500101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-2312660.9581041709</v>
      </c>
      <c r="L1834" s="444">
        <f t="shared" ca="1" si="137"/>
        <v>-557351290.90310514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-557351290.90310514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-2322297.0454296046</v>
      </c>
      <c r="L1835" s="444">
        <f t="shared" ca="1" si="137"/>
        <v>-559673587.94853473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-559673587.94853473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-2331973.2831188948</v>
      </c>
      <c r="L1836" s="444">
        <f t="shared" ca="1" si="137"/>
        <v>-562005561.23165357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-562005561.23165357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-2341689.8384652231</v>
      </c>
      <c r="L1837" s="444">
        <f t="shared" ca="1" si="137"/>
        <v>-564347251.07011878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-564347251.07011878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-2351446.8794588284</v>
      </c>
      <c r="L1838" s="444">
        <f t="shared" ca="1" si="137"/>
        <v>-566698697.94957757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-566698697.94957757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-2361244.5747899064</v>
      </c>
      <c r="L1839" s="444">
        <f t="shared" ca="1" si="137"/>
        <v>-569059942.52436745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-569059942.52436745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-2371083.0938515309</v>
      </c>
      <c r="L1840" s="444">
        <f t="shared" ca="1" si="137"/>
        <v>-571431025.61821902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-571431025.61821902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-2380962.606742579</v>
      </c>
      <c r="L1841" s="444">
        <f t="shared" ca="1" si="137"/>
        <v>-573811988.22496164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-573811988.22496164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-2390883.2842706735</v>
      </c>
      <c r="L1842" s="444">
        <f t="shared" ca="1" si="137"/>
        <v>-576202871.50923228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-576202871.50923228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-2400845.2979551344</v>
      </c>
      <c r="L1843" s="444">
        <f t="shared" ca="1" si="137"/>
        <v>-578603716.80718744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-578603716.80718744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-2410848.8200299474</v>
      </c>
      <c r="L1844" s="444">
        <f t="shared" ca="1" si="137"/>
        <v>-581014565.62721741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-581014565.62721741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-2420894.0234467392</v>
      </c>
      <c r="L1845" s="444">
        <f t="shared" ca="1" si="137"/>
        <v>-583435459.65066421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-583435459.65066421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-2430981.0818777676</v>
      </c>
      <c r="L1846" s="444">
        <f t="shared" ca="1" si="137"/>
        <v>-585866440.73254192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-585866440.73254192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-2441110.1697189244</v>
      </c>
      <c r="L1847" s="444">
        <f t="shared" ca="1" si="137"/>
        <v>-588307550.9022609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-588307550.9022609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-2451281.4620927535</v>
      </c>
      <c r="L1848" s="444">
        <f t="shared" ca="1" si="137"/>
        <v>-590758832.36435366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-590758832.36435366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-2461495.1348514734</v>
      </c>
      <c r="L1849" s="444">
        <f t="shared" ca="1" si="137"/>
        <v>-593220327.49920511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-593220327.49920511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-2471751.3645800212</v>
      </c>
      <c r="L1850" s="444">
        <f t="shared" ca="1" si="137"/>
        <v>-595692078.86378515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-595692078.86378515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-2482050.3285991047</v>
      </c>
      <c r="L1851" s="444">
        <f t="shared" ca="1" si="137"/>
        <v>-598174129.19238424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-598174129.19238424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-2492392.2049682676</v>
      </c>
      <c r="L1852" s="444">
        <f t="shared" ca="1" si="137"/>
        <v>-600666521.39735246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-600666521.39735246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-2502777.1724889684</v>
      </c>
      <c r="L1853" s="444">
        <f t="shared" ca="1" si="137"/>
        <v>-603169298.56984138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-603169298.56984138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-2513205.4107076726</v>
      </c>
      <c r="L1854" s="444">
        <f t="shared" ca="1" si="137"/>
        <v>-605682503.9805491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-605682503.9805491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-2523677.0999189545</v>
      </c>
      <c r="L1855" s="444">
        <f t="shared" ca="1" si="137"/>
        <v>-608206181.08046806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-608206181.08046806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-2534192.421168617</v>
      </c>
      <c r="L1856" s="444">
        <f t="shared" ca="1" si="137"/>
        <v>-610740373.50163662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-610740373.50163662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-2544751.5562568191</v>
      </c>
      <c r="L1857" s="444">
        <f t="shared" ca="1" si="137"/>
        <v>-613285125.0578934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-613285125.0578934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-2555354.6877412223</v>
      </c>
      <c r="L1858" s="444">
        <f t="shared" ca="1" si="137"/>
        <v>-615840479.74563468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-615840479.74563468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-2566001.9989401447</v>
      </c>
      <c r="L1859" s="444">
        <f t="shared" ca="1" si="137"/>
        <v>-618406481.74457479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-618406481.74457479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-2576693.6739357281</v>
      </c>
      <c r="L1860" s="444">
        <f t="shared" ca="1" si="137"/>
        <v>-620983175.41851056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-620983175.41851056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-2587429.8975771274</v>
      </c>
      <c r="L1861" s="444">
        <f t="shared" ca="1" si="137"/>
        <v>-623570605.31608772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-623570605.31608772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-2598210.8554836987</v>
      </c>
      <c r="L1862" s="444">
        <f t="shared" ca="1" si="137"/>
        <v>-626168816.17157137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-626168816.17157137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-2609036.7340482138</v>
      </c>
      <c r="L1863" s="444">
        <f t="shared" ca="1" si="137"/>
        <v>-628777852.90561962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-628777852.90561962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-2619907.7204400818</v>
      </c>
      <c r="L1864" s="444">
        <f t="shared" ca="1" si="137"/>
        <v>-631397760.62605965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-631397760.62605965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-2630824.0026085819</v>
      </c>
      <c r="L1865" s="444">
        <f t="shared" ca="1" si="137"/>
        <v>-634028584.62866819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-634028584.62866819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-2641785.7692861175</v>
      </c>
      <c r="L1866" s="444">
        <f t="shared" ca="1" si="137"/>
        <v>-636670370.39795434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-636670370.39795434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-2652793.2099914765</v>
      </c>
      <c r="L1867" s="444">
        <f t="shared" ca="1" si="137"/>
        <v>-639323163.6079458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-639323163.6079458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-2663846.5150331073</v>
      </c>
      <c r="L1868" s="444">
        <f t="shared" ca="1" si="137"/>
        <v>-641987010.12297893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-641987010.12297893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-2674945.8755124123</v>
      </c>
      <c r="L1869" s="444">
        <f t="shared" ca="1" si="137"/>
        <v>-644661955.99849129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-644661955.99849129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-2686091.483327047</v>
      </c>
      <c r="L1870" s="444">
        <f t="shared" ca="1" si="137"/>
        <v>-647348047.48181832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-647348047.48181832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-2697283.531174243</v>
      </c>
      <c r="L1871" s="444">
        <f t="shared" ca="1" si="137"/>
        <v>-650045331.01299262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-650045331.01299262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-2708522.2125541358</v>
      </c>
      <c r="L1872" s="444">
        <f t="shared" ca="1" si="137"/>
        <v>-652753853.22554672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-652753853.22554672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-2719807.7217731113</v>
      </c>
      <c r="L1873" s="444">
        <f t="shared" ca="1" si="137"/>
        <v>-655473660.94731987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-655473660.94731987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-2731140.2539471663</v>
      </c>
      <c r="L1874" s="444">
        <f t="shared" ca="1" si="137"/>
        <v>-658204801.201267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-658204801.201267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-2742520.0050052791</v>
      </c>
      <c r="L1875" s="444">
        <f t="shared" ca="1" si="137"/>
        <v>-660947321.20627224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-660947321.20627224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-2753947.1716928012</v>
      </c>
      <c r="L1876" s="444">
        <f t="shared" ca="1" si="137"/>
        <v>-663701268.37796509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-663701268.37796509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-2765421.9515748546</v>
      </c>
      <c r="L1877" s="444">
        <f t="shared" ca="1" si="137"/>
        <v>-666466690.3295399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-666466690.3295399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-2776944.5430397494</v>
      </c>
      <c r="L1878" s="444">
        <f t="shared" ca="1" si="137"/>
        <v>-669243634.87257969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-669243634.87257969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-2788515.1453024154</v>
      </c>
      <c r="L1879" s="444">
        <f t="shared" ca="1" si="137"/>
        <v>-672032150.01788211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-672032150.01788211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-2800133.9584078421</v>
      </c>
      <c r="L1880" s="444">
        <f t="shared" ca="1" si="137"/>
        <v>-674832283.97628999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-674832283.97628999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-2811801.1832345417</v>
      </c>
      <c r="L1881" s="444">
        <f t="shared" ca="1" si="137"/>
        <v>-677644085.15952456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-677644085.15952456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-2823517.0214980189</v>
      </c>
      <c r="L1882" s="444">
        <f t="shared" ca="1" si="137"/>
        <v>-680467602.18102252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-680467602.18102252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-2835281.6757542603</v>
      </c>
      <c r="L1883" s="444">
        <f t="shared" ca="1" si="137"/>
        <v>-683302883.85677683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-683302883.85677683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-2847095.349403237</v>
      </c>
      <c r="L1884" s="444">
        <f t="shared" ca="1" si="137"/>
        <v>-686149979.2061801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-686149979.2061801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-2858958.2466924172</v>
      </c>
      <c r="L1885" s="444">
        <f t="shared" ca="1" si="137"/>
        <v>-689008937.45287251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-689008937.45287251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-2870870.5727203023</v>
      </c>
      <c r="L1886" s="444">
        <f t="shared" ca="1" si="137"/>
        <v>-691879808.0255928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-691879808.0255928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-2882832.5334399701</v>
      </c>
      <c r="L1887" s="444">
        <f t="shared" ca="1" si="137"/>
        <v>-694762640.5590328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-694762640.5590328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-2894844.3356626364</v>
      </c>
      <c r="L1888" s="444">
        <f t="shared" ca="1" si="137"/>
        <v>-697657484.8946954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-697657484.8946954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-2906906.1870612307</v>
      </c>
      <c r="L1889" s="444">
        <f t="shared" ca="1" si="137"/>
        <v>-700564391.08175659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-700564391.08175659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-2919018.2961739856</v>
      </c>
      <c r="L1890" s="444">
        <f t="shared" ca="1" si="137"/>
        <v>-703483409.37793052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-703483409.37793052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-2931180.8724080436</v>
      </c>
      <c r="L1891" s="444">
        <f t="shared" ca="1" si="137"/>
        <v>-706414590.25033855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-706414590.25033855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-2943394.1260430771</v>
      </c>
      <c r="L1892" s="444">
        <f t="shared" ca="1" si="137"/>
        <v>-709357984.37638164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-709357984.37638164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-2955658.2682349235</v>
      </c>
      <c r="L1893" s="444">
        <f t="shared" ca="1" si="137"/>
        <v>-712313642.6446166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-712313642.6446166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-2967973.5110192359</v>
      </c>
      <c r="L1894" s="444">
        <f t="shared" ca="1" si="137"/>
        <v>-715281616.15563583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-715281616.15563583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-2980340.0673151491</v>
      </c>
      <c r="L1895" s="444">
        <f t="shared" ca="1" si="137"/>
        <v>-718261956.22295094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-718261956.22295094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-2992758.150928962</v>
      </c>
      <c r="L1896" s="444">
        <f t="shared" ca="1" si="137"/>
        <v>-721254714.37387991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-721254714.37387991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-3005227.9765578331</v>
      </c>
      <c r="L1897" s="444">
        <f t="shared" ca="1" si="137"/>
        <v>-724259942.35043776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-724259942.35043776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-3017749.7597934906</v>
      </c>
      <c r="L1898" s="444">
        <f t="shared" ca="1" si="137"/>
        <v>-727277692.11023128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-727277692.11023128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-3030323.7171259634</v>
      </c>
      <c r="L1899" s="444">
        <f t="shared" ca="1" si="137"/>
        <v>-730308015.82735729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-730308015.82735729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-3042950.0659473222</v>
      </c>
      <c r="L1900" s="444">
        <f t="shared" ca="1" si="137"/>
        <v>-733350965.89330459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-733350965.89330459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-3055629.0245554359</v>
      </c>
      <c r="L1901" s="444">
        <f t="shared" ca="1" si="137"/>
        <v>-736406594.91786003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-736406594.91786003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-3068360.8121577501</v>
      </c>
      <c r="L1902" s="444">
        <f t="shared" ca="1" si="137"/>
        <v>-739474955.73001778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-739474955.73001778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-3081145.648875074</v>
      </c>
      <c r="L1903" s="444">
        <f t="shared" ca="1" si="137"/>
        <v>-742556101.3788929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-742556101.3788929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-3093983.7557453872</v>
      </c>
      <c r="L1904" s="444">
        <f t="shared" ca="1" si="137"/>
        <v>-745650085.13463831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-745650085.13463831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-3106875.3547276594</v>
      </c>
      <c r="L1905" s="444">
        <f t="shared" ca="1" si="137"/>
        <v>-748756960.48936594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-748756960.48936594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-3119820.6687056916</v>
      </c>
      <c r="L1906" s="444">
        <f t="shared" ca="1" si="137"/>
        <v>-751876781.15807164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-751876781.15807164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-3132819.9214919652</v>
      </c>
      <c r="L1907" s="444">
        <f t="shared" ca="1" si="137"/>
        <v>-755009601.07956362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-755009601.07956362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-3145873.3378315149</v>
      </c>
      <c r="L1908" s="444">
        <f t="shared" ca="1" si="137"/>
        <v>-758155474.41739511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-758155474.41739511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-3158981.1434058128</v>
      </c>
      <c r="L1909" s="444">
        <f t="shared" ca="1" si="137"/>
        <v>-761314455.56080091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-761314455.56080091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-3172143.5648366706</v>
      </c>
      <c r="L1910" s="444">
        <f t="shared" ca="1" si="137"/>
        <v>-764486599.12563753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-764486599.12563753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-3185360.8296901565</v>
      </c>
      <c r="L1911" s="444">
        <f t="shared" ca="1" si="137"/>
        <v>-767671959.95532763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-767671959.95532763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-3198633.1664805319</v>
      </c>
      <c r="L1912" s="444">
        <f t="shared" ca="1" si="137"/>
        <v>-770870593.12180817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-770870593.12180817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-3211960.8046742007</v>
      </c>
      <c r="L1913" s="444">
        <f t="shared" ca="1" si="137"/>
        <v>-774082553.92648232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-774082553.92648232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-3225343.9746936765</v>
      </c>
      <c r="L1914" s="444">
        <f t="shared" ca="1" si="137"/>
        <v>-777307897.90117598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-777307897.90117598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-3238782.9079215666</v>
      </c>
      <c r="L1915" s="444">
        <f t="shared" ca="1" si="137"/>
        <v>-780546680.80909753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-780546680.80909753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-3252277.8367045731</v>
      </c>
      <c r="L1916" s="444">
        <f t="shared" ca="1" si="137"/>
        <v>-783798958.64580214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-783798958.64580214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-3265828.9943575091</v>
      </c>
      <c r="L1917" s="444">
        <f t="shared" ca="1" si="137"/>
        <v>-787064787.64015961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-787064787.64015961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-3279436.6151673319</v>
      </c>
      <c r="L1918" s="444">
        <f t="shared" ca="1" si="137"/>
        <v>-790344224.25532699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-790344224.25532699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-3293100.9343971959</v>
      </c>
      <c r="L1919" s="444">
        <f t="shared" ca="1" si="137"/>
        <v>-793637325.18972421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-793637325.18972421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-3306822.1882905173</v>
      </c>
      <c r="L1920" s="444">
        <f t="shared" ca="1" si="137"/>
        <v>-796944147.37801468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-796944147.37801468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-3320600.6140750609</v>
      </c>
      <c r="L1921" s="444">
        <f t="shared" ca="1" si="137"/>
        <v>-800264747.99208975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-800264747.99208975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-3334436.4499670407</v>
      </c>
      <c r="L1922" s="444">
        <f t="shared" ca="1" si="137"/>
        <v>-803599184.44205678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-803599184.44205678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-3348329.9351752363</v>
      </c>
      <c r="L1923" s="444">
        <f t="shared" ca="1" si="137"/>
        <v>-806947514.37723196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-806947514.37723196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-3362281.3099051332</v>
      </c>
      <c r="L1924" s="444">
        <f t="shared" ca="1" si="137"/>
        <v>-810309795.68713713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-810309795.68713713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-3376290.8153630714</v>
      </c>
      <c r="L1925" s="444">
        <f t="shared" ca="1" si="137"/>
        <v>-813686086.50250018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-813686086.50250018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-3390358.6937604174</v>
      </c>
      <c r="L1926" s="444">
        <f t="shared" ca="1" si="137"/>
        <v>-817076445.19626057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-817076445.19626057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-3404485.1883177524</v>
      </c>
      <c r="L1927" s="444">
        <f t="shared" ca="1" si="137"/>
        <v>-820480930.38457835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-820480930.38457835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-3418670.5432690764</v>
      </c>
      <c r="L1928" s="444">
        <f t="shared" ca="1" si="137"/>
        <v>-823899600.92784739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-823899600.92784739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-3432915.0038660308</v>
      </c>
      <c r="L1929" s="444">
        <f t="shared" ca="1" si="137"/>
        <v>-827332515.93171346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-827332515.93171346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-3447218.8163821395</v>
      </c>
      <c r="L1930" s="444">
        <f t="shared" ca="1" si="137"/>
        <v>-830779734.74809563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-830779734.74809563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-3461582.228117065</v>
      </c>
      <c r="L1931" s="444">
        <f t="shared" ca="1" si="137"/>
        <v>-834241316.97621274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-834241316.97621274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-3476005.4874008861</v>
      </c>
      <c r="L1932" s="444">
        <f t="shared" ca="1" si="137"/>
        <v>-837717322.46361363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-837717322.46361363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-3490488.8435983905</v>
      </c>
      <c r="L1933" s="444">
        <f t="shared" ca="1" si="137"/>
        <v>-841207811.307212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-841207811.307212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-3505032.5471133832</v>
      </c>
      <c r="L1934" s="444">
        <f t="shared" ca="1" si="137"/>
        <v>-844712843.85432541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-844712843.85432541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-3519636.8493930227</v>
      </c>
      <c r="L1935" s="444">
        <f t="shared" ca="1" si="137"/>
        <v>-848232480.70371842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-848232480.70371842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-3534302.0029321602</v>
      </c>
      <c r="L1936" s="444">
        <f t="shared" ca="1" si="137"/>
        <v>-851766782.70665061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-851766782.70665061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-3549028.261277711</v>
      </c>
      <c r="L1937" s="444">
        <f t="shared" ca="1" si="137"/>
        <v>-855315810.96792829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-855315810.96792829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-3563815.8790330347</v>
      </c>
      <c r="L1938" s="444">
        <f t="shared" ca="1" si="137"/>
        <v>-858879626.84696138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-858879626.84696138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-3578665.1118623395</v>
      </c>
      <c r="L1939" s="444">
        <f t="shared" ca="1" si="137"/>
        <v>-862458291.95882368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-862458291.95882368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-3593576.2164950981</v>
      </c>
      <c r="L1940" s="444">
        <f t="shared" ca="1" si="137"/>
        <v>-866051868.17531884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-866051868.17531884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-3608549.4507304947</v>
      </c>
      <c r="L1941" s="444">
        <f t="shared" ca="1" si="137"/>
        <v>-869660417.62604928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-869660417.62604928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-3623585.0734418719</v>
      </c>
      <c r="L1942" s="444">
        <f t="shared" ca="1" si="137"/>
        <v>-873284002.69949114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-873284002.69949114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-3638683.3445812128</v>
      </c>
      <c r="L1943" s="444">
        <f t="shared" ca="1" si="137"/>
        <v>-876922686.04407239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-876922686.04407239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-3653844.5251836348</v>
      </c>
      <c r="L1944" s="444">
        <f t="shared" ca="1" si="137"/>
        <v>-880576530.56925607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-880576530.56925607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-3669068.8773719002</v>
      </c>
      <c r="L1945" s="444">
        <f t="shared" ca="1" si="137"/>
        <v>-884245599.44662797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-884245599.44662797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-3684356.6643609493</v>
      </c>
      <c r="L1946" s="444">
        <f t="shared" ca="1" si="137"/>
        <v>-887929956.11098897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-887929956.11098897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-3699708.1504624542</v>
      </c>
      <c r="L1947" s="444">
        <f t="shared" ca="1" si="137"/>
        <v>-891629664.26145148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-891629664.26145148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-3715123.6010893811</v>
      </c>
      <c r="L1948" s="444">
        <f t="shared" ca="1" si="137"/>
        <v>-895344787.86254084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-895344787.86254084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-3730603.2827605866</v>
      </c>
      <c r="L1949" s="444">
        <f t="shared" ca="1" si="137"/>
        <v>-899075391.14530146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-899075391.14530146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-3746147.4631054229</v>
      </c>
      <c r="L1950" s="444">
        <f t="shared" ca="1" si="137"/>
        <v>-902821538.6084069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-902821538.6084069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-3761756.4108683621</v>
      </c>
      <c r="L1951" s="444">
        <f t="shared" ca="1" si="137"/>
        <v>-906583295.01927531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-906583295.01927531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-3777430.395913647</v>
      </c>
      <c r="L1952" s="444">
        <f t="shared" ca="1" si="137"/>
        <v>-910360725.41518891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-910360725.41518891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-3793169.689229954</v>
      </c>
      <c r="L1953" s="444">
        <f t="shared" ca="1" si="137"/>
        <v>-914153895.10441887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-914153895.10441887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-3808974.5629350785</v>
      </c>
      <c r="L1954" s="444">
        <f t="shared" ca="1" si="137"/>
        <v>-917962869.66735399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-917962869.66735399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-3824845.2902806411</v>
      </c>
      <c r="L1955" s="444">
        <f t="shared" ca="1" si="137"/>
        <v>-921787714.95763469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-921787714.95763469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-3840782.1456568111</v>
      </c>
      <c r="L1956" s="444">
        <f t="shared" ca="1" si="137"/>
        <v>-925628497.10329151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-925628497.10329151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-3856785.4045970477</v>
      </c>
      <c r="L1957" s="444">
        <f t="shared" ca="1" si="137"/>
        <v>-929485282.50788856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-929485282.50788856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-3872855.3437828696</v>
      </c>
      <c r="L1958" s="444">
        <f t="shared" ca="1" si="137"/>
        <v>-933358137.85167146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-933358137.85167146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-3888992.2410486317</v>
      </c>
      <c r="L1959" s="444">
        <f t="shared" ca="1" si="137"/>
        <v>-937247130.09272003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-937247130.09272003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-3905196.375386334</v>
      </c>
      <c r="L1960" s="444">
        <f t="shared" ca="1" si="137"/>
        <v>-941152326.46810639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-941152326.46810639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-3921468.0269504432</v>
      </c>
      <c r="L1961" s="444">
        <f t="shared" ca="1" si="137"/>
        <v>-945073794.49505687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-945073794.49505687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-3937807.4770627371</v>
      </c>
      <c r="L1962" s="444">
        <f t="shared" ca="1" si="137"/>
        <v>-949011601.97211957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-949011601.97211957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-3954215.0082171652</v>
      </c>
      <c r="L1963" s="444">
        <f t="shared" ca="1" si="137"/>
        <v>-952965816.98033679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-952965816.98033679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-3970690.9040847365</v>
      </c>
      <c r="L1964" s="444">
        <f t="shared" ca="1" si="137"/>
        <v>-956936507.88442147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-956936507.88442147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-3987235.4495184226</v>
      </c>
      <c r="L1965" s="444">
        <f t="shared" ca="1" si="137"/>
        <v>-960923743.33393991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-960923743.33393991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-4003848.9305580831</v>
      </c>
      <c r="L1966" s="444">
        <f t="shared" ca="1" si="137"/>
        <v>-964927592.264498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-964927592.264498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-4020531.6344354078</v>
      </c>
      <c r="L1967" s="444">
        <f t="shared" ca="1" si="137"/>
        <v>-968948123.89893341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-968948123.89893341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-4037283.8495788891</v>
      </c>
      <c r="L1968" s="444">
        <f t="shared" ca="1" si="137"/>
        <v>-972985407.74851227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-972985407.74851227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-4054105.8656188012</v>
      </c>
      <c r="L1969" s="444">
        <f t="shared" ca="1" si="137"/>
        <v>-977039513.61413109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-977039513.61413109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-4070997.9733922132</v>
      </c>
      <c r="L1970" s="444">
        <f t="shared" ca="1" si="137"/>
        <v>-981110511.58752334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-981110511.58752334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-4087960.4649480134</v>
      </c>
      <c r="L1971" s="444">
        <f t="shared" ca="1" si="137"/>
        <v>-985198472.0524714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-985198472.0524714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-4104993.6335519641</v>
      </c>
      <c r="L1972" s="444">
        <f t="shared" ca="1" si="137"/>
        <v>-989303465.68602335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-989303465.68602335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-4122097.7736917641</v>
      </c>
      <c r="L1973" s="444">
        <f t="shared" ca="1" si="137"/>
        <v>-993425563.45971513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-993425563.45971513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-4139273.1810821462</v>
      </c>
      <c r="L1974" s="444">
        <f t="shared" ca="1" si="137"/>
        <v>-997564836.64079726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-997564836.64079726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-4156520.1526699886</v>
      </c>
      <c r="L1975" s="444">
        <f t="shared" ca="1" si="137"/>
        <v>-1001721356.7934673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-1001721356.7934673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-4173838.986639447</v>
      </c>
      <c r="L1976" s="444">
        <f t="shared" ca="1" si="137"/>
        <v>-1005895195.7801068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-1005895195.7801068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-4191229.9824171118</v>
      </c>
      <c r="L1977" s="444">
        <f t="shared" ca="1" si="137"/>
        <v>-1010086425.7625239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-1010086425.7625239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-4208693.4406771837</v>
      </c>
      <c r="L1978" s="444">
        <f t="shared" ca="1" si="137"/>
        <v>-1014295119.2032011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-1014295119.2032011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-4226229.6633466706</v>
      </c>
      <c r="L1979" s="444">
        <f t="shared" ca="1" si="137"/>
        <v>-1018521348.8665477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-1018521348.8665477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-4243838.9536106158</v>
      </c>
      <c r="L1980" s="444">
        <f t="shared" ca="1" si="137"/>
        <v>-1022765187.8201584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-1022765187.8201584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-4261521.6159173269</v>
      </c>
      <c r="L1981" s="444">
        <f t="shared" ca="1" si="137"/>
        <v>-1027026709.4360757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-1027026709.4360757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-4279277.955983649</v>
      </c>
      <c r="L1982" s="444">
        <f t="shared" ca="1" si="137"/>
        <v>-1031305987.3920593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-1031305987.3920593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-4297108.2808002476</v>
      </c>
      <c r="L1983" s="444">
        <f t="shared" ca="1" si="137"/>
        <v>-1035603095.6728595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-1035603095.6728595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-4315012.8986369148</v>
      </c>
      <c r="L1984" s="444">
        <f t="shared" ca="1" si="137"/>
        <v>-1039918108.5714965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-1039918108.5714965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-4332992.1190479016</v>
      </c>
      <c r="L1985" s="444">
        <f t="shared" ca="1" si="137"/>
        <v>-1044251100.6905444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-1044251100.6905444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-4351046.252877268</v>
      </c>
      <c r="L1986" s="444">
        <f t="shared" ca="1" si="137"/>
        <v>-1048602146.9434216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-1048602146.9434216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-4369175.6122642569</v>
      </c>
      <c r="L1987" s="444">
        <f t="shared" ca="1" si="137"/>
        <v>-1052971322.5556859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-1052971322.5556859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-4387380.510648692</v>
      </c>
      <c r="L1988" s="444">
        <f t="shared" ca="1" si="137"/>
        <v>-1057358703.0663346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-1057358703.0663346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-4405661.2627763934</v>
      </c>
      <c r="L1989" s="444">
        <f t="shared" ca="1" si="137"/>
        <v>-1061764364.329111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-1061764364.329111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-4424018.1847046288</v>
      </c>
      <c r="L1990" s="444">
        <f t="shared" ca="1" si="137"/>
        <v>-1066188382.5138156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-1066188382.5138156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-4442451.593807565</v>
      </c>
      <c r="L1991" s="444">
        <f t="shared" ca="1" si="137"/>
        <v>-1070630834.1076232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-1070630834.1076232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-4460961.8087817635</v>
      </c>
      <c r="L1992" s="444">
        <f t="shared" ca="1" si="137"/>
        <v>-1075091795.916405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-1075091795.916405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-4479549.1496516876</v>
      </c>
      <c r="L1993" s="444">
        <f t="shared" ca="1" si="137"/>
        <v>-1079571345.0660567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-1079571345.0660567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-4498213.9377752366</v>
      </c>
      <c r="L1994" s="444">
        <f t="shared" ca="1" si="137"/>
        <v>-1084069559.0038319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-1084069559.0038319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-4516956.4958492992</v>
      </c>
      <c r="L1995" s="444">
        <f t="shared" ca="1" si="137"/>
        <v>-1088586515.4996812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-1088586515.4996812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-4535777.1479153382</v>
      </c>
      <c r="L1996" s="444">
        <f t="shared" ca="1" si="137"/>
        <v>-1093122292.6475966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-1093122292.6475966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-4554676.2193649858</v>
      </c>
      <c r="L1997" s="444">
        <f t="shared" ca="1" si="137"/>
        <v>-1097676968.8669615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-1097676968.8669615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-4573654.0369456727</v>
      </c>
      <c r="L1998" s="444">
        <f t="shared" ca="1" si="137"/>
        <v>-1102250622.9039071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-1102250622.9039071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-4592710.9287662795</v>
      </c>
      <c r="L1999" s="444">
        <f t="shared" ca="1" si="137"/>
        <v>-1106843333.8326733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-1106843333.8326733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-4611847.224302805</v>
      </c>
      <c r="L2000" s="444">
        <f t="shared" ca="1" si="137"/>
        <v>-1111455181.0569761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-1111455181.0569761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-4631063.2544040671</v>
      </c>
      <c r="L2001" s="444">
        <f t="shared" ca="1" si="137"/>
        <v>-1116086244.3113801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-1116086244.3113801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-4650359.3512974177</v>
      </c>
      <c r="L2002" s="444">
        <f t="shared" ca="1" si="137"/>
        <v>-1120736603.6626775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-1120736603.6626775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-4669735.8485944895</v>
      </c>
      <c r="L2003" s="444">
        <f t="shared" ca="1" si="137"/>
        <v>-1125406339.511272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-1125406339.511272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-4689193.0812969664</v>
      </c>
      <c r="L2004" s="444">
        <f t="shared" ca="1" si="137"/>
        <v>-1130095532.5925689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-1130095532.5925689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-4708731.3858023705</v>
      </c>
      <c r="L2005" s="444">
        <f t="shared" ca="1" si="137"/>
        <v>-1134804263.9783711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-1134804263.9783711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-4728351.0999098793</v>
      </c>
      <c r="L2006" s="444">
        <f t="shared" ca="1" si="137"/>
        <v>-1139532615.0782809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-1139532615.0782809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-4748052.5628261706</v>
      </c>
      <c r="L2007" s="444">
        <f t="shared" ca="1" si="137"/>
        <v>-1144280667.6411071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-1144280667.6411071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-4767836.1151712798</v>
      </c>
      <c r="L2008" s="444">
        <f t="shared" ca="1" si="137"/>
        <v>-1149048503.7562783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-1149048503.7562783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-4787702.0989844929</v>
      </c>
      <c r="L2009" s="444">
        <f t="shared" ca="1" si="137"/>
        <v>-1153836205.8552628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-1153836205.8552628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-4807650.8577302611</v>
      </c>
      <c r="L2010" s="444">
        <f t="shared" ca="1" si="137"/>
        <v>-1158643856.7129929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-1158643856.7129929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-4827682.7363041369</v>
      </c>
      <c r="L2011" s="444">
        <f t="shared" ca="1" si="137"/>
        <v>-1163471539.449297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-1163471539.449297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-4847798.0810387377</v>
      </c>
      <c r="L2012" s="444">
        <f t="shared" ca="1" si="137"/>
        <v>-1168319337.5303357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-1168319337.5303357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-4867997.2397097321</v>
      </c>
      <c r="L2013" s="444">
        <f t="shared" ca="1" si="137"/>
        <v>-1173187334.7700453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-1173187334.7700453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-4888280.5615418553</v>
      </c>
      <c r="L2014" s="444">
        <f t="shared" ca="1" si="137"/>
        <v>-1178075615.3315871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-1178075615.3315871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-4908648.3972149463</v>
      </c>
      <c r="L2015" s="444">
        <f t="shared" ca="1" si="137"/>
        <v>-1182984263.728802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-1182984263.728802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-4929101.0988700083</v>
      </c>
      <c r="L2016" s="444">
        <f t="shared" ca="1" si="137"/>
        <v>-1187913364.827672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-1187913364.827672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-4949639.0201153001</v>
      </c>
      <c r="L2017" s="444">
        <f t="shared" ca="1" si="137"/>
        <v>-1192863003.8477874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-1192863003.8477874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-4970262.5160324471</v>
      </c>
      <c r="L2018" s="444">
        <f t="shared" ca="1" si="137"/>
        <v>-1197833266.3638198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-1197833266.3638198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-4990971.943182583</v>
      </c>
      <c r="L2019" s="444">
        <f t="shared" ca="1" si="137"/>
        <v>-1202824238.3070023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-1202824238.3070023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-5011767.6596125094</v>
      </c>
      <c r="L2020" s="444">
        <f t="shared" ca="1" si="137"/>
        <v>-1207836005.9666147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-1207836005.9666147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-5032650.0248608943</v>
      </c>
      <c r="L2021" s="444">
        <f t="shared" ca="1" si="137"/>
        <v>-1212868655.9914756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-1212868655.9914756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-5053619.3999644816</v>
      </c>
      <c r="L2022" s="444">
        <f t="shared" ca="1" si="137"/>
        <v>-1217922275.3914402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-1217922275.3914402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-5074676.147464334</v>
      </c>
      <c r="L2023" s="444">
        <f t="shared" ca="1" si="137"/>
        <v>-1222996951.5389044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-1222996951.5389044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-5095820.6314121019</v>
      </c>
      <c r="L2024" s="444">
        <f t="shared" ca="1" si="137"/>
        <v>-1228092772.1703165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-1228092772.1703165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-5117053.2173763188</v>
      </c>
      <c r="L2025" s="444">
        <f t="shared" ca="1" si="137"/>
        <v>-1233209825.3876927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-1233209825.3876927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-5138374.2724487195</v>
      </c>
      <c r="L2026" s="444">
        <f t="shared" ca="1" si="137"/>
        <v>-1238348199.6601415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-1238348199.6601415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-5159784.1652505891</v>
      </c>
      <c r="L2027" s="444">
        <f t="shared" ca="1" si="137"/>
        <v>-1243507983.825392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-1243507983.825392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-5181283.2659391332</v>
      </c>
      <c r="L2028" s="444">
        <f t="shared" ca="1" si="137"/>
        <v>-1248689267.0913312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-1248689267.0913312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-5202871.9462138806</v>
      </c>
      <c r="L2029" s="444">
        <f t="shared" ca="1" si="137"/>
        <v>-1253892139.0375452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-1253892139.0375452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-5224550.5793231046</v>
      </c>
      <c r="L2030" s="444">
        <f t="shared" ca="1" si="137"/>
        <v>-1259116689.6168683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-1259116689.6168683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-5246319.5400702842</v>
      </c>
      <c r="L2031" s="444">
        <f t="shared" ca="1" si="137"/>
        <v>-1264363009.1569386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-1264363009.1569386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-5268179.2048205771</v>
      </c>
      <c r="L2032" s="444">
        <f t="shared" ca="1" si="137"/>
        <v>-1269631188.3617592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-1269631188.3617592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-5290129.9515073299</v>
      </c>
      <c r="L2033" s="444">
        <f t="shared" ca="1" si="137"/>
        <v>-1274921318.3132665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-1274921318.3132665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-5312172.1596386107</v>
      </c>
      <c r="L2034" s="444">
        <f t="shared" ca="1" si="137"/>
        <v>-1280233490.4729052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-1280233490.4729052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-5334306.2103037713</v>
      </c>
      <c r="L2035" s="444">
        <f t="shared" ca="1" si="137"/>
        <v>-1285567796.6832089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-1285567796.6832089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-5356532.4861800373</v>
      </c>
      <c r="L2036" s="444">
        <f t="shared" ca="1" si="137"/>
        <v>-1290924329.169389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-1290924329.169389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-5378851.3715391206</v>
      </c>
      <c r="L2037" s="444">
        <f t="shared" ca="1" si="137"/>
        <v>-1296303180.5409281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-1296303180.5409281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-5401263.2522538668</v>
      </c>
      <c r="L2038" s="444">
        <f t="shared" ca="1" si="137"/>
        <v>-1301704443.7931819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-1301704443.7931819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-5423768.5158049241</v>
      </c>
      <c r="L2039" s="444">
        <f t="shared" ca="1" si="137"/>
        <v>-1307128212.3089869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-1307128212.3089869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-5446367.5512874452</v>
      </c>
      <c r="L2040" s="444">
        <f t="shared" ca="1" si="137"/>
        <v>-1312574579.8602743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-1312574579.8602743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-5469060.7494178098</v>
      </c>
      <c r="L2041" s="444">
        <f t="shared" ca="1" si="137"/>
        <v>-1318043640.6096921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-1318043640.6096921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-5491848.5025403835</v>
      </c>
      <c r="L2042" s="444">
        <f t="shared" ca="1" si="137"/>
        <v>-1323535489.1122324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-1323535489.1122324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-5514731.2046343014</v>
      </c>
      <c r="L2043" s="444">
        <f t="shared" ca="1" si="137"/>
        <v>-1329050220.3168666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-1329050220.3168666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-5537709.2513202773</v>
      </c>
      <c r="L2044" s="444">
        <f t="shared" ca="1" si="137"/>
        <v>-1334587929.568187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-1334587929.568187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-5560783.0398674458</v>
      </c>
      <c r="L2045" s="444">
        <f t="shared" ca="1" si="137"/>
        <v>-1340148712.6080544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-1340148712.6080544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-5583952.9692002265</v>
      </c>
      <c r="L2046" s="444">
        <f t="shared" ca="1" si="137"/>
        <v>-1345732665.5772545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-1345732665.5772545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-5607219.4399052272</v>
      </c>
      <c r="L2047" s="444">
        <f t="shared" ca="1" si="137"/>
        <v>-1351339885.0171597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-1351339885.0171597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-5630582.8542381655</v>
      </c>
      <c r="L2048" s="444">
        <f t="shared" ref="L2048:L2302" ca="1" si="142">I2048-J2048+K2048</f>
        <v>-1356970467.871398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-1356970467.871398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-5654043.6161308251</v>
      </c>
      <c r="L2049" s="444">
        <f t="shared" ca="1" si="142"/>
        <v>-1362624511.4875288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-1362624511.4875288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-5677602.1311980365</v>
      </c>
      <c r="L2050" s="444">
        <f t="shared" ca="1" si="142"/>
        <v>-1368302113.6187267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-1368302113.6187267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-5701258.8067446947</v>
      </c>
      <c r="L2051" s="444">
        <f t="shared" ca="1" si="142"/>
        <v>-1374003372.4254713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-1374003372.4254713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-5725014.0517727975</v>
      </c>
      <c r="L2052" s="444">
        <f t="shared" ca="1" si="142"/>
        <v>-1379728386.4772441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-1379728386.4772441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-5748868.2769885175</v>
      </c>
      <c r="L2053" s="444">
        <f t="shared" ca="1" si="142"/>
        <v>-1385477254.7542326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-1385477254.7542326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-5772821.8948093029</v>
      </c>
      <c r="L2054" s="444">
        <f t="shared" ca="1" si="142"/>
        <v>-1391250076.6490419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-1391250076.6490419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-5796875.3193710074</v>
      </c>
      <c r="L2055" s="444">
        <f t="shared" ca="1" si="142"/>
        <v>-1397046951.9684129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-1397046951.9684129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-5821028.9665350532</v>
      </c>
      <c r="L2056" s="444">
        <f t="shared" ca="1" si="142"/>
        <v>-1402867980.934948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-1402867980.934948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-5845283.2538956162</v>
      </c>
      <c r="L2057" s="444">
        <f t="shared" ca="1" si="142"/>
        <v>-1408713264.1888435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-1408713264.1888435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-5869638.600786848</v>
      </c>
      <c r="L2058" s="444">
        <f t="shared" ca="1" si="142"/>
        <v>-1414582902.7896304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-1414582902.7896304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-5894095.4282901268</v>
      </c>
      <c r="L2059" s="444">
        <f t="shared" ca="1" si="142"/>
        <v>-1420476998.2179205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-1420476998.2179205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-5918654.1592413355</v>
      </c>
      <c r="L2060" s="444">
        <f t="shared" ca="1" si="142"/>
        <v>-1426395652.377162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-1426395652.377162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-5943315.2182381749</v>
      </c>
      <c r="L2061" s="444">
        <f t="shared" ca="1" si="142"/>
        <v>-1432338967.5954001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-1432338967.5954001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-5968079.0316475006</v>
      </c>
      <c r="L2062" s="444">
        <f t="shared" ca="1" si="142"/>
        <v>-1438307046.6270475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-1438307046.6270475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-5992946.0276126983</v>
      </c>
      <c r="L2063" s="444">
        <f t="shared" ca="1" si="142"/>
        <v>-1444299992.6546602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-1444299992.6546602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-6017916.6360610845</v>
      </c>
      <c r="L2064" s="444">
        <f t="shared" ca="1" si="142"/>
        <v>-1450317909.2907214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-1450317909.2907214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-6042991.2887113392</v>
      </c>
      <c r="L2065" s="444">
        <f t="shared" ca="1" si="142"/>
        <v>-1456360900.5794327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-1456360900.5794327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-6068170.4190809699</v>
      </c>
      <c r="L2066" s="444">
        <f t="shared" ca="1" si="142"/>
        <v>-1462429070.9985137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-1462429070.9985137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-6093454.4624938071</v>
      </c>
      <c r="L2067" s="444">
        <f t="shared" ca="1" si="142"/>
        <v>-1468522525.4610076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-1468522525.4610076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-6118843.8560875319</v>
      </c>
      <c r="L2068" s="444">
        <f t="shared" ca="1" si="142"/>
        <v>-1474641369.317095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-1474641369.317095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-6144339.0388212297</v>
      </c>
      <c r="L2069" s="444">
        <f t="shared" ca="1" si="142"/>
        <v>-1480785708.3559163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-1480785708.3559163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-6169940.4514829842</v>
      </c>
      <c r="L2070" s="444">
        <f t="shared" ca="1" si="142"/>
        <v>-1486955648.8073993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-1486955648.8073993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-6195648.5366974967</v>
      </c>
      <c r="L2071" s="444">
        <f t="shared" ca="1" si="142"/>
        <v>-1493151297.3440967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-1493151297.3440967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-6221463.7389337365</v>
      </c>
      <c r="L2072" s="444">
        <f t="shared" ca="1" si="142"/>
        <v>-1499372761.0830305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-1499372761.0830305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-6247386.5045126267</v>
      </c>
      <c r="L2073" s="444">
        <f t="shared" ca="1" si="142"/>
        <v>-1505620147.587543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-1505620147.587543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-6273417.2816147627</v>
      </c>
      <c r="L2074" s="444">
        <f t="shared" ca="1" si="142"/>
        <v>-1511893564.8691578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-1511893564.8691578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-6299556.5202881573</v>
      </c>
      <c r="L2075" s="444">
        <f t="shared" ca="1" si="142"/>
        <v>-1518193121.389446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-1518193121.389446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-6325804.6724560251</v>
      </c>
      <c r="L2076" s="444">
        <f t="shared" ca="1" si="142"/>
        <v>-1524518926.061902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-1524518926.061902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-6352162.1919245915</v>
      </c>
      <c r="L2077" s="444">
        <f t="shared" ca="1" si="142"/>
        <v>-1530871088.2538266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-1530871088.2538266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-6378629.5343909441</v>
      </c>
      <c r="L2078" s="444">
        <f t="shared" ca="1" si="142"/>
        <v>-1537249717.7882175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-1537249717.7882175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-6405207.157450906</v>
      </c>
      <c r="L2079" s="444">
        <f t="shared" ca="1" si="142"/>
        <v>-1543654924.9456685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-1543654924.9456685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-6431895.5206069518</v>
      </c>
      <c r="L2080" s="444">
        <f t="shared" ca="1" si="142"/>
        <v>-1550086820.4662755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-1550086820.4662755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-6458695.0852761474</v>
      </c>
      <c r="L2081" s="444">
        <f t="shared" ca="1" si="142"/>
        <v>-1556545515.5515516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-1556545515.5515516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-6485606.3147981316</v>
      </c>
      <c r="L2082" s="444">
        <f t="shared" ca="1" si="142"/>
        <v>-1563031121.8663497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-1563031121.8663497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-6512629.6744431239</v>
      </c>
      <c r="L2083" s="444">
        <f t="shared" ca="1" si="142"/>
        <v>-1569543751.5407927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-1569543751.5407927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-6539765.6314199697</v>
      </c>
      <c r="L2084" s="444">
        <f t="shared" ca="1" si="142"/>
        <v>-1576083517.1722126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-1576083517.1722126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-6567014.6548842192</v>
      </c>
      <c r="L2085" s="444">
        <f t="shared" ca="1" si="142"/>
        <v>-1582650531.8270969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-1582650531.8270969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-6594377.2159462376</v>
      </c>
      <c r="L2086" s="444">
        <f t="shared" ca="1" si="142"/>
        <v>-1589244909.0430431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-1589244909.0430431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-6621853.7876793463</v>
      </c>
      <c r="L2087" s="444">
        <f t="shared" ca="1" si="142"/>
        <v>-1595866762.8307226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-1595866762.8307226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-6649444.845128011</v>
      </c>
      <c r="L2088" s="444">
        <f t="shared" ca="1" si="142"/>
        <v>-1602516207.6758506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-1602516207.6758506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-6677150.8653160445</v>
      </c>
      <c r="L2089" s="444">
        <f t="shared" ca="1" si="142"/>
        <v>-1609193358.5411668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-1609193358.5411668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-6704972.3272548616</v>
      </c>
      <c r="L2090" s="444">
        <f t="shared" ca="1" si="142"/>
        <v>-1615898330.8684216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-1615898330.8684216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-6732909.7119517559</v>
      </c>
      <c r="L2091" s="444">
        <f t="shared" ca="1" si="142"/>
        <v>-1622631240.5803733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-1622631240.5803733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-6760963.5024182219</v>
      </c>
      <c r="L2092" s="444">
        <f t="shared" ca="1" si="142"/>
        <v>-1629392204.0827916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-1629392204.0827916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-6789134.1836782983</v>
      </c>
      <c r="L2093" s="444">
        <f t="shared" ca="1" si="142"/>
        <v>-1636181338.26647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-1636181338.26647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-6817422.2427769583</v>
      </c>
      <c r="L2094" s="444">
        <f t="shared" ca="1" si="142"/>
        <v>-1642998760.5092468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-1642998760.5092468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-6845828.1687885281</v>
      </c>
      <c r="L2095" s="444">
        <f t="shared" ca="1" si="142"/>
        <v>-1649844588.6780353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-1649844588.6780353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-6874352.4528251467</v>
      </c>
      <c r="L2096" s="444">
        <f t="shared" ca="1" si="142"/>
        <v>-1656718941.1308603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-1656718941.1308603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-6902995.5880452516</v>
      </c>
      <c r="L2097" s="444">
        <f t="shared" ca="1" si="142"/>
        <v>-1663621936.7189057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-1663621936.7189057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-6931758.0696621072</v>
      </c>
      <c r="L2098" s="444">
        <f t="shared" ca="1" si="142"/>
        <v>-1670553694.7885678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-1670553694.7885678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-6960640.3949523652</v>
      </c>
      <c r="L2099" s="444">
        <f t="shared" ca="1" si="142"/>
        <v>-1677514335.1835201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-1677514335.1835201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-6989643.063264668</v>
      </c>
      <c r="L2100" s="444">
        <f t="shared" ca="1" si="142"/>
        <v>-1684503978.2467847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-1684503978.2467847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-7018766.5760282697</v>
      </c>
      <c r="L2101" s="444">
        <f t="shared" ca="1" si="142"/>
        <v>-1691522744.822813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-1691522744.822813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-7048011.436761721</v>
      </c>
      <c r="L2102" s="444">
        <f t="shared" ca="1" si="142"/>
        <v>-1698570756.2595747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-1698570756.2595747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-7077378.1510815611</v>
      </c>
      <c r="L2103" s="444">
        <f t="shared" ca="1" si="142"/>
        <v>-1705648134.4106562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-1705648134.4106562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-7106867.2267110683</v>
      </c>
      <c r="L2104" s="444">
        <f t="shared" ca="1" si="142"/>
        <v>-1712755001.6373672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-1712755001.6373672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-7136479.1734890305</v>
      </c>
      <c r="L2105" s="444">
        <f t="shared" ca="1" si="142"/>
        <v>-1719891480.8108563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-1719891480.8108563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-7166214.5033785682</v>
      </c>
      <c r="L2106" s="444">
        <f t="shared" ca="1" si="142"/>
        <v>-1727057695.314235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-1727057695.314235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-7196073.7304759789</v>
      </c>
      <c r="L2107" s="444">
        <f t="shared" ca="1" si="142"/>
        <v>-1734253769.0447109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-1734253769.0447109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-7226057.3710196288</v>
      </c>
      <c r="L2108" s="444">
        <f t="shared" ca="1" si="142"/>
        <v>-1741479826.4157305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-1741479826.4157305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-7256165.943398877</v>
      </c>
      <c r="L2109" s="444">
        <f t="shared" ca="1" si="142"/>
        <v>-1748735992.3591294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-1748735992.3591294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-7286399.9681630395</v>
      </c>
      <c r="L2110" s="444">
        <f t="shared" ca="1" si="142"/>
        <v>-1756022392.3272924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-1756022392.3272924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-7316759.9680303847</v>
      </c>
      <c r="L2111" s="444">
        <f t="shared" ca="1" si="142"/>
        <v>-1763339152.2953229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-1763339152.2953229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-7347246.4678971786</v>
      </c>
      <c r="L2112" s="444">
        <f t="shared" ca="1" si="142"/>
        <v>-1770686398.7632201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-1770686398.7632201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-7377859.9948467491</v>
      </c>
      <c r="L2113" s="444">
        <f t="shared" ca="1" si="142"/>
        <v>-1778064258.7580669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-1778064258.7580669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-7408601.0781586133</v>
      </c>
      <c r="L2114" s="444">
        <f t="shared" ca="1" si="142"/>
        <v>-1785472859.8362255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-1785472859.8362255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-7439470.249317606</v>
      </c>
      <c r="L2115" s="444">
        <f t="shared" ca="1" si="142"/>
        <v>-1792912330.0855432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-1792912330.0855432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-7470468.0420230953</v>
      </c>
      <c r="L2116" s="444">
        <f t="shared" ca="1" si="142"/>
        <v>-1800382798.1275663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-1800382798.1275663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-7501594.9921981916</v>
      </c>
      <c r="L2117" s="444">
        <f t="shared" ca="1" si="142"/>
        <v>-1807884393.1197646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-1807884393.1197646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-7532851.6379990196</v>
      </c>
      <c r="L2118" s="444">
        <f t="shared" ca="1" si="142"/>
        <v>-1815417244.7577636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-1815417244.7577636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-7564238.519824015</v>
      </c>
      <c r="L2119" s="444">
        <f t="shared" ca="1" si="142"/>
        <v>-1822981483.2775877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-1822981483.2775877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-7595756.1803232813</v>
      </c>
      <c r="L2120" s="444">
        <f t="shared" ca="1" si="142"/>
        <v>-1830577239.457911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-1830577239.457911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-7627405.164407962</v>
      </c>
      <c r="L2121" s="444">
        <f t="shared" ca="1" si="142"/>
        <v>-1838204644.622319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-1838204644.622319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-7659186.0192596633</v>
      </c>
      <c r="L2122" s="444">
        <f t="shared" ca="1" si="142"/>
        <v>-1845863830.6415787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-1845863830.6415787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-7691099.2943399111</v>
      </c>
      <c r="L2123" s="444">
        <f t="shared" ca="1" si="142"/>
        <v>-1853554929.9359186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-1853554929.9359186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-7723145.5413996605</v>
      </c>
      <c r="L2124" s="444">
        <f t="shared" ca="1" si="142"/>
        <v>-1861278075.4773183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-1861278075.4773183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-7755325.3144888273</v>
      </c>
      <c r="L2125" s="444">
        <f t="shared" ca="1" si="142"/>
        <v>-1869033400.7918072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-1869033400.7918072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-7787639.1699658642</v>
      </c>
      <c r="L2126" s="444">
        <f t="shared" ca="1" si="142"/>
        <v>-1876821039.9617732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-1876821039.9617732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-7820087.6665073885</v>
      </c>
      <c r="L2127" s="444">
        <f t="shared" ca="1" si="142"/>
        <v>-1884641127.6282806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-1884641127.6282806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-7852671.3651178358</v>
      </c>
      <c r="L2128" s="444">
        <f t="shared" ca="1" si="142"/>
        <v>-1892493798.9933984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-1892493798.9933984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-7885390.8291391591</v>
      </c>
      <c r="L2129" s="444">
        <f t="shared" ca="1" si="142"/>
        <v>-1900379189.8225377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-1900379189.8225377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-7918246.6242605736</v>
      </c>
      <c r="L2130" s="444">
        <f t="shared" ca="1" si="142"/>
        <v>-1908297436.4467983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-1908297436.4467983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-7951239.3185283253</v>
      </c>
      <c r="L2131" s="444">
        <f t="shared" ca="1" si="142"/>
        <v>-1916248675.7653267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-1916248675.7653267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-7984369.4823555285</v>
      </c>
      <c r="L2132" s="444">
        <f t="shared" ca="1" si="142"/>
        <v>-1924233045.2476823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-1924233045.2476823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-8017637.6885320097</v>
      </c>
      <c r="L2133" s="444">
        <f t="shared" ca="1" si="142"/>
        <v>-1932250682.9362144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-1932250682.9362144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-8051044.5122342268</v>
      </c>
      <c r="L2134" s="444">
        <f t="shared" ca="1" si="142"/>
        <v>-1940301727.4484487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-1940301727.4484487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-8084590.5310352026</v>
      </c>
      <c r="L2135" s="444">
        <f t="shared" ca="1" si="142"/>
        <v>-1948386317.9794838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-1948386317.9794838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-8118276.3249145159</v>
      </c>
      <c r="L2136" s="444">
        <f t="shared" ca="1" si="142"/>
        <v>-1956504594.3043983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-1956504594.3043983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-8152102.4762683259</v>
      </c>
      <c r="L2137" s="444">
        <f t="shared" ca="1" si="142"/>
        <v>-1964656696.7806666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-1964656696.7806666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-8186069.5699194428</v>
      </c>
      <c r="L2138" s="444">
        <f t="shared" ca="1" si="142"/>
        <v>-1972842766.3505859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-1972842766.3505859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-8220178.1931274412</v>
      </c>
      <c r="L2139" s="444">
        <f t="shared" ca="1" si="142"/>
        <v>-1981062944.5437133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-1981062944.5437133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-8254428.9355988055</v>
      </c>
      <c r="L2140" s="444">
        <f t="shared" ca="1" si="142"/>
        <v>-1989317373.4793122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-1989317373.4793122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-8288822.389497133</v>
      </c>
      <c r="L2141" s="444">
        <f t="shared" ca="1" si="142"/>
        <v>-1997606195.8688092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-1997606195.8688092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-8323359.1494533708</v>
      </c>
      <c r="L2142" s="444">
        <f t="shared" ca="1" si="142"/>
        <v>-2005929555.0182626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-2005929555.0182626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-8358039.8125760937</v>
      </c>
      <c r="L2143" s="444">
        <f t="shared" ca="1" si="142"/>
        <v>-2014287594.8308387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-2014287594.8308387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-8392864.9784618281</v>
      </c>
      <c r="L2144" s="444">
        <f t="shared" ca="1" si="142"/>
        <v>-2022680459.8093004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-2022680459.8093004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-8427835.2492054198</v>
      </c>
      <c r="L2145" s="444">
        <f t="shared" ca="1" si="142"/>
        <v>-2031108295.0585058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-2031108295.0585058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-8462951.2294104397</v>
      </c>
      <c r="L2146" s="444">
        <f t="shared" ca="1" si="142"/>
        <v>-2039571246.2879162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-2039571246.2879162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-8498213.5261996519</v>
      </c>
      <c r="L2147" s="444">
        <f t="shared" ca="1" si="142"/>
        <v>-2048069459.8141158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-2048069459.8141158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-8533622.7492254823</v>
      </c>
      <c r="L2148" s="444">
        <f t="shared" ca="1" si="142"/>
        <v>-2056603082.5633411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-2056603082.5633411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-8569179.510680588</v>
      </c>
      <c r="L2149" s="444">
        <f t="shared" ca="1" si="142"/>
        <v>-2065172262.0740218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-2065172262.0740218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-8604884.4253084231</v>
      </c>
      <c r="L2150" s="444">
        <f t="shared" ca="1" si="142"/>
        <v>-2073777146.4993303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-2073777146.4993303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-8640738.1104138754</v>
      </c>
      <c r="L2151" s="444">
        <f t="shared" ca="1" si="142"/>
        <v>-2082417884.6097441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-2082417884.6097441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-8676741.1858739331</v>
      </c>
      <c r="L2152" s="444">
        <f t="shared" ca="1" si="142"/>
        <v>-2091094625.7956181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-2091094625.7956181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-8712894.2741484083</v>
      </c>
      <c r="L2153" s="444">
        <f t="shared" ca="1" si="142"/>
        <v>-2099807520.0697665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-2099807520.0697665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-8749198.0002906937</v>
      </c>
      <c r="L2154" s="444">
        <f t="shared" ca="1" si="142"/>
        <v>-2108556718.0700572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-2108556718.0700572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-8785652.9919585716</v>
      </c>
      <c r="L2155" s="444">
        <f t="shared" ca="1" si="142"/>
        <v>-2117342371.0620158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-2117342371.0620158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-8822259.8794250656</v>
      </c>
      <c r="L2156" s="444">
        <f t="shared" ca="1" si="142"/>
        <v>-2126164630.9414408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-2126164630.9414408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-8859019.2955893371</v>
      </c>
      <c r="L2157" s="444">
        <f t="shared" ca="1" si="142"/>
        <v>-2135023650.2370303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-2135023650.2370303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-8895931.8759876247</v>
      </c>
      <c r="L2158" s="444">
        <f t="shared" ca="1" si="142"/>
        <v>-2143919582.1130178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-2143919582.1130178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-8932998.2588042412</v>
      </c>
      <c r="L2159" s="444">
        <f t="shared" ca="1" si="142"/>
        <v>-2152852580.3718219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-2152852580.3718219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-8970219.0848825909</v>
      </c>
      <c r="L2160" s="444">
        <f t="shared" ca="1" si="142"/>
        <v>-2161822799.4567046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-2161822799.4567046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-9007594.9977362696</v>
      </c>
      <c r="L2161" s="444">
        <f t="shared" ca="1" si="142"/>
        <v>-2170830394.4544411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-2170830394.4544411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-9045126.6435601711</v>
      </c>
      <c r="L2162" s="444">
        <f t="shared" ca="1" si="142"/>
        <v>-2179875521.0980015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-2179875521.0980015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-9082814.6712416727</v>
      </c>
      <c r="L2163" s="444">
        <f t="shared" ca="1" si="142"/>
        <v>-2188958335.7692432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-2188958335.7692432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-9120659.7323718462</v>
      </c>
      <c r="L2164" s="444">
        <f t="shared" ca="1" si="142"/>
        <v>-2198078995.501615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-2198078995.501615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-9158662.481256729</v>
      </c>
      <c r="L2165" s="444">
        <f t="shared" ca="1" si="142"/>
        <v>-2207237657.982872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-2207237657.982872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-9196823.5749286339</v>
      </c>
      <c r="L2166" s="444">
        <f t="shared" ca="1" si="142"/>
        <v>-2216434481.5578008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-2216434481.5578008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-9235143.6731575038</v>
      </c>
      <c r="L2167" s="444">
        <f t="shared" ca="1" si="142"/>
        <v>-2225669625.2309585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-2225669625.2309585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-9273623.4384623263</v>
      </c>
      <c r="L2168" s="444">
        <f t="shared" ca="1" si="142"/>
        <v>-2234943248.6694207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-2234943248.6694207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-9312263.5361225866</v>
      </c>
      <c r="L2169" s="444">
        <f t="shared" ca="1" si="142"/>
        <v>-2244255512.2055435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-2244255512.2055435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-9351064.634189764</v>
      </c>
      <c r="L2170" s="444">
        <f t="shared" ca="1" si="142"/>
        <v>-2253606576.8397331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-2253606576.8397331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-9390027.403498888</v>
      </c>
      <c r="L2171" s="444">
        <f t="shared" ca="1" si="142"/>
        <v>-2262996604.2432318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-2262996604.2432318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-9429152.5176801328</v>
      </c>
      <c r="L2172" s="444">
        <f t="shared" ca="1" si="142"/>
        <v>-2272425756.7609119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-2272425756.7609119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-9468440.6531704664</v>
      </c>
      <c r="L2173" s="444">
        <f t="shared" ca="1" si="142"/>
        <v>-2281894197.4140825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-2281894197.4140825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-9507892.4892253429</v>
      </c>
      <c r="L2174" s="444">
        <f t="shared" ca="1" si="142"/>
        <v>-2291402089.9033079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-2291402089.9033079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-9547508.7079304494</v>
      </c>
      <c r="L2175" s="444">
        <f t="shared" ca="1" si="142"/>
        <v>-2300949598.6112385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-2300949598.6112385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-9587289.9942134935</v>
      </c>
      <c r="L2176" s="444">
        <f t="shared" ca="1" si="142"/>
        <v>-2310536888.6054521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-2310536888.6054521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-9627237.0358560495</v>
      </c>
      <c r="L2177" s="444">
        <f t="shared" ca="1" si="142"/>
        <v>-2320164125.6413083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-2320164125.6413083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-9667350.5235054512</v>
      </c>
      <c r="L2178" s="444">
        <f t="shared" ca="1" si="142"/>
        <v>-2329831476.164814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-2329831476.164814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-9707631.1506867241</v>
      </c>
      <c r="L2179" s="444">
        <f t="shared" ca="1" si="142"/>
        <v>-2339539107.3155007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-2339539107.3155007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-9748079.6138145868</v>
      </c>
      <c r="L2180" s="444">
        <f t="shared" ca="1" si="142"/>
        <v>-2349287186.9293151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-2349287186.9293151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-9788696.6122054793</v>
      </c>
      <c r="L2181" s="444">
        <f t="shared" ca="1" si="142"/>
        <v>-2359075883.5415206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-2359075883.5415206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-9829482.8480896689</v>
      </c>
      <c r="L2182" s="444">
        <f t="shared" ca="1" si="142"/>
        <v>-2368905366.3896103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-2368905366.3896103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-9870439.0266233757</v>
      </c>
      <c r="L2183" s="444">
        <f t="shared" ca="1" si="142"/>
        <v>-2378775805.4162335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-2378775805.4162335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-9911565.8559009731</v>
      </c>
      <c r="L2184" s="444">
        <f t="shared" ca="1" si="142"/>
        <v>-2388687371.2721343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-2388687371.2721343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-9952864.046967227</v>
      </c>
      <c r="L2185" s="444">
        <f t="shared" ca="1" si="142"/>
        <v>-2398640235.3191013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-2398640235.3191013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-9994334.3138295896</v>
      </c>
      <c r="L2186" s="444">
        <f t="shared" ca="1" si="142"/>
        <v>-2408634569.6329308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-2408634569.6329308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-10035977.373470545</v>
      </c>
      <c r="L2187" s="444">
        <f t="shared" ca="1" si="142"/>
        <v>-2418670547.0064011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-2418670547.0064011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-10077793.945860004</v>
      </c>
      <c r="L2188" s="444">
        <f t="shared" ca="1" si="142"/>
        <v>-2428748340.952261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-2428748340.952261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-10119784.753967755</v>
      </c>
      <c r="L2189" s="444">
        <f t="shared" ca="1" si="142"/>
        <v>-2438868125.7062287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-2438868125.7062287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-10161950.523775954</v>
      </c>
      <c r="L2190" s="444">
        <f t="shared" ca="1" si="142"/>
        <v>-2449030076.2300048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-2449030076.2300048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-10204291.984291686</v>
      </c>
      <c r="L2191" s="444">
        <f t="shared" ca="1" si="142"/>
        <v>-2459234368.2142963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-2459234368.2142963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-10246809.867559567</v>
      </c>
      <c r="L2192" s="444">
        <f t="shared" ca="1" si="142"/>
        <v>-2469481178.0818558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-2469481178.0818558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-10289504.908674398</v>
      </c>
      <c r="L2193" s="444">
        <f t="shared" ca="1" si="142"/>
        <v>-2479770682.99053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-2479770682.99053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-10332377.845793875</v>
      </c>
      <c r="L2194" s="444">
        <f t="shared" ca="1" si="142"/>
        <v>-2490103060.8363237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-2490103060.8363237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-10375429.420151349</v>
      </c>
      <c r="L2195" s="444">
        <f t="shared" ca="1" si="142"/>
        <v>-2500478490.256475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-2500478490.256475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-10418660.376068646</v>
      </c>
      <c r="L2196" s="444">
        <f t="shared" ca="1" si="142"/>
        <v>-2510897150.6325436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-2510897150.6325436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-10462071.460968932</v>
      </c>
      <c r="L2197" s="444">
        <f t="shared" ca="1" si="142"/>
        <v>-2521359222.0935125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-2521359222.0935125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-10505663.425389636</v>
      </c>
      <c r="L2198" s="444">
        <f t="shared" ca="1" si="142"/>
        <v>-2531864885.5189023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-2531864885.5189023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-10549437.022995425</v>
      </c>
      <c r="L2199" s="444">
        <f t="shared" ca="1" si="142"/>
        <v>-2542414322.5418978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-2542414322.5418978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-10593393.010591241</v>
      </c>
      <c r="L2200" s="444">
        <f t="shared" ca="1" si="142"/>
        <v>-2553007715.5524888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-2553007715.5524888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-10637532.14813537</v>
      </c>
      <c r="L2201" s="444">
        <f t="shared" ca="1" si="142"/>
        <v>-2563645247.700624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-2563645247.700624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-10681855.198752601</v>
      </c>
      <c r="L2202" s="444">
        <f t="shared" ca="1" si="142"/>
        <v>-2574327102.8993764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-2574327102.8993764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-10726362.928747401</v>
      </c>
      <c r="L2203" s="444">
        <f t="shared" ca="1" si="142"/>
        <v>-2585053465.8281236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-2585053465.8281236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-10771056.107617181</v>
      </c>
      <c r="L2204" s="444">
        <f t="shared" ca="1" si="142"/>
        <v>-2595824521.9357409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-2595824521.9357409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-10815935.508065587</v>
      </c>
      <c r="L2205" s="444">
        <f t="shared" ca="1" si="142"/>
        <v>-2606640457.4438066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-2606640457.4438066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-10861001.906015862</v>
      </c>
      <c r="L2206" s="444">
        <f t="shared" ca="1" si="142"/>
        <v>-2617501459.3498225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-2617501459.3498225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-10906256.08062426</v>
      </c>
      <c r="L2207" s="444">
        <f t="shared" ca="1" si="142"/>
        <v>-2628407715.4304466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-2628407715.4304466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-10951698.814293528</v>
      </c>
      <c r="L2208" s="444">
        <f t="shared" ca="1" si="142"/>
        <v>-2639359414.24474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-2639359414.24474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-10997330.892686417</v>
      </c>
      <c r="L2209" s="444">
        <f t="shared" ca="1" si="142"/>
        <v>-2650356745.1374264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-2650356745.1374264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-11043153.104739277</v>
      </c>
      <c r="L2210" s="444">
        <f t="shared" ca="1" si="142"/>
        <v>-2661399898.2421656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-2661399898.2421656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-11089166.24267569</v>
      </c>
      <c r="L2211" s="444">
        <f t="shared" ca="1" si="142"/>
        <v>-2672489064.4848413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-2672489064.4848413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-11135371.102020172</v>
      </c>
      <c r="L2212" s="444">
        <f t="shared" ca="1" si="142"/>
        <v>-2683624435.5868616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-2683624435.5868616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-11181768.481611922</v>
      </c>
      <c r="L2213" s="444">
        <f t="shared" ca="1" si="142"/>
        <v>-2694806204.0684733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-2694806204.0684733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-11228359.183618639</v>
      </c>
      <c r="L2214" s="444">
        <f t="shared" ca="1" si="142"/>
        <v>-2706034563.2520919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-2706034563.2520919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-11275144.013550382</v>
      </c>
      <c r="L2215" s="444">
        <f t="shared" ca="1" si="142"/>
        <v>-2717309707.2656422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-2717309707.2656422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-11322123.780273508</v>
      </c>
      <c r="L2216" s="444">
        <f t="shared" ca="1" si="142"/>
        <v>-2728631831.0459156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-2728631831.0459156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-11369299.296024648</v>
      </c>
      <c r="L2217" s="444">
        <f t="shared" ca="1" si="142"/>
        <v>-2740001130.3419404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-2740001130.3419404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-11416671.376424752</v>
      </c>
      <c r="L2218" s="444">
        <f t="shared" ca="1" si="142"/>
        <v>-2751417801.7183652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-2751417801.7183652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-11464240.840493187</v>
      </c>
      <c r="L2219" s="444">
        <f t="shared" ca="1" si="142"/>
        <v>-2762882042.5588584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-2762882042.5588584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-11512008.510661909</v>
      </c>
      <c r="L2220" s="444">
        <f t="shared" ca="1" si="142"/>
        <v>-2774394051.0695205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-2774394051.0695205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-11559975.212789668</v>
      </c>
      <c r="L2221" s="444">
        <f t="shared" ca="1" si="142"/>
        <v>-2785954026.28231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-2785954026.28231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-11608141.776176292</v>
      </c>
      <c r="L2222" s="444">
        <f t="shared" ca="1" si="142"/>
        <v>-2797562168.0584865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-2797562168.0584865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-11656509.033577027</v>
      </c>
      <c r="L2223" s="444">
        <f t="shared" ca="1" si="142"/>
        <v>-2809218677.0920634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-2809218677.0920634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-11705077.821216932</v>
      </c>
      <c r="L2224" s="444">
        <f t="shared" ca="1" si="142"/>
        <v>-2820923754.9132805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-2820923754.9132805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-11753848.978805335</v>
      </c>
      <c r="L2225" s="444">
        <f t="shared" ca="1" si="142"/>
        <v>-2832677603.892086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-2832677603.892086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-11802823.349550359</v>
      </c>
      <c r="L2226" s="444">
        <f t="shared" ca="1" si="142"/>
        <v>-2844480427.2416363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-2844480427.2416363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-11852001.780173484</v>
      </c>
      <c r="L2227" s="444">
        <f t="shared" ca="1" si="142"/>
        <v>-2856332429.0218096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-2856332429.0218096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-11901385.120924206</v>
      </c>
      <c r="L2228" s="444">
        <f t="shared" ca="1" si="142"/>
        <v>-2868233814.1427336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-2868233814.1427336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-11950974.225594724</v>
      </c>
      <c r="L2229" s="444">
        <f t="shared" ca="1" si="142"/>
        <v>-2880184788.3683281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-2880184788.3683281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-12000769.9515347</v>
      </c>
      <c r="L2230" s="444">
        <f t="shared" ca="1" si="142"/>
        <v>-2892185558.3198628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-2892185558.3198628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-12050773.159666095</v>
      </c>
      <c r="L2231" s="444">
        <f t="shared" ca="1" si="142"/>
        <v>-2904236331.4795289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-2904236331.4795289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-12100984.714498037</v>
      </c>
      <c r="L2232" s="444">
        <f t="shared" ca="1" si="142"/>
        <v>-2916337316.1940269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-2916337316.1940269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-12151405.484141778</v>
      </c>
      <c r="L2233" s="444">
        <f t="shared" ca="1" si="142"/>
        <v>-2928488721.6781688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-2928488721.6781688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-12202036.340325704</v>
      </c>
      <c r="L2234" s="444">
        <f t="shared" ca="1" si="142"/>
        <v>-2940690758.0184946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-2940690758.0184946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-12252878.158410395</v>
      </c>
      <c r="L2235" s="444">
        <f t="shared" ca="1" si="142"/>
        <v>-2952943636.1769052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-2952943636.1769052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-12303931.817403771</v>
      </c>
      <c r="L2236" s="444">
        <f t="shared" ca="1" si="142"/>
        <v>-2965247567.9943089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-2965247567.9943089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-12355198.199976288</v>
      </c>
      <c r="L2237" s="444">
        <f t="shared" ca="1" si="142"/>
        <v>-2977602766.1942854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-2977602766.1942854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-12406678.192476189</v>
      </c>
      <c r="L2238" s="444">
        <f t="shared" ca="1" si="142"/>
        <v>-2990009444.3867617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-2990009444.3867617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-12458372.68494484</v>
      </c>
      <c r="L2239" s="444">
        <f t="shared" ca="1" si="142"/>
        <v>-3002467817.0717063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-3002467817.0717063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-12510282.571132109</v>
      </c>
      <c r="L2240" s="444">
        <f t="shared" ca="1" si="142"/>
        <v>-3014978099.6428385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-3014978099.6428385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-12562408.748511827</v>
      </c>
      <c r="L2241" s="444">
        <f t="shared" ca="1" si="142"/>
        <v>-3027540508.3913503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-3027540508.3913503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-12614752.118297292</v>
      </c>
      <c r="L2242" s="444">
        <f t="shared" ca="1" si="142"/>
        <v>-3040155260.5096474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-3040155260.5096474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-12667313.585456863</v>
      </c>
      <c r="L2243" s="444">
        <f t="shared" ca="1" si="142"/>
        <v>-3052822574.0951042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-3052822574.0951042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-12720094.0587296</v>
      </c>
      <c r="L2244" s="444">
        <f t="shared" ca="1" si="142"/>
        <v>-3065542668.1538339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-3065542668.1538339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-12773094.450640975</v>
      </c>
      <c r="L2245" s="444">
        <f t="shared" ca="1" si="142"/>
        <v>-3078315762.604475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-3078315762.604475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-12826315.677518645</v>
      </c>
      <c r="L2246" s="444">
        <f t="shared" ca="1" si="142"/>
        <v>-3091142078.2819939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-3091142078.2819939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-12879758.659508308</v>
      </c>
      <c r="L2247" s="444">
        <f t="shared" ca="1" si="142"/>
        <v>-3104021836.9415021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-3104021836.9415021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-12933424.320589593</v>
      </c>
      <c r="L2248" s="444">
        <f t="shared" ca="1" si="142"/>
        <v>-3116955261.2620916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-3116955261.2620916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-12987313.588592049</v>
      </c>
      <c r="L2249" s="444">
        <f t="shared" ca="1" si="142"/>
        <v>-3129942574.8506837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-3129942574.8506837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-13041427.395211183</v>
      </c>
      <c r="L2250" s="444">
        <f t="shared" ca="1" si="142"/>
        <v>-3142984002.2458949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-3142984002.2458949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-13095766.676024562</v>
      </c>
      <c r="L2251" s="444">
        <f t="shared" ca="1" si="142"/>
        <v>-3156079768.9219193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-3156079768.9219193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-13150332.370507997</v>
      </c>
      <c r="L2252" s="444">
        <f t="shared" ca="1" si="142"/>
        <v>-3169230101.2924275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-3169230101.2924275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-13205125.422051782</v>
      </c>
      <c r="L2253" s="444">
        <f t="shared" ca="1" si="142"/>
        <v>-3182435226.7144794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-3182435226.7144794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-13260146.777976997</v>
      </c>
      <c r="L2254" s="444">
        <f t="shared" ca="1" si="142"/>
        <v>-3195695373.4924564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-3195695373.4924564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-13315397.389551902</v>
      </c>
      <c r="L2255" s="444">
        <f t="shared" ca="1" si="142"/>
        <v>-3209010770.8820086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-3209010770.8820086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-13370878.212008368</v>
      </c>
      <c r="L2256" s="444">
        <f t="shared" ca="1" si="142"/>
        <v>-3222381649.094017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-3222381649.094017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-13426590.204558404</v>
      </c>
      <c r="L2257" s="444">
        <f t="shared" ca="1" si="142"/>
        <v>-3235808239.2985754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-3235808239.2985754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-13482534.33041073</v>
      </c>
      <c r="L2258" s="444">
        <f t="shared" ca="1" si="142"/>
        <v>-3249290773.6289864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-3249290773.6289864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-13538711.556787442</v>
      </c>
      <c r="L2259" s="444">
        <f t="shared" ca="1" si="142"/>
        <v>-3262829485.1857738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-3262829485.1857738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-13595122.854940724</v>
      </c>
      <c r="L2260" s="444">
        <f t="shared" ca="1" si="142"/>
        <v>-3276424608.0407147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-3276424608.0407147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-13651769.200169645</v>
      </c>
      <c r="L2261" s="444">
        <f t="shared" ca="1" si="142"/>
        <v>-3290076377.2408843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-3290076377.2408843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-13708651.571837017</v>
      </c>
      <c r="L2262" s="444">
        <f t="shared" ca="1" si="142"/>
        <v>-3303785028.8127213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-3303785028.8127213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-13765770.953386338</v>
      </c>
      <c r="L2263" s="444">
        <f t="shared" ca="1" si="142"/>
        <v>-3317550799.7661076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-3317550799.7661076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-13823128.332358781</v>
      </c>
      <c r="L2264" s="444">
        <f t="shared" ca="1" si="142"/>
        <v>-3331373928.0984664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-3331373928.0984664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-13880724.700410277</v>
      </c>
      <c r="L2265" s="444">
        <f t="shared" ca="1" si="142"/>
        <v>-3345254652.7988768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-3345254652.7988768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-13938561.05332865</v>
      </c>
      <c r="L2266" s="444">
        <f t="shared" ca="1" si="142"/>
        <v>-3359193213.8522053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-3359193213.8522053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-13996638.391050857</v>
      </c>
      <c r="L2267" s="444">
        <f t="shared" ca="1" si="142"/>
        <v>-3373189852.2432561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-3373189852.2432561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-14054957.717680231</v>
      </c>
      <c r="L2268" s="444">
        <f t="shared" ca="1" si="142"/>
        <v>-3387244809.9609365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-3387244809.9609365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-14113520.041503903</v>
      </c>
      <c r="L2269" s="444">
        <f t="shared" ca="1" si="142"/>
        <v>-3401358330.0024405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-3401358330.0024405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-14172326.375010168</v>
      </c>
      <c r="L2270" s="444">
        <f t="shared" ca="1" si="142"/>
        <v>-3415530656.3774505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-3415530656.3774505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-14231377.734906044</v>
      </c>
      <c r="L2271" s="444">
        <f t="shared" ca="1" si="142"/>
        <v>-3429762034.1123567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-3429762034.1123567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-14290675.142134819</v>
      </c>
      <c r="L2272" s="444">
        <f t="shared" ca="1" si="142"/>
        <v>-3444052709.2544913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-3444052709.2544913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-14350219.621893713</v>
      </c>
      <c r="L2273" s="444">
        <f t="shared" ca="1" si="142"/>
        <v>-3458402928.8763852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-3458402928.8763852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-14410012.203651605</v>
      </c>
      <c r="L2274" s="444">
        <f t="shared" ca="1" si="142"/>
        <v>-3472812941.0800366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-3472812941.0800366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-14470053.921166819</v>
      </c>
      <c r="L2275" s="444">
        <f t="shared" ca="1" si="142"/>
        <v>-3487282995.0012035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-3487282995.0012035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-14530345.812505012</v>
      </c>
      <c r="L2276" s="444">
        <f t="shared" ca="1" si="142"/>
        <v>-3501813340.8137088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-3501813340.8137088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-14590888.92005712</v>
      </c>
      <c r="L2277" s="444">
        <f t="shared" ca="1" si="142"/>
        <v>-3516404229.7337661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-3516404229.7337661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-14651684.290557358</v>
      </c>
      <c r="L2278" s="444">
        <f t="shared" ca="1" si="142"/>
        <v>-3531055914.0243235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-3531055914.0243235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-14712732.975101346</v>
      </c>
      <c r="L2279" s="444">
        <f t="shared" ca="1" si="142"/>
        <v>-3545768646.9994249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-3545768646.9994249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-14774036.029164271</v>
      </c>
      <c r="L2280" s="444">
        <f t="shared" ca="1" si="142"/>
        <v>-3560542683.0285892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-3560542683.0285892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-14835594.512619121</v>
      </c>
      <c r="L2281" s="444">
        <f t="shared" ca="1" si="142"/>
        <v>-3575378277.5412083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-3575378277.5412083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-14897409.489755034</v>
      </c>
      <c r="L2282" s="444">
        <f t="shared" ca="1" si="142"/>
        <v>-3590275687.0309634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-3590275687.0309634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-14959482.029295681</v>
      </c>
      <c r="L2283" s="444">
        <f t="shared" ca="1" si="142"/>
        <v>-3605235169.0602589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-3605235169.0602589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-15021813.204417745</v>
      </c>
      <c r="L2284" s="444">
        <f t="shared" ca="1" si="142"/>
        <v>-3620256982.2646766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-3620256982.2646766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-15084404.092769487</v>
      </c>
      <c r="L2285" s="444">
        <f t="shared" ca="1" si="142"/>
        <v>-3635341386.3574462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-3635341386.3574462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-15147255.776489358</v>
      </c>
      <c r="L2286" s="444">
        <f t="shared" ca="1" si="142"/>
        <v>-3650488642.1339355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-3650488642.1339355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-15210369.342224732</v>
      </c>
      <c r="L2287" s="444">
        <f t="shared" ca="1" si="142"/>
        <v>-3665699011.47616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-3665699011.47616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-15273745.881150665</v>
      </c>
      <c r="L2288" s="444">
        <f t="shared" ca="1" si="142"/>
        <v>-3680972757.3573108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-3680972757.3573108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-15337386.488988794</v>
      </c>
      <c r="L2289" s="444">
        <f t="shared" ca="1" si="142"/>
        <v>-3696310143.8462996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-3696310143.8462996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-15401292.266026249</v>
      </c>
      <c r="L2290" s="444">
        <f t="shared" ca="1" si="142"/>
        <v>-3711711436.1123257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-3711711436.1123257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-15465464.317134691</v>
      </c>
      <c r="L2291" s="444">
        <f t="shared" ca="1" si="142"/>
        <v>-3727176900.4294605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-3727176900.4294605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-15529903.751789417</v>
      </c>
      <c r="L2292" s="444">
        <f t="shared" ca="1" si="142"/>
        <v>-3742706804.1812501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-3742706804.1812501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-15594611.684088541</v>
      </c>
      <c r="L2293" s="444">
        <f t="shared" ca="1" si="142"/>
        <v>-3758301415.8653388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-3758301415.8653388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-15659589.232772244</v>
      </c>
      <c r="L2294" s="444">
        <f t="shared" ca="1" si="142"/>
        <v>-3773961005.0981112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-3773961005.0981112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-15724837.521242129</v>
      </c>
      <c r="L2295" s="444">
        <f t="shared" ca="1" si="142"/>
        <v>-3789685842.6193533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-3789685842.6193533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-15790357.677580638</v>
      </c>
      <c r="L2296" s="444">
        <f t="shared" ca="1" si="142"/>
        <v>-3805476200.2969341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-3805476200.2969341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-15856150.834570557</v>
      </c>
      <c r="L2297" s="444">
        <f t="shared" ca="1" si="142"/>
        <v>-3821332351.1315045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-3821332351.1315045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-15922218.129714603</v>
      </c>
      <c r="L2298" s="444">
        <f t="shared" ca="1" si="142"/>
        <v>-3837254569.261219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-3837254569.261219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-15988560.705255078</v>
      </c>
      <c r="L2299" s="444">
        <f t="shared" ca="1" si="142"/>
        <v>-3853243129.9664741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-3853243129.9664741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-16055179.708193641</v>
      </c>
      <c r="L2300" s="444">
        <f t="shared" ca="1" si="142"/>
        <v>-3869298309.6746678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-3869298309.6746678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-16122076.290311113</v>
      </c>
      <c r="L2301" s="444">
        <f t="shared" ca="1" si="142"/>
        <v>-3885420385.9649792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-3885420385.9649792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-16189251.608187413</v>
      </c>
      <c r="L2302" s="444">
        <f t="shared" ca="1" si="142"/>
        <v>-3901609637.5731664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-3901609637.5731664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-16256706.823221525</v>
      </c>
      <c r="L2303" s="444">
        <f t="shared" ref="L2303:L2557" ca="1" si="147">I2303-J2303+K2303</f>
        <v>-3917866344.3963881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-3917866344.3963881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-16324443.101651616</v>
      </c>
      <c r="L2304" s="444">
        <f t="shared" ca="1" si="147"/>
        <v>-3934190787.4980397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-3934190787.4980397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-16392461.614575168</v>
      </c>
      <c r="L2305" s="444">
        <f t="shared" ca="1" si="147"/>
        <v>-3950583249.1126151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-3950583249.1126151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-16460763.537969228</v>
      </c>
      <c r="L2306" s="444">
        <f t="shared" ca="1" si="147"/>
        <v>-3967044012.6505842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-3967044012.6505842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-16529350.052710766</v>
      </c>
      <c r="L2307" s="444">
        <f t="shared" ca="1" si="147"/>
        <v>-3983573362.7032948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-3983573362.7032948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-16598222.344597062</v>
      </c>
      <c r="L2308" s="444">
        <f t="shared" ca="1" si="147"/>
        <v>-4000171585.0478916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-4000171585.0478916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-16667381.604366217</v>
      </c>
      <c r="L2309" s="444">
        <f t="shared" ca="1" si="147"/>
        <v>-4016838966.6522579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-4016838966.6522579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-16736829.027717739</v>
      </c>
      <c r="L2310" s="444">
        <f t="shared" ca="1" si="147"/>
        <v>-4033575795.6799755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-4033575795.6799755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-16806565.815333232</v>
      </c>
      <c r="L2311" s="444">
        <f t="shared" ca="1" si="147"/>
        <v>-4050382361.4953089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-4050382361.4953089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-16876593.172897123</v>
      </c>
      <c r="L2312" s="444">
        <f t="shared" ca="1" si="147"/>
        <v>-4067258954.6682062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-4067258954.6682062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-16946912.311117522</v>
      </c>
      <c r="L2313" s="444">
        <f t="shared" ca="1" si="147"/>
        <v>-4084205866.9793239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-4084205866.9793239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-17017524.445747182</v>
      </c>
      <c r="L2314" s="444">
        <f t="shared" ca="1" si="147"/>
        <v>-4101223391.4250712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-4101223391.4250712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-17088430.797604464</v>
      </c>
      <c r="L2315" s="444">
        <f t="shared" ca="1" si="147"/>
        <v>-4118311822.2226758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-4118311822.2226758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-17159632.592594482</v>
      </c>
      <c r="L2316" s="444">
        <f t="shared" ca="1" si="147"/>
        <v>-4135471454.8152704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-4135471454.8152704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-17231131.061730292</v>
      </c>
      <c r="L2317" s="444">
        <f t="shared" ca="1" si="147"/>
        <v>-4152702585.8770008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-4152702585.8770008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-17302927.441154171</v>
      </c>
      <c r="L2318" s="444">
        <f t="shared" ca="1" si="147"/>
        <v>-4170005513.3181548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-4170005513.3181548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-17375022.972158976</v>
      </c>
      <c r="L2319" s="444">
        <f t="shared" ca="1" si="147"/>
        <v>-4187380536.2903137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-4187380536.2903137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-17447418.901209641</v>
      </c>
      <c r="L2320" s="444">
        <f t="shared" ca="1" si="147"/>
        <v>-4204827955.1915236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-4204827955.1915236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-17520116.479964685</v>
      </c>
      <c r="L2321" s="444">
        <f t="shared" ca="1" si="147"/>
        <v>-4222348071.6714883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-4222348071.6714883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-17593116.965297867</v>
      </c>
      <c r="L2322" s="444">
        <f t="shared" ca="1" si="147"/>
        <v>-4239941188.636786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-4239941188.636786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-17666421.619319942</v>
      </c>
      <c r="L2323" s="444">
        <f t="shared" ca="1" si="147"/>
        <v>-4257607610.2561059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-4257607610.2561059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-17740031.709400441</v>
      </c>
      <c r="L2324" s="444">
        <f t="shared" ca="1" si="147"/>
        <v>-4275347641.9655066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-4275347641.9655066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-17813948.508189611</v>
      </c>
      <c r="L2325" s="444">
        <f t="shared" ca="1" si="147"/>
        <v>-4293161590.4736962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-4293161590.4736962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-17888173.293640401</v>
      </c>
      <c r="L2326" s="444">
        <f t="shared" ca="1" si="147"/>
        <v>-4311049763.7673368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-4311049763.7673368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-17962707.349030569</v>
      </c>
      <c r="L2327" s="444">
        <f t="shared" ca="1" si="147"/>
        <v>-4329012471.1163673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-4329012471.1163673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-18037551.962984864</v>
      </c>
      <c r="L2328" s="444">
        <f t="shared" ca="1" si="147"/>
        <v>-4347050023.0793524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-4347050023.0793524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-18112708.429497302</v>
      </c>
      <c r="L2329" s="444">
        <f t="shared" ca="1" si="147"/>
        <v>-4365162731.5088501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-4365162731.5088501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-18188178.047953542</v>
      </c>
      <c r="L2330" s="444">
        <f t="shared" ca="1" si="147"/>
        <v>-4383350909.5568037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-4383350909.5568037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-18263962.123153348</v>
      </c>
      <c r="L2331" s="444">
        <f t="shared" ca="1" si="147"/>
        <v>-4401614871.6799574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-4401614871.6799574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-18340061.965333156</v>
      </c>
      <c r="L2332" s="444">
        <f t="shared" ca="1" si="147"/>
        <v>-4419954933.6452904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-4419954933.6452904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-18416478.890188709</v>
      </c>
      <c r="L2333" s="444">
        <f t="shared" ca="1" si="147"/>
        <v>-4438371412.5354795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-4438371412.5354795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-18493214.218897831</v>
      </c>
      <c r="L2334" s="444">
        <f t="shared" ca="1" si="147"/>
        <v>-4456864626.7543774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-4456864626.7543774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-18570269.278143238</v>
      </c>
      <c r="L2335" s="444">
        <f t="shared" ca="1" si="147"/>
        <v>-4475434896.0325203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-4475434896.0325203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-18647645.400135502</v>
      </c>
      <c r="L2336" s="444">
        <f t="shared" ca="1" si="147"/>
        <v>-4494082541.4326553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-4494082541.4326553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-18725343.922636062</v>
      </c>
      <c r="L2337" s="444">
        <f t="shared" ca="1" si="147"/>
        <v>-4512807885.3552914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-4512807885.3552914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-18803366.188980382</v>
      </c>
      <c r="L2338" s="444">
        <f t="shared" ca="1" si="147"/>
        <v>-4531611251.5442715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-4531611251.5442715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-18881713.548101131</v>
      </c>
      <c r="L2339" s="444">
        <f t="shared" ca="1" si="147"/>
        <v>-4550492965.0923729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-4550492965.0923729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-18960387.354551554</v>
      </c>
      <c r="L2340" s="444">
        <f t="shared" ca="1" si="147"/>
        <v>-4569453352.4469242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-4569453352.4469242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-19039388.968528852</v>
      </c>
      <c r="L2341" s="444">
        <f t="shared" ca="1" si="147"/>
        <v>-4588492741.415453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-4588492741.415453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-19118719.755897719</v>
      </c>
      <c r="L2342" s="444">
        <f t="shared" ca="1" si="147"/>
        <v>-4607611461.1713505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-4607611461.1713505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-19198381.088213962</v>
      </c>
      <c r="L2343" s="444">
        <f t="shared" ca="1" si="147"/>
        <v>-4626809842.2595644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-4626809842.2595644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-19278374.342748184</v>
      </c>
      <c r="L2344" s="444">
        <f t="shared" ca="1" si="147"/>
        <v>-4646088216.602313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-4646088216.602313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-19358700.902509637</v>
      </c>
      <c r="L2345" s="444">
        <f t="shared" ca="1" si="147"/>
        <v>-4665446917.5048227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-4665446917.5048227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-19439362.156270094</v>
      </c>
      <c r="L2346" s="444">
        <f t="shared" ca="1" si="147"/>
        <v>-4684886279.6610928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-4684886279.6610928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-19520359.498587888</v>
      </c>
      <c r="L2347" s="444">
        <f t="shared" ca="1" si="147"/>
        <v>-4704406639.1596804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-4704406639.1596804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-19601694.329832003</v>
      </c>
      <c r="L2348" s="444">
        <f t="shared" ca="1" si="147"/>
        <v>-4724008333.4895124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-4724008333.4895124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-19683368.056206301</v>
      </c>
      <c r="L2349" s="444">
        <f t="shared" ca="1" si="147"/>
        <v>-4743691701.5457191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-4743691701.5457191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-19765382.08977383</v>
      </c>
      <c r="L2350" s="444">
        <f t="shared" ca="1" si="147"/>
        <v>-4763457083.6354933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-4763457083.6354933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-19847737.848481223</v>
      </c>
      <c r="L2351" s="444">
        <f t="shared" ca="1" si="147"/>
        <v>-4783304821.4839745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-4783304821.4839745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-19930436.756183226</v>
      </c>
      <c r="L2352" s="444">
        <f t="shared" ca="1" si="147"/>
        <v>-4803235258.2401581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-4803235258.2401581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-20013480.242667325</v>
      </c>
      <c r="L2353" s="444">
        <f t="shared" ca="1" si="147"/>
        <v>-4823248738.4828253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-4823248738.4828253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-20096869.743678439</v>
      </c>
      <c r="L2354" s="444">
        <f t="shared" ca="1" si="147"/>
        <v>-4843345608.2265034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-4843345608.2265034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-20180606.700943764</v>
      </c>
      <c r="L2355" s="444">
        <f t="shared" ca="1" si="147"/>
        <v>-4863526214.9274473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-4863526214.9274473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-20264692.562197696</v>
      </c>
      <c r="L2356" s="444">
        <f t="shared" ca="1" si="147"/>
        <v>-4883790907.489645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-4883790907.489645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-20349128.781206854</v>
      </c>
      <c r="L2357" s="444">
        <f t="shared" ca="1" si="147"/>
        <v>-4904140036.2708521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-4904140036.2708521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-20433916.817795217</v>
      </c>
      <c r="L2358" s="444">
        <f t="shared" ca="1" si="147"/>
        <v>-4924573953.0886469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-4924573953.0886469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-20519058.137869362</v>
      </c>
      <c r="L2359" s="444">
        <f t="shared" ca="1" si="147"/>
        <v>-4945093011.2265167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-4945093011.2265167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-20604554.213443819</v>
      </c>
      <c r="L2360" s="444">
        <f t="shared" ca="1" si="147"/>
        <v>-4965697565.4399605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-4965697565.4399605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-20690406.522666503</v>
      </c>
      <c r="L2361" s="444">
        <f t="shared" ca="1" si="147"/>
        <v>-4986387971.9626274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-4986387971.9626274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-20776616.54984428</v>
      </c>
      <c r="L2362" s="444">
        <f t="shared" ca="1" si="147"/>
        <v>-5007164588.5124722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-5007164588.5124722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-20863185.785468634</v>
      </c>
      <c r="L2363" s="444">
        <f t="shared" ca="1" si="147"/>
        <v>-5028027774.2979412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-5028027774.2979412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-20950115.726241421</v>
      </c>
      <c r="L2364" s="444">
        <f t="shared" ca="1" si="147"/>
        <v>-5048977890.0241823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-5048977890.0241823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-21037407.875100758</v>
      </c>
      <c r="L2365" s="444">
        <f t="shared" ca="1" si="147"/>
        <v>-5070015297.8992834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-5070015297.8992834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-21125063.741247013</v>
      </c>
      <c r="L2366" s="444">
        <f t="shared" ca="1" si="147"/>
        <v>-5091140361.6405306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-5091140361.6405306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-21213084.840168878</v>
      </c>
      <c r="L2367" s="444">
        <f t="shared" ca="1" si="147"/>
        <v>-5112353446.4806995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-5112353446.4806995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-21301472.69366958</v>
      </c>
      <c r="L2368" s="444">
        <f t="shared" ca="1" si="147"/>
        <v>-5133654919.1743689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-5133654919.1743689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-21390228.829893202</v>
      </c>
      <c r="L2369" s="444">
        <f t="shared" ca="1" si="147"/>
        <v>-5155045148.004262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-5155045148.004262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-21479354.78335109</v>
      </c>
      <c r="L2370" s="444">
        <f t="shared" ca="1" si="147"/>
        <v>-5176524502.7876129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-5176524502.7876129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-21568852.094948389</v>
      </c>
      <c r="L2371" s="444">
        <f t="shared" ca="1" si="147"/>
        <v>-5198093354.8825617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-5198093354.8825617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-21658722.312010672</v>
      </c>
      <c r="L2372" s="444">
        <f t="shared" ca="1" si="147"/>
        <v>-5219752077.1945724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-5219752077.1945724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-21748966.988310717</v>
      </c>
      <c r="L2373" s="444">
        <f t="shared" ca="1" si="147"/>
        <v>-5241501044.1828833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-5241501044.1828833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-21839587.684095345</v>
      </c>
      <c r="L2374" s="444">
        <f t="shared" ca="1" si="147"/>
        <v>-5263340631.8669786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-5263340631.8669786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-21930585.966112413</v>
      </c>
      <c r="L2375" s="444">
        <f t="shared" ca="1" si="147"/>
        <v>-5285271217.8330908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-5285271217.8330908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-22021963.407637879</v>
      </c>
      <c r="L2376" s="444">
        <f t="shared" ca="1" si="147"/>
        <v>-5307293181.2407284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-5307293181.2407284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-22113721.588503033</v>
      </c>
      <c r="L2377" s="444">
        <f t="shared" ca="1" si="147"/>
        <v>-5329406902.8292313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-5329406902.8292313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-22205862.095121797</v>
      </c>
      <c r="L2378" s="444">
        <f t="shared" ca="1" si="147"/>
        <v>-5351612764.9243526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-5351612764.9243526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-22298386.520518135</v>
      </c>
      <c r="L2379" s="444">
        <f t="shared" ca="1" si="147"/>
        <v>-5373911151.4448709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-5373911151.4448709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-22391296.464353628</v>
      </c>
      <c r="L2380" s="444">
        <f t="shared" ca="1" si="147"/>
        <v>-5396302447.9092245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-5396302447.9092245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-22484593.532955103</v>
      </c>
      <c r="L2381" s="444">
        <f t="shared" ca="1" si="147"/>
        <v>-5418787041.4421797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-5418787041.4421797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-22578279.339342415</v>
      </c>
      <c r="L2382" s="444">
        <f t="shared" ca="1" si="147"/>
        <v>-5441365320.7815218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-5441365320.7815218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-22672355.50325634</v>
      </c>
      <c r="L2383" s="444">
        <f t="shared" ca="1" si="147"/>
        <v>-5464037676.2847786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-5464037676.2847786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-22766823.651186578</v>
      </c>
      <c r="L2384" s="444">
        <f t="shared" ca="1" si="147"/>
        <v>-5486804499.9359655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-5486804499.9359655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-22861685.416399855</v>
      </c>
      <c r="L2385" s="444">
        <f t="shared" ca="1" si="147"/>
        <v>-5509666185.3523655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-5509666185.3523655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-22956942.438968189</v>
      </c>
      <c r="L2386" s="444">
        <f t="shared" ca="1" si="147"/>
        <v>-5532623127.7913342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-5532623127.7913342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-23052596.365797225</v>
      </c>
      <c r="L2387" s="444">
        <f t="shared" ca="1" si="147"/>
        <v>-5555675724.1571312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-5555675724.1571312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-23148648.850654714</v>
      </c>
      <c r="L2388" s="444">
        <f t="shared" ca="1" si="147"/>
        <v>-5578824373.0077858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-5578824373.0077858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-23245101.554199107</v>
      </c>
      <c r="L2389" s="444">
        <f t="shared" ca="1" si="147"/>
        <v>-5602069474.561985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-5602069474.561985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-23341956.144008271</v>
      </c>
      <c r="L2390" s="444">
        <f t="shared" ca="1" si="147"/>
        <v>-5625411430.7059937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-5625411430.7059937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-23439214.294608306</v>
      </c>
      <c r="L2391" s="444">
        <f t="shared" ca="1" si="147"/>
        <v>-5648850645.0006018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-5648850645.0006018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-23536877.687502507</v>
      </c>
      <c r="L2392" s="444">
        <f t="shared" ca="1" si="147"/>
        <v>-5672387522.6881046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-5672387522.6881046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-23634948.011200435</v>
      </c>
      <c r="L2393" s="444">
        <f t="shared" ca="1" si="147"/>
        <v>-5696022470.6993055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-5696022470.6993055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-23733426.961247105</v>
      </c>
      <c r="L2394" s="444">
        <f t="shared" ca="1" si="147"/>
        <v>-5719755897.660553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-5719755897.660553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-23832316.240252305</v>
      </c>
      <c r="L2395" s="444">
        <f t="shared" ca="1" si="147"/>
        <v>-5743588213.9008055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-5743588213.9008055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-23931617.557920024</v>
      </c>
      <c r="L2396" s="444">
        <f t="shared" ca="1" si="147"/>
        <v>-5767519831.4587259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-5767519831.4587259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-24031332.631078023</v>
      </c>
      <c r="L2397" s="444">
        <f t="shared" ca="1" si="147"/>
        <v>-5791551164.0898037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-5791551164.0898037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-24131463.183707517</v>
      </c>
      <c r="L2398" s="444">
        <f t="shared" ca="1" si="147"/>
        <v>-5815682627.2735109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-5815682627.2735109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-24232010.946972962</v>
      </c>
      <c r="L2399" s="444">
        <f t="shared" ca="1" si="147"/>
        <v>-5839914638.2204838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-5839914638.2204838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-24332977.659252014</v>
      </c>
      <c r="L2400" s="444">
        <f t="shared" ca="1" si="147"/>
        <v>-5864247615.8797359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-5864247615.8797359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-24434365.066165566</v>
      </c>
      <c r="L2401" s="444">
        <f t="shared" ca="1" si="147"/>
        <v>-5888681980.9459019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-5888681980.9459019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-24536174.920607924</v>
      </c>
      <c r="L2402" s="444">
        <f t="shared" ca="1" si="147"/>
        <v>-5913218155.8665094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-5913218155.8665094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-24638408.982777122</v>
      </c>
      <c r="L2403" s="444">
        <f t="shared" ca="1" si="147"/>
        <v>-5937856564.849287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-5937856564.849287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-24741069.020205364</v>
      </c>
      <c r="L2404" s="444">
        <f t="shared" ca="1" si="147"/>
        <v>-5962597633.8694925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-5962597633.8694925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-24844156.807789553</v>
      </c>
      <c r="L2405" s="444">
        <f t="shared" ca="1" si="147"/>
        <v>-5987441790.6772823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-5987441790.6772823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-24947674.127822008</v>
      </c>
      <c r="L2406" s="444">
        <f t="shared" ca="1" si="147"/>
        <v>-6012389464.8051043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-6012389464.8051043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-25051622.770021267</v>
      </c>
      <c r="L2407" s="444">
        <f t="shared" ca="1" si="147"/>
        <v>-6037441087.5751257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-6037441087.5751257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-25156004.531563025</v>
      </c>
      <c r="L2408" s="444">
        <f t="shared" ca="1" si="147"/>
        <v>-6062597092.1066885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-6062597092.1066885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-25260821.2171112</v>
      </c>
      <c r="L2409" s="444">
        <f t="shared" ca="1" si="147"/>
        <v>-6087857913.3238001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-6087857913.3238001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-25366074.638849165</v>
      </c>
      <c r="L2410" s="444">
        <f t="shared" ca="1" si="147"/>
        <v>-6113223987.9626493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-6113223987.9626493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-25471766.616511039</v>
      </c>
      <c r="L2411" s="444">
        <f t="shared" ca="1" si="147"/>
        <v>-6138695754.5791607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-6138695754.5791607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-25577898.97741317</v>
      </c>
      <c r="L2412" s="444">
        <f t="shared" ca="1" si="147"/>
        <v>-6164273653.5565739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-6164273653.5565739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-25684473.556485724</v>
      </c>
      <c r="L2413" s="444">
        <f t="shared" ca="1" si="147"/>
        <v>-6189958127.11306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-6189958127.11306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-25791492.196304418</v>
      </c>
      <c r="L2414" s="444">
        <f t="shared" ca="1" si="147"/>
        <v>-6215749619.3093643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-6215749619.3093643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-25898956.747122351</v>
      </c>
      <c r="L2415" s="444">
        <f t="shared" ca="1" si="147"/>
        <v>-6241648576.0564871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-6241648576.0564871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-26006869.06690203</v>
      </c>
      <c r="L2416" s="444">
        <f t="shared" ca="1" si="147"/>
        <v>-6267655445.1233892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-6267655445.1233892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-26115231.021347456</v>
      </c>
      <c r="L2417" s="444">
        <f t="shared" ca="1" si="147"/>
        <v>-6293770676.1447363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-6293770676.1447363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-26224044.483936399</v>
      </c>
      <c r="L2418" s="444">
        <f t="shared" ca="1" si="147"/>
        <v>-6319994720.6286726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-6319994720.6286726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-26333311.335952803</v>
      </c>
      <c r="L2419" s="444">
        <f t="shared" ca="1" si="147"/>
        <v>-6346328031.9646254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-6346328031.9646254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-26443033.466519274</v>
      </c>
      <c r="L2420" s="444">
        <f t="shared" ca="1" si="147"/>
        <v>-6372771065.4311447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-6372771065.4311447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-26553212.772629768</v>
      </c>
      <c r="L2421" s="444">
        <f t="shared" ca="1" si="147"/>
        <v>-6399324278.2037745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-6399324278.2037745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-26663851.159182392</v>
      </c>
      <c r="L2422" s="444">
        <f t="shared" ca="1" si="147"/>
        <v>-6425988129.362957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-6425988129.362957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-26774950.53901232</v>
      </c>
      <c r="L2423" s="444">
        <f t="shared" ca="1" si="147"/>
        <v>-6452763079.901969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-6452763079.901969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-26886512.832924869</v>
      </c>
      <c r="L2424" s="444">
        <f t="shared" ca="1" si="147"/>
        <v>-6479649592.7348938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-6479649592.7348938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-26998539.969728723</v>
      </c>
      <c r="L2425" s="444">
        <f t="shared" ca="1" si="147"/>
        <v>-6506648132.7046223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-6506648132.7046223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-27111033.88626926</v>
      </c>
      <c r="L2426" s="444">
        <f t="shared" ca="1" si="147"/>
        <v>-6533759166.5908918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-6533759166.5908918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-27223996.52746205</v>
      </c>
      <c r="L2427" s="444">
        <f t="shared" ca="1" si="147"/>
        <v>-6560983163.1183538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-6560983163.1183538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-27337429.846326474</v>
      </c>
      <c r="L2428" s="444">
        <f t="shared" ca="1" si="147"/>
        <v>-6588320592.9646807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-6588320592.9646807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-27451335.804019503</v>
      </c>
      <c r="L2429" s="444">
        <f t="shared" ca="1" si="147"/>
        <v>-6615771928.7687006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-6615771928.7687006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-27565716.369869586</v>
      </c>
      <c r="L2430" s="444">
        <f t="shared" ca="1" si="147"/>
        <v>-6643337645.1385698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-6643337645.1385698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-27680573.521410707</v>
      </c>
      <c r="L2431" s="444">
        <f t="shared" ca="1" si="147"/>
        <v>-6671018218.6599808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-6671018218.6599808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-27795909.244416587</v>
      </c>
      <c r="L2432" s="444">
        <f t="shared" ca="1" si="147"/>
        <v>-6698814127.904397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-6698814127.904397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-27911725.532934986</v>
      </c>
      <c r="L2433" s="444">
        <f t="shared" ca="1" si="147"/>
        <v>-6726725853.4373322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-6726725853.4373322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-28028024.389322214</v>
      </c>
      <c r="L2434" s="444">
        <f t="shared" ca="1" si="147"/>
        <v>-6754753877.8266544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-6754753877.8266544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-28144807.824277725</v>
      </c>
      <c r="L2435" s="444">
        <f t="shared" ca="1" si="147"/>
        <v>-6782898685.6509323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-6782898685.6509323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-28262077.85687888</v>
      </c>
      <c r="L2436" s="444">
        <f t="shared" ca="1" si="147"/>
        <v>-6811160763.5078115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-6811160763.5078115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-28379836.514615882</v>
      </c>
      <c r="L2437" s="444">
        <f t="shared" ca="1" si="147"/>
        <v>-6839540600.0224276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-6839540600.0224276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-28498085.833426781</v>
      </c>
      <c r="L2438" s="444">
        <f t="shared" ca="1" si="147"/>
        <v>-6868038685.855854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-6868038685.855854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-28616827.857732728</v>
      </c>
      <c r="L2439" s="444">
        <f t="shared" ca="1" si="147"/>
        <v>-6896655513.7135868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-6896655513.7135868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-28736064.64047328</v>
      </c>
      <c r="L2440" s="444">
        <f t="shared" ca="1" si="147"/>
        <v>-6925391578.3540602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-6925391578.3540602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-28855798.243141919</v>
      </c>
      <c r="L2441" s="444">
        <f t="shared" ca="1" si="147"/>
        <v>-6954247376.5972023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-6954247376.5972023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-28976030.735821676</v>
      </c>
      <c r="L2442" s="444">
        <f t="shared" ca="1" si="147"/>
        <v>-6983223407.333024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-6983223407.333024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-29096764.197220936</v>
      </c>
      <c r="L2443" s="444">
        <f t="shared" ca="1" si="147"/>
        <v>-7012320171.5302448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-7012320171.5302448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-29218000.714709349</v>
      </c>
      <c r="L2444" s="444">
        <f t="shared" ca="1" si="147"/>
        <v>-7041538172.2449541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-7041538172.2449541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-29339742.384353977</v>
      </c>
      <c r="L2445" s="444">
        <f t="shared" ca="1" si="147"/>
        <v>-7070877914.6293077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-7070877914.6293077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-29461991.31095545</v>
      </c>
      <c r="L2446" s="444">
        <f t="shared" ca="1" si="147"/>
        <v>-7100339905.9402628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-7100339905.9402628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-29584749.608084429</v>
      </c>
      <c r="L2447" s="444">
        <f t="shared" ca="1" si="147"/>
        <v>-7129924655.5483475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-7129924655.5483475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-29708019.39811812</v>
      </c>
      <c r="L2448" s="444">
        <f t="shared" ca="1" si="147"/>
        <v>-7159632674.9464655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-7159632674.9464655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-29831802.812276945</v>
      </c>
      <c r="L2449" s="444">
        <f t="shared" ca="1" si="147"/>
        <v>-7189464477.7587423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-7189464477.7587423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-29956101.990661427</v>
      </c>
      <c r="L2450" s="444">
        <f t="shared" ca="1" si="147"/>
        <v>-7219420579.749404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-7219420579.749404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-30080919.082289182</v>
      </c>
      <c r="L2451" s="444">
        <f t="shared" ca="1" si="147"/>
        <v>-7249501498.8316927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-7249501498.8316927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-30206256.245132051</v>
      </c>
      <c r="L2452" s="444">
        <f t="shared" ca="1" si="147"/>
        <v>-7279707755.0768251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-7279707755.0768251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-30332115.646153439</v>
      </c>
      <c r="L2453" s="444">
        <f t="shared" ca="1" si="147"/>
        <v>-7310039870.7229786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-7310039870.7229786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-30458499.46134574</v>
      </c>
      <c r="L2454" s="444">
        <f t="shared" ca="1" si="147"/>
        <v>-7340498370.1843243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-7340498370.1843243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-30585409.875768017</v>
      </c>
      <c r="L2455" s="444">
        <f t="shared" ca="1" si="147"/>
        <v>-7371083780.060092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-7371083780.060092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-30712849.083583716</v>
      </c>
      <c r="L2456" s="444">
        <f t="shared" ca="1" si="147"/>
        <v>-7401796629.1436758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-7401796629.1436758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-30840819.288098648</v>
      </c>
      <c r="L2457" s="444">
        <f t="shared" ca="1" si="147"/>
        <v>-7432637448.4317741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-7432637448.4317741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-30969322.701799057</v>
      </c>
      <c r="L2458" s="444">
        <f t="shared" ca="1" si="147"/>
        <v>-7463606771.1335735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-7463606771.1335735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-31098361.546389889</v>
      </c>
      <c r="L2459" s="444">
        <f t="shared" ca="1" si="147"/>
        <v>-7494705132.6799631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-7494705132.6799631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-31227938.052833173</v>
      </c>
      <c r="L2460" s="444">
        <f t="shared" ca="1" si="147"/>
        <v>-7525933070.7327967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-7525933070.7327967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-31358054.461386651</v>
      </c>
      <c r="L2461" s="444">
        <f t="shared" ca="1" si="147"/>
        <v>-7557291125.1941833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-7557291125.1941833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-31488713.021642432</v>
      </c>
      <c r="L2462" s="444">
        <f t="shared" ca="1" si="147"/>
        <v>-7588779838.215826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-7588779838.215826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-31619915.992565941</v>
      </c>
      <c r="L2463" s="444">
        <f t="shared" ca="1" si="147"/>
        <v>-7620399754.2083921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-7620399754.2083921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-31751665.642534968</v>
      </c>
      <c r="L2464" s="444">
        <f t="shared" ca="1" si="147"/>
        <v>-7652151419.8509274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-7652151419.8509274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-31883964.24937886</v>
      </c>
      <c r="L2465" s="444">
        <f t="shared" ca="1" si="147"/>
        <v>-7684035384.1003065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-7684035384.1003065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-32016814.100417942</v>
      </c>
      <c r="L2466" s="444">
        <f t="shared" ca="1" si="147"/>
        <v>-7716052198.2007246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-7716052198.2007246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-32150217.492503017</v>
      </c>
      <c r="L2467" s="444">
        <f t="shared" ca="1" si="147"/>
        <v>-7748202415.6932278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-7748202415.6932278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-32284176.73205512</v>
      </c>
      <c r="L2468" s="444">
        <f t="shared" ca="1" si="147"/>
        <v>-7780486592.4252825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-7780486592.4252825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-32418694.135105342</v>
      </c>
      <c r="L2469" s="444">
        <f t="shared" ca="1" si="147"/>
        <v>-7812905286.5603876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-7812905286.5603876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-32553772.027334947</v>
      </c>
      <c r="L2470" s="444">
        <f t="shared" ca="1" si="147"/>
        <v>-7845459058.5877228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-7845459058.5877228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-32689412.744115513</v>
      </c>
      <c r="L2471" s="444">
        <f t="shared" ca="1" si="147"/>
        <v>-7878148471.3318386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-7878148471.3318386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-32825618.630549327</v>
      </c>
      <c r="L2472" s="444">
        <f t="shared" ca="1" si="147"/>
        <v>-7910974089.962388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-7910974089.962388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-32962392.041509949</v>
      </c>
      <c r="L2473" s="444">
        <f t="shared" ca="1" si="147"/>
        <v>-7943936482.0038977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-7943936482.0038977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-33099735.341682903</v>
      </c>
      <c r="L2474" s="444">
        <f t="shared" ca="1" si="147"/>
        <v>-7977036217.3455801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-7977036217.3455801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-33237650.905606583</v>
      </c>
      <c r="L2475" s="444">
        <f t="shared" ca="1" si="147"/>
        <v>-8010273868.2511864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-8010273868.2511864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-33376141.117713276</v>
      </c>
      <c r="L2476" s="444">
        <f t="shared" ca="1" si="147"/>
        <v>-8043650009.3688993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-8043650009.3688993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-33515208.372370414</v>
      </c>
      <c r="L2477" s="444">
        <f t="shared" ca="1" si="147"/>
        <v>-8077165217.7412701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-8077165217.7412701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-33654855.073921956</v>
      </c>
      <c r="L2478" s="444">
        <f t="shared" ca="1" si="147"/>
        <v>-8110820072.8151922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-8110820072.8151922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-33795083.636729971</v>
      </c>
      <c r="L2479" s="444">
        <f t="shared" ca="1" si="147"/>
        <v>-8144615156.4519224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-8144615156.4519224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-33935896.485216342</v>
      </c>
      <c r="L2480" s="444">
        <f t="shared" ca="1" si="147"/>
        <v>-8178551052.9371386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-8178551052.9371386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-34077296.053904742</v>
      </c>
      <c r="L2481" s="444">
        <f t="shared" ca="1" si="147"/>
        <v>-8212628348.9910431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-8212628348.9910431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-34219284.787462682</v>
      </c>
      <c r="L2482" s="444">
        <f t="shared" ca="1" si="147"/>
        <v>-8246847633.7785053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-8246847633.7785053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-34361865.140743777</v>
      </c>
      <c r="L2483" s="444">
        <f t="shared" ca="1" si="147"/>
        <v>-8281209498.9192495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-8281209498.9192495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-34505039.578830205</v>
      </c>
      <c r="L2484" s="444">
        <f t="shared" ca="1" si="147"/>
        <v>-8315714538.4980793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-8315714538.4980793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-34648810.577075325</v>
      </c>
      <c r="L2485" s="444">
        <f t="shared" ca="1" si="147"/>
        <v>-8350363349.0751543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-8350363349.0751543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-34793180.621146478</v>
      </c>
      <c r="L2486" s="444">
        <f t="shared" ca="1" si="147"/>
        <v>-8385156529.6963005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-8385156529.6963005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-34938152.207067922</v>
      </c>
      <c r="L2487" s="444">
        <f t="shared" ca="1" si="147"/>
        <v>-8420094681.903368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-8420094681.903368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-35083727.841264032</v>
      </c>
      <c r="L2488" s="444">
        <f t="shared" ca="1" si="147"/>
        <v>-8455178409.7446318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-8455178409.7446318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-35229910.040602632</v>
      </c>
      <c r="L2489" s="444">
        <f t="shared" ca="1" si="147"/>
        <v>-8490408319.7852345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-8490408319.7852345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-35376701.332438476</v>
      </c>
      <c r="L2490" s="444">
        <f t="shared" ca="1" si="147"/>
        <v>-8525785021.1176729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-8525785021.1176729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-35524104.254656971</v>
      </c>
      <c r="L2491" s="444">
        <f t="shared" ca="1" si="147"/>
        <v>-8561309125.3723297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-8561309125.3723297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-35672121.355718039</v>
      </c>
      <c r="L2492" s="444">
        <f t="shared" ca="1" si="147"/>
        <v>-8596981246.7280483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-8596981246.7280483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-35820755.194700204</v>
      </c>
      <c r="L2493" s="444">
        <f t="shared" ca="1" si="147"/>
        <v>-8632802001.9227486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-8632802001.9227486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-35970008.341344789</v>
      </c>
      <c r="L2494" s="444">
        <f t="shared" ca="1" si="147"/>
        <v>-8668772010.2640934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-8668772010.2640934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-36119883.376100391</v>
      </c>
      <c r="L2495" s="444">
        <f t="shared" ca="1" si="147"/>
        <v>-8704891893.6401939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-8704891893.6401939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-36270382.890167475</v>
      </c>
      <c r="L2496" s="444">
        <f t="shared" ca="1" si="147"/>
        <v>-8741162276.5303612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-8741162276.5303612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-36421509.485543169</v>
      </c>
      <c r="L2497" s="444">
        <f t="shared" ca="1" si="147"/>
        <v>-8777583786.0159035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-8777583786.0159035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-36573265.775066264</v>
      </c>
      <c r="L2498" s="444">
        <f t="shared" ca="1" si="147"/>
        <v>-8814157051.7909698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-8814157051.7909698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-36725654.382462375</v>
      </c>
      <c r="L2499" s="444">
        <f t="shared" ca="1" si="147"/>
        <v>-8850882706.1734314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-8850882706.1734314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-36878677.942389295</v>
      </c>
      <c r="L2500" s="444">
        <f t="shared" ca="1" si="147"/>
        <v>-8887761384.1158199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-8887761384.1158199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-37032339.100482583</v>
      </c>
      <c r="L2501" s="444">
        <f t="shared" ca="1" si="147"/>
        <v>-8924793723.2163029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-8924793723.2163029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-37186640.513401262</v>
      </c>
      <c r="L2502" s="444">
        <f t="shared" ca="1" si="147"/>
        <v>-8961980363.7297039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-8961980363.7297039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-37341584.848873764</v>
      </c>
      <c r="L2503" s="444">
        <f t="shared" ca="1" si="147"/>
        <v>-8999321948.578577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-8999321948.578577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-37497174.785744071</v>
      </c>
      <c r="L2504" s="444">
        <f t="shared" ca="1" si="147"/>
        <v>-9036819123.3643208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-9036819123.3643208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-37653413.014017999</v>
      </c>
      <c r="L2505" s="444">
        <f t="shared" ca="1" si="147"/>
        <v>-9074472536.3783379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-9074472536.3783379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-37810302.234909743</v>
      </c>
      <c r="L2506" s="444">
        <f t="shared" ca="1" si="147"/>
        <v>-9112282838.6132469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-9112282838.6132469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-37967845.16088853</v>
      </c>
      <c r="L2507" s="444">
        <f t="shared" ca="1" si="147"/>
        <v>-9150250683.7741356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-9150250683.7741356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-38126044.515725568</v>
      </c>
      <c r="L2508" s="444">
        <f t="shared" ca="1" si="147"/>
        <v>-9188376728.2898617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-9188376728.2898617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-38284903.034541093</v>
      </c>
      <c r="L2509" s="444">
        <f t="shared" ca="1" si="147"/>
        <v>-9226661631.3244019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-9226661631.3244019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-38444423.463851675</v>
      </c>
      <c r="L2510" s="444">
        <f t="shared" ca="1" si="147"/>
        <v>-9265106054.7882538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-9265106054.7882538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-38604608.561617725</v>
      </c>
      <c r="L2511" s="444">
        <f t="shared" ca="1" si="147"/>
        <v>-9303710663.3498707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-9303710663.3498707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-38765461.097291127</v>
      </c>
      <c r="L2512" s="444">
        <f t="shared" ca="1" si="147"/>
        <v>-9342476124.4471626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-9342476124.4471626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-38926983.851863176</v>
      </c>
      <c r="L2513" s="444">
        <f t="shared" ca="1" si="147"/>
        <v>-9381403108.2990265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-9381403108.2990265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-39089179.617912613</v>
      </c>
      <c r="L2514" s="444">
        <f t="shared" ca="1" si="147"/>
        <v>-9420492287.9169388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-9420492287.9169388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-39252051.199653909</v>
      </c>
      <c r="L2515" s="444">
        <f t="shared" ca="1" si="147"/>
        <v>-9459744339.1165924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-9459744339.1165924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-39415601.412985802</v>
      </c>
      <c r="L2516" s="444">
        <f t="shared" ca="1" si="147"/>
        <v>-9499159940.5295792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-9499159940.5295792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-39579833.085539915</v>
      </c>
      <c r="L2517" s="444">
        <f t="shared" ca="1" si="147"/>
        <v>-9538739773.6151199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-9538739773.6151199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-39744749.056729667</v>
      </c>
      <c r="L2518" s="444">
        <f t="shared" ca="1" si="147"/>
        <v>-9578484522.6718502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-9578484522.6718502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-39910352.177799374</v>
      </c>
      <c r="L2519" s="444">
        <f t="shared" ca="1" si="147"/>
        <v>-9618394874.8496494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-9618394874.8496494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-40076645.31187354</v>
      </c>
      <c r="L2520" s="444">
        <f t="shared" ca="1" si="147"/>
        <v>-9658471520.1615238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-9658471520.1615238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-40243631.334006347</v>
      </c>
      <c r="L2521" s="444">
        <f t="shared" ca="1" si="147"/>
        <v>-9698715151.4955311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-9698715151.4955311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-40411313.131231382</v>
      </c>
      <c r="L2522" s="444">
        <f t="shared" ca="1" si="147"/>
        <v>-9739126464.6267624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-9739126464.6267624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-40579693.602611512</v>
      </c>
      <c r="L2523" s="444">
        <f t="shared" ca="1" si="147"/>
        <v>-9779706158.2293739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-9779706158.2293739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-40748775.659289055</v>
      </c>
      <c r="L2524" s="444">
        <f t="shared" ca="1" si="147"/>
        <v>-9820454933.8886623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-9820454933.8886623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-40918562.224536091</v>
      </c>
      <c r="L2525" s="444">
        <f t="shared" ca="1" si="147"/>
        <v>-9861373496.1131992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-9861373496.1131992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-41089056.233804993</v>
      </c>
      <c r="L2526" s="444">
        <f t="shared" ca="1" si="147"/>
        <v>-9902462552.3470039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-9902462552.3470039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-41260260.634779185</v>
      </c>
      <c r="L2527" s="444">
        <f t="shared" ca="1" si="147"/>
        <v>-9943722812.9817829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-9943722812.9817829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-41432178.387424096</v>
      </c>
      <c r="L2528" s="444">
        <f t="shared" ca="1" si="147"/>
        <v>-9985154991.3692074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-9985154991.3692074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-41604812.464038365</v>
      </c>
      <c r="L2529" s="444">
        <f t="shared" ca="1" si="147"/>
        <v>-10026759803.833246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-10026759803.833246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-41778165.84930519</v>
      </c>
      <c r="L2530" s="444">
        <f t="shared" ca="1" si="147"/>
        <v>-10068537969.682552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-10068537969.682552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-41952241.54034397</v>
      </c>
      <c r="L2531" s="444">
        <f t="shared" ca="1" si="147"/>
        <v>-10110490211.222897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-10110490211.222897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-42127042.546762072</v>
      </c>
      <c r="L2532" s="444">
        <f t="shared" ca="1" si="147"/>
        <v>-10152617253.769659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-10152617253.769659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-42302571.890706912</v>
      </c>
      <c r="L2533" s="444">
        <f t="shared" ca="1" si="147"/>
        <v>-10194919825.660366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-10194919825.660366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-42478832.606918193</v>
      </c>
      <c r="L2534" s="444">
        <f t="shared" ca="1" si="147"/>
        <v>-10237398658.267284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-10237398658.267284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-42655827.74278035</v>
      </c>
      <c r="L2535" s="444">
        <f t="shared" ca="1" si="147"/>
        <v>-10280054486.010065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-10280054486.010065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-42833560.358375274</v>
      </c>
      <c r="L2536" s="444">
        <f t="shared" ca="1" si="147"/>
        <v>-10322888046.368441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-10322888046.368441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-43012033.526535168</v>
      </c>
      <c r="L2537" s="444">
        <f t="shared" ca="1" si="147"/>
        <v>-10365900079.894976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-10365900079.894976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-43191250.332895733</v>
      </c>
      <c r="L2538" s="444">
        <f t="shared" ca="1" si="147"/>
        <v>-10409091330.227871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-10409091330.227871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-43371213.875949465</v>
      </c>
      <c r="L2539" s="444">
        <f t="shared" ca="1" si="147"/>
        <v>-10452462544.103821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-10452462544.103821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-43551927.267099254</v>
      </c>
      <c r="L2540" s="444">
        <f t="shared" ca="1" si="147"/>
        <v>-10496014471.37092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-10496014471.37092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-43733393.630712166</v>
      </c>
      <c r="L2541" s="444">
        <f t="shared" ca="1" si="147"/>
        <v>-10539747865.001633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-10539747865.001633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-43915616.104173467</v>
      </c>
      <c r="L2542" s="444">
        <f t="shared" ca="1" si="147"/>
        <v>-10583663481.105806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-10583663481.105806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-44098597.837940857</v>
      </c>
      <c r="L2543" s="444">
        <f t="shared" ca="1" si="147"/>
        <v>-10627762078.943747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-10627762078.943747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-44282341.995598942</v>
      </c>
      <c r="L2544" s="444">
        <f t="shared" ca="1" si="147"/>
        <v>-10672044420.939346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-10672044420.939346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-44466851.753913939</v>
      </c>
      <c r="L2545" s="444">
        <f t="shared" ca="1" si="147"/>
        <v>-10716511272.69326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-10716511272.69326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-44652130.302888587</v>
      </c>
      <c r="L2546" s="444">
        <f t="shared" ca="1" si="147"/>
        <v>-10761163402.996149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-10761163402.996149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-44838180.84581729</v>
      </c>
      <c r="L2547" s="444">
        <f t="shared" ca="1" si="147"/>
        <v>-10806001583.841967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-10806001583.841967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-45025006.599341527</v>
      </c>
      <c r="L2548" s="444">
        <f t="shared" ca="1" si="147"/>
        <v>-10851026590.441309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-10851026590.441309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-45212610.793505453</v>
      </c>
      <c r="L2549" s="444">
        <f t="shared" ca="1" si="147"/>
        <v>-10896239201.234814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-10896239201.234814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-45400996.671811722</v>
      </c>
      <c r="L2550" s="444">
        <f t="shared" ca="1" si="147"/>
        <v>-10941640197.906626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-10941640197.906626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-45590167.491277605</v>
      </c>
      <c r="L2551" s="444">
        <f t="shared" ca="1" si="147"/>
        <v>-10987230365.397903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-10987230365.397903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-45780126.522491261</v>
      </c>
      <c r="L2552" s="444">
        <f t="shared" ca="1" si="147"/>
        <v>-11033010491.920395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-11033010491.920395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-45970877.049668312</v>
      </c>
      <c r="L2553" s="444">
        <f t="shared" ca="1" si="147"/>
        <v>-11078981368.970062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-11078981368.970062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-46162422.370708592</v>
      </c>
      <c r="L2554" s="444">
        <f t="shared" ca="1" si="147"/>
        <v>-11125143791.340771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-11125143791.340771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-46354765.797253214</v>
      </c>
      <c r="L2555" s="444">
        <f t="shared" ca="1" si="147"/>
        <v>-11171498557.138023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-11171498557.138023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-46547910.654741764</v>
      </c>
      <c r="L2556" s="444">
        <f t="shared" ca="1" si="147"/>
        <v>-11218046467.792765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-11218046467.792765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-46741860.282469854</v>
      </c>
      <c r="L2557" s="444">
        <f t="shared" ca="1" si="147"/>
        <v>-11264788328.075235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-11264788328.075235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-46936618.033646815</v>
      </c>
      <c r="L2558" s="444">
        <f t="shared" ref="L2558:L2812" ca="1" si="152">I2558-J2558+K2558</f>
        <v>-11311724946.108883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-11311724946.108883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-47132187.275453679</v>
      </c>
      <c r="L2559" s="444">
        <f t="shared" ca="1" si="152"/>
        <v>-11358857133.384336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-11358857133.384336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-47328571.389101401</v>
      </c>
      <c r="L2560" s="444">
        <f t="shared" ca="1" si="152"/>
        <v>-11406185704.773438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-11406185704.773438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-47525773.769889325</v>
      </c>
      <c r="L2561" s="444">
        <f t="shared" ca="1" si="152"/>
        <v>-11453711478.543327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-11453711478.543327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-47723797.827263862</v>
      </c>
      <c r="L2562" s="444">
        <f t="shared" ca="1" si="152"/>
        <v>-11501435276.370592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-11501435276.370592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-47922646.984877467</v>
      </c>
      <c r="L2563" s="444">
        <f t="shared" ca="1" si="152"/>
        <v>-11549357923.355469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-11549357923.355469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-48122324.680647783</v>
      </c>
      <c r="L2564" s="444">
        <f t="shared" ca="1" si="152"/>
        <v>-11597480248.036116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-11597480248.036116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-48322834.366817147</v>
      </c>
      <c r="L2565" s="444">
        <f t="shared" ca="1" si="152"/>
        <v>-11645803082.402933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-11645803082.402933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-48524179.510012224</v>
      </c>
      <c r="L2566" s="444">
        <f t="shared" ca="1" si="152"/>
        <v>-11694327261.912945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-11694327261.912945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-48726363.591303937</v>
      </c>
      <c r="L2567" s="444">
        <f t="shared" ca="1" si="152"/>
        <v>-11743053625.50425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-11743053625.50425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-48929390.106267706</v>
      </c>
      <c r="L2568" s="444">
        <f t="shared" ca="1" si="152"/>
        <v>-11791983015.610518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-11791983015.610518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-49133262.565043822</v>
      </c>
      <c r="L2569" s="444">
        <f t="shared" ca="1" si="152"/>
        <v>-11841116278.175562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-11841116278.175562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-49337984.492398173</v>
      </c>
      <c r="L2570" s="444">
        <f t="shared" ca="1" si="152"/>
        <v>-11890454262.667959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-11890454262.667959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-49543559.427783161</v>
      </c>
      <c r="L2571" s="444">
        <f t="shared" ca="1" si="152"/>
        <v>-11939997822.095743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-11939997822.095743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-49749990.925398931</v>
      </c>
      <c r="L2572" s="444">
        <f t="shared" ca="1" si="152"/>
        <v>-11989747813.021143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-11989747813.021143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-49957282.554254763</v>
      </c>
      <c r="L2573" s="444">
        <f t="shared" ca="1" si="152"/>
        <v>-12039705095.575397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-12039705095.575397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-50165437.898230821</v>
      </c>
      <c r="L2574" s="444">
        <f t="shared" ca="1" si="152"/>
        <v>-12089870533.473629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-12089870533.473629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-50374460.556140117</v>
      </c>
      <c r="L2575" s="444">
        <f t="shared" ca="1" si="152"/>
        <v>-12140244994.02977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-12140244994.02977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-50584354.14179071</v>
      </c>
      <c r="L2576" s="444">
        <f t="shared" ca="1" si="152"/>
        <v>-12190829348.17156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-12190829348.17156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-50795122.28404817</v>
      </c>
      <c r="L2577" s="444">
        <f t="shared" ca="1" si="152"/>
        <v>-12241624470.455608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-12241624470.455608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-51006768.626898371</v>
      </c>
      <c r="L2578" s="444">
        <f t="shared" ca="1" si="152"/>
        <v>-12292631239.082506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-12292631239.082506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-51219296.829510443</v>
      </c>
      <c r="L2579" s="444">
        <f t="shared" ca="1" si="152"/>
        <v>-12343850535.912016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-12343850535.912016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-51432710.566300064</v>
      </c>
      <c r="L2580" s="444">
        <f t="shared" ca="1" si="152"/>
        <v>-12395283246.478315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-12395283246.478315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-51647013.526992977</v>
      </c>
      <c r="L2581" s="444">
        <f t="shared" ca="1" si="152"/>
        <v>-12446930260.005308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-12446930260.005308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-51862209.416688785</v>
      </c>
      <c r="L2582" s="444">
        <f t="shared" ca="1" si="152"/>
        <v>-12498792469.421997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-12498792469.421997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-52078301.955924988</v>
      </c>
      <c r="L2583" s="444">
        <f t="shared" ca="1" si="152"/>
        <v>-12550870771.377922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-12550870771.377922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-52295294.880741343</v>
      </c>
      <c r="L2584" s="444">
        <f t="shared" ca="1" si="152"/>
        <v>-12603166066.258663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-12603166066.258663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-52513191.942744426</v>
      </c>
      <c r="L2585" s="444">
        <f t="shared" ca="1" si="152"/>
        <v>-12655679258.201408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-12655679258.201408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-52731996.909172535</v>
      </c>
      <c r="L2586" s="444">
        <f t="shared" ca="1" si="152"/>
        <v>-12708411255.11058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-12708411255.11058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-52951713.562960751</v>
      </c>
      <c r="L2587" s="444">
        <f t="shared" ca="1" si="152"/>
        <v>-12761362968.673542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-12761362968.673542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-53172345.702806428</v>
      </c>
      <c r="L2588" s="444">
        <f t="shared" ca="1" si="152"/>
        <v>-12814535314.376348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-12814535314.376348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-53393897.143234782</v>
      </c>
      <c r="L2589" s="444">
        <f t="shared" ca="1" si="152"/>
        <v>-12867929211.519583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-12867929211.519583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-53616371.714664929</v>
      </c>
      <c r="L2590" s="444">
        <f t="shared" ca="1" si="152"/>
        <v>-12921545583.234247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-12921545583.234247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-53839773.263476029</v>
      </c>
      <c r="L2591" s="444">
        <f t="shared" ca="1" si="152"/>
        <v>-12975385356.497723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-12975385356.497723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-54064105.652073845</v>
      </c>
      <c r="L2592" s="444">
        <f t="shared" ca="1" si="152"/>
        <v>-13029449462.149796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-13029449462.149796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-54289372.758957483</v>
      </c>
      <c r="L2593" s="444">
        <f t="shared" ca="1" si="152"/>
        <v>-13083738834.908752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-13083738834.908752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-54515578.478786469</v>
      </c>
      <c r="L2594" s="444">
        <f t="shared" ca="1" si="152"/>
        <v>-13138254413.387539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-13138254413.387539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-54742726.722448081</v>
      </c>
      <c r="L2595" s="444">
        <f t="shared" ca="1" si="152"/>
        <v>-13192997140.109987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-13192997140.109987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-54970821.417124949</v>
      </c>
      <c r="L2596" s="444">
        <f t="shared" ca="1" si="152"/>
        <v>-13247967961.527113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-13247967961.527113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-55199866.506362967</v>
      </c>
      <c r="L2597" s="444">
        <f t="shared" ca="1" si="152"/>
        <v>-13303167828.033476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-13303167828.033476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-55429865.950139485</v>
      </c>
      <c r="L2598" s="444">
        <f t="shared" ca="1" si="152"/>
        <v>-13358597693.983616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-13358597693.983616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-55660823.724931732</v>
      </c>
      <c r="L2599" s="444">
        <f t="shared" ca="1" si="152"/>
        <v>-13414258517.708548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-13414258517.708548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-55892743.82378561</v>
      </c>
      <c r="L2600" s="444">
        <f t="shared" ca="1" si="152"/>
        <v>-13470151261.532333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-13470151261.532333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-56125630.256384723</v>
      </c>
      <c r="L2601" s="444">
        <f t="shared" ca="1" si="152"/>
        <v>-13526276891.788717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-13526276891.788717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-56359487.049119651</v>
      </c>
      <c r="L2602" s="444">
        <f t="shared" ca="1" si="152"/>
        <v>-13582636378.837837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-13582636378.837837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-56594318.245157652</v>
      </c>
      <c r="L2603" s="444">
        <f t="shared" ca="1" si="152"/>
        <v>-13639230697.082994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-13639230697.082994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-56830127.904512487</v>
      </c>
      <c r="L2604" s="444">
        <f t="shared" ca="1" si="152"/>
        <v>-13696060824.987507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-13696060824.987507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-57066920.104114614</v>
      </c>
      <c r="L2605" s="444">
        <f t="shared" ca="1" si="152"/>
        <v>-13753127745.091621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-13753127745.091621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-57304698.937881753</v>
      </c>
      <c r="L2606" s="444">
        <f t="shared" ca="1" si="152"/>
        <v>-13810432444.029503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-13810432444.029503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-57543468.516789585</v>
      </c>
      <c r="L2607" s="444">
        <f t="shared" ca="1" si="152"/>
        <v>-13867975912.546293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-13867975912.546293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-57783232.968942896</v>
      </c>
      <c r="L2608" s="444">
        <f t="shared" ca="1" si="152"/>
        <v>-13925759145.515236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-13925759145.515236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-58023996.439646818</v>
      </c>
      <c r="L2609" s="444">
        <f t="shared" ca="1" si="152"/>
        <v>-13983783141.954884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-13983783141.954884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-58265763.091478683</v>
      </c>
      <c r="L2610" s="444">
        <f t="shared" ca="1" si="152"/>
        <v>-14042048905.046362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-14042048905.046362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-58508537.104359843</v>
      </c>
      <c r="L2611" s="444">
        <f t="shared" ca="1" si="152"/>
        <v>-14100557442.150723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-14100557442.150723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-58752322.675628006</v>
      </c>
      <c r="L2612" s="444">
        <f t="shared" ca="1" si="152"/>
        <v>-14159309764.826351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-14159309764.826351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-58997124.020109795</v>
      </c>
      <c r="L2613" s="444">
        <f t="shared" ca="1" si="152"/>
        <v>-14218306888.84646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-14218306888.84646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-59242945.370193593</v>
      </c>
      <c r="L2614" s="444">
        <f t="shared" ca="1" si="152"/>
        <v>-14277549834.216654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-14277549834.216654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-59489790.975902721</v>
      </c>
      <c r="L2615" s="444">
        <f t="shared" ca="1" si="152"/>
        <v>-14337039625.192556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-14337039625.192556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-59737665.104968987</v>
      </c>
      <c r="L2616" s="444">
        <f t="shared" ca="1" si="152"/>
        <v>-14396777290.297525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-14396777290.297525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-59986572.042906351</v>
      </c>
      <c r="L2617" s="444">
        <f t="shared" ca="1" si="152"/>
        <v>-14456763862.340431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-14456763862.340431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-60236516.093085133</v>
      </c>
      <c r="L2618" s="444">
        <f t="shared" ca="1" si="152"/>
        <v>-14517000378.433516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-14517000378.433516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-60487501.576806314</v>
      </c>
      <c r="L2619" s="444">
        <f t="shared" ca="1" si="152"/>
        <v>-14577487880.010323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-14577487880.010323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-60739532.833376341</v>
      </c>
      <c r="L2620" s="444">
        <f t="shared" ca="1" si="152"/>
        <v>-14638227412.843699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-14638227412.843699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-60992614.220182069</v>
      </c>
      <c r="L2621" s="444">
        <f t="shared" ca="1" si="152"/>
        <v>-14699220027.063881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-14699220027.063881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-61246750.112766176</v>
      </c>
      <c r="L2622" s="444">
        <f t="shared" ca="1" si="152"/>
        <v>-14760466777.176647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-14760466777.176647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-61501944.904902704</v>
      </c>
      <c r="L2623" s="444">
        <f t="shared" ca="1" si="152"/>
        <v>-14821968722.081551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-14821968722.081551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-61758203.008673124</v>
      </c>
      <c r="L2624" s="444">
        <f t="shared" ca="1" si="152"/>
        <v>-14883726925.090223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-14883726925.090223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-62015528.854542598</v>
      </c>
      <c r="L2625" s="444">
        <f t="shared" ca="1" si="152"/>
        <v>-14945742453.944765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-14945742453.944765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-62273926.891436517</v>
      </c>
      <c r="L2626" s="444">
        <f t="shared" ca="1" si="152"/>
        <v>-15008016380.836201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-15008016380.836201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-62533401.58681751</v>
      </c>
      <c r="L2627" s="444">
        <f t="shared" ca="1" si="152"/>
        <v>-15070549782.423018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-15070549782.423018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-62793957.426762573</v>
      </c>
      <c r="L2628" s="444">
        <f t="shared" ca="1" si="152"/>
        <v>-15133343739.849779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-15133343739.849779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-63055598.916040756</v>
      </c>
      <c r="L2629" s="444">
        <f t="shared" ca="1" si="152"/>
        <v>-15196399338.76582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-15196399338.76582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-63318330.578190915</v>
      </c>
      <c r="L2630" s="444">
        <f t="shared" ca="1" si="152"/>
        <v>-15259717669.344011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-15259717669.344011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-63582156.955600046</v>
      </c>
      <c r="L2631" s="444">
        <f t="shared" ca="1" si="152"/>
        <v>-15323299826.299612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-15323299826.299612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-63847082.609581716</v>
      </c>
      <c r="L2632" s="444">
        <f t="shared" ca="1" si="152"/>
        <v>-15387146908.909193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-15387146908.909193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-64113112.120454967</v>
      </c>
      <c r="L2633" s="444">
        <f t="shared" ca="1" si="152"/>
        <v>-15451260021.029648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-15451260021.029648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-64380250.087623522</v>
      </c>
      <c r="L2634" s="444">
        <f t="shared" ca="1" si="152"/>
        <v>-15515640271.117271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-15515640271.117271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-64648501.129655294</v>
      </c>
      <c r="L2635" s="444">
        <f t="shared" ca="1" si="152"/>
        <v>-15580288772.246927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-15580288772.246927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-64917869.884362198</v>
      </c>
      <c r="L2636" s="444">
        <f t="shared" ca="1" si="152"/>
        <v>-15645206642.131289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-15645206642.131289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-65188361.008880369</v>
      </c>
      <c r="L2637" s="444">
        <f t="shared" ca="1" si="152"/>
        <v>-15710395003.140169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-15710395003.140169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-65459979.179750703</v>
      </c>
      <c r="L2638" s="444">
        <f t="shared" ca="1" si="152"/>
        <v>-15775854982.31992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-15775854982.31992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-65732729.092999674</v>
      </c>
      <c r="L2639" s="444">
        <f t="shared" ca="1" si="152"/>
        <v>-15841587711.41292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-15841587711.41292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-66006615.464220501</v>
      </c>
      <c r="L2640" s="444">
        <f t="shared" ca="1" si="152"/>
        <v>-15907594326.87714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-15907594326.87714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-66281643.028654747</v>
      </c>
      <c r="L2641" s="444">
        <f t="shared" ca="1" si="152"/>
        <v>-15973875969.905794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-15973875969.905794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-66557816.54127413</v>
      </c>
      <c r="L2642" s="444">
        <f t="shared" ca="1" si="152"/>
        <v>-16040433786.447069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-16040433786.447069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-66835140.776862785</v>
      </c>
      <c r="L2643" s="444">
        <f t="shared" ca="1" si="152"/>
        <v>-16107268927.223932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-16107268927.223932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-67113620.53009972</v>
      </c>
      <c r="L2644" s="444">
        <f t="shared" ca="1" si="152"/>
        <v>-16174382547.754032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-16174382547.754032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-67393260.615641803</v>
      </c>
      <c r="L2645" s="444">
        <f t="shared" ca="1" si="152"/>
        <v>-16241775808.369675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-16241775808.369675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-67674065.868206978</v>
      </c>
      <c r="L2646" s="444">
        <f t="shared" ca="1" si="152"/>
        <v>-16309449874.237881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-16309449874.237881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-67956041.142657846</v>
      </c>
      <c r="L2647" s="444">
        <f t="shared" ca="1" si="152"/>
        <v>-16377405915.380539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-16377405915.380539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-68239191.314085588</v>
      </c>
      <c r="L2648" s="444">
        <f t="shared" ca="1" si="152"/>
        <v>-16445645106.694624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-16445645106.694624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-68523521.277894258</v>
      </c>
      <c r="L2649" s="444">
        <f t="shared" ca="1" si="152"/>
        <v>-16514168627.972519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-16514168627.972519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-68809035.949885488</v>
      </c>
      <c r="L2650" s="444">
        <f t="shared" ca="1" si="152"/>
        <v>-16582977663.922405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-16582977663.922405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-69095740.266343355</v>
      </c>
      <c r="L2651" s="444">
        <f t="shared" ca="1" si="152"/>
        <v>-16652073404.188749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-16652073404.188749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-69383639.184119791</v>
      </c>
      <c r="L2652" s="444">
        <f t="shared" ca="1" si="152"/>
        <v>-16721457043.372869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-16721457043.372869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-69672737.680720285</v>
      </c>
      <c r="L2653" s="444">
        <f t="shared" ca="1" si="152"/>
        <v>-16791129781.053589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-16791129781.053589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-69963040.754389957</v>
      </c>
      <c r="L2654" s="444">
        <f t="shared" ca="1" si="152"/>
        <v>-16861092821.80798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-16861092821.80798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-70254553.424199924</v>
      </c>
      <c r="L2655" s="444">
        <f t="shared" ca="1" si="152"/>
        <v>-16931347375.23218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-16931347375.23218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-70547280.730134085</v>
      </c>
      <c r="L2656" s="444">
        <f t="shared" ca="1" si="152"/>
        <v>-17001894655.962315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-17001894655.962315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-70841227.733176306</v>
      </c>
      <c r="L2657" s="444">
        <f t="shared" ca="1" si="152"/>
        <v>-17072735883.695492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-17072735883.695492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-71136399.515397877</v>
      </c>
      <c r="L2658" s="444">
        <f t="shared" ca="1" si="152"/>
        <v>-17143872283.21089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-17143872283.21089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-71432801.180045366</v>
      </c>
      <c r="L2659" s="444">
        <f t="shared" ca="1" si="152"/>
        <v>-17215305084.390934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-17215305084.390934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-71730437.851628885</v>
      </c>
      <c r="L2660" s="444">
        <f t="shared" ca="1" si="152"/>
        <v>-17287035522.242561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-17287035522.242561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-72029314.676010668</v>
      </c>
      <c r="L2661" s="444">
        <f t="shared" ca="1" si="152"/>
        <v>-17359064836.918571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-17359064836.918571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-72329436.820494041</v>
      </c>
      <c r="L2662" s="444">
        <f t="shared" ca="1" si="152"/>
        <v>-17431394273.739067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-17431394273.739067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-72630809.473912776</v>
      </c>
      <c r="L2663" s="444">
        <f t="shared" ca="1" si="152"/>
        <v>-17504025083.212978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-17504025083.212978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-72933437.84672074</v>
      </c>
      <c r="L2664" s="444">
        <f t="shared" ca="1" si="152"/>
        <v>-17576958521.0597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-17576958521.0597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-73237327.171082079</v>
      </c>
      <c r="L2665" s="444">
        <f t="shared" ca="1" si="152"/>
        <v>-17650195848.230782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-17650195848.230782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-73542482.70096159</v>
      </c>
      <c r="L2666" s="444">
        <f t="shared" ca="1" si="152"/>
        <v>-17723738330.931744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-17723738330.931744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-73848909.712215602</v>
      </c>
      <c r="L2667" s="444">
        <f t="shared" ca="1" si="152"/>
        <v>-17797587240.643959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-17797587240.643959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-74156613.502683163</v>
      </c>
      <c r="L2668" s="444">
        <f t="shared" ca="1" si="152"/>
        <v>-17871743854.146641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-17871743854.146641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-74465599.392277673</v>
      </c>
      <c r="L2669" s="444">
        <f t="shared" ca="1" si="152"/>
        <v>-17946209453.538918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-17946209453.538918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-74775872.723078817</v>
      </c>
      <c r="L2670" s="444">
        <f t="shared" ca="1" si="152"/>
        <v>-18020985326.261997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-18020985326.261997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-75087438.859424993</v>
      </c>
      <c r="L2671" s="444">
        <f t="shared" ca="1" si="152"/>
        <v>-18096072765.121422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-18096072765.121422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-75400303.188005924</v>
      </c>
      <c r="L2672" s="444">
        <f t="shared" ca="1" si="152"/>
        <v>-18171473068.309429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-18171473068.309429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-75714471.117955953</v>
      </c>
      <c r="L2673" s="444">
        <f t="shared" ca="1" si="152"/>
        <v>-18247187539.427383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-18247187539.427383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-76029948.080947429</v>
      </c>
      <c r="L2674" s="444">
        <f t="shared" ca="1" si="152"/>
        <v>-18323217487.508331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-18323217487.508331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-76346739.53128472</v>
      </c>
      <c r="L2675" s="444">
        <f t="shared" ca="1" si="152"/>
        <v>-18399564227.039616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-18399564227.039616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-76664850.9459984</v>
      </c>
      <c r="L2676" s="444">
        <f t="shared" ca="1" si="152"/>
        <v>-18476229077.985615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-18476229077.985615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-76984287.824940056</v>
      </c>
      <c r="L2677" s="444">
        <f t="shared" ca="1" si="152"/>
        <v>-18553213365.810555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-18553213365.810555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-77305055.690877303</v>
      </c>
      <c r="L2678" s="444">
        <f t="shared" ca="1" si="152"/>
        <v>-18630518421.501431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-18630518421.501431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-77627160.089589298</v>
      </c>
      <c r="L2679" s="444">
        <f t="shared" ca="1" si="152"/>
        <v>-18708145581.591019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-18708145581.591019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-77950606.589962572</v>
      </c>
      <c r="L2680" s="444">
        <f t="shared" ca="1" si="152"/>
        <v>-18786096188.180981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-18786096188.180981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-78275400.78408742</v>
      </c>
      <c r="L2681" s="444">
        <f t="shared" ca="1" si="152"/>
        <v>-18864371588.965069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-18864371588.965069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-78601548.287354454</v>
      </c>
      <c r="L2682" s="444">
        <f t="shared" ca="1" si="152"/>
        <v>-18942973137.252422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-18942973137.252422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-78929054.738551766</v>
      </c>
      <c r="L2683" s="444">
        <f t="shared" ca="1" si="152"/>
        <v>-19021902191.990974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-19021902191.990974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-79257925.799962386</v>
      </c>
      <c r="L2684" s="444">
        <f t="shared" ca="1" si="152"/>
        <v>-19101160117.790936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-19101160117.790936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-79588167.157462224</v>
      </c>
      <c r="L2685" s="444">
        <f t="shared" ca="1" si="152"/>
        <v>-19180748284.948399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-19180748284.948399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-79919784.52061832</v>
      </c>
      <c r="L2686" s="444">
        <f t="shared" ca="1" si="152"/>
        <v>-19260668069.469017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-19260668069.469017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-80252783.622787565</v>
      </c>
      <c r="L2687" s="444">
        <f t="shared" ca="1" si="152"/>
        <v>-19340920853.091805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-19340920853.091805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-80587170.221215844</v>
      </c>
      <c r="L2688" s="444">
        <f t="shared" ca="1" si="152"/>
        <v>-19421508023.313019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-19421508023.313019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-80922950.09713757</v>
      </c>
      <c r="L2689" s="444">
        <f t="shared" ca="1" si="152"/>
        <v>-19502430973.410156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-19502430973.410156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-81260129.055875644</v>
      </c>
      <c r="L2690" s="444">
        <f t="shared" ca="1" si="152"/>
        <v>-19583691102.46603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-19583691102.46603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-81598712.926941797</v>
      </c>
      <c r="L2691" s="444">
        <f t="shared" ca="1" si="152"/>
        <v>-19665289815.392971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-19665289815.392971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-81938707.564137384</v>
      </c>
      <c r="L2692" s="444">
        <f t="shared" ca="1" si="152"/>
        <v>-19747228522.957108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-19747228522.957108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-82280118.845654607</v>
      </c>
      <c r="L2693" s="444">
        <f t="shared" ca="1" si="152"/>
        <v>-19829508641.802761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-19829508641.802761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-82622952.674178168</v>
      </c>
      <c r="L2694" s="444">
        <f t="shared" ca="1" si="152"/>
        <v>-19912131594.47694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-19912131594.47694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-82967214.976987243</v>
      </c>
      <c r="L2695" s="444">
        <f t="shared" ca="1" si="152"/>
        <v>-19995098809.453926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-19995098809.453926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-83312911.706058025</v>
      </c>
      <c r="L2696" s="444">
        <f t="shared" ca="1" si="152"/>
        <v>-20078411721.159985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-20078411721.159985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-83660048.838166595</v>
      </c>
      <c r="L2697" s="444">
        <f t="shared" ca="1" si="152"/>
        <v>-20162071769.99815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-20162071769.99815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-84008632.374992296</v>
      </c>
      <c r="L2698" s="444">
        <f t="shared" ca="1" si="152"/>
        <v>-20246080402.373142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-20246080402.373142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-84358668.343221426</v>
      </c>
      <c r="L2699" s="444">
        <f t="shared" ca="1" si="152"/>
        <v>-20330439070.716362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-20330439070.716362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-84710162.794651508</v>
      </c>
      <c r="L2700" s="444">
        <f t="shared" ca="1" si="152"/>
        <v>-20415149233.511013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-20415149233.511013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-85063121.806295887</v>
      </c>
      <c r="L2701" s="444">
        <f t="shared" ca="1" si="152"/>
        <v>-20500212355.31731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-20500212355.31731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-85417551.480488792</v>
      </c>
      <c r="L2702" s="444">
        <f t="shared" ca="1" si="152"/>
        <v>-20585629906.797798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-20585629906.797798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-85773457.944990829</v>
      </c>
      <c r="L2703" s="444">
        <f t="shared" ca="1" si="152"/>
        <v>-20671403364.74279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-20671403364.74279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-86130847.353094965</v>
      </c>
      <c r="L2704" s="444">
        <f t="shared" ca="1" si="152"/>
        <v>-20757534212.095886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-20757534212.095886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-86489725.883732855</v>
      </c>
      <c r="L2705" s="444">
        <f t="shared" ca="1" si="152"/>
        <v>-20844023937.979618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-20844023937.979618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-86850099.741581738</v>
      </c>
      <c r="L2706" s="444">
        <f t="shared" ca="1" si="152"/>
        <v>-20930874037.721199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-20930874037.721199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-87211975.157171667</v>
      </c>
      <c r="L2707" s="444">
        <f t="shared" ca="1" si="152"/>
        <v>-21018086012.878372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-21018086012.878372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-87575358.386993214</v>
      </c>
      <c r="L2708" s="444">
        <f t="shared" ca="1" si="152"/>
        <v>-21105661371.265366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-21105661371.265366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-87940255.713605687</v>
      </c>
      <c r="L2709" s="444">
        <f t="shared" ca="1" si="152"/>
        <v>-21193601626.97897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-21193601626.97897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-88306673.445745707</v>
      </c>
      <c r="L2710" s="444">
        <f t="shared" ca="1" si="152"/>
        <v>-21281908300.424717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-21281908300.424717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-88674617.918436319</v>
      </c>
      <c r="L2711" s="444">
        <f t="shared" ca="1" si="152"/>
        <v>-21370582918.343155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-21370582918.343155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-89044095.493096471</v>
      </c>
      <c r="L2712" s="444">
        <f t="shared" ca="1" si="152"/>
        <v>-21459627013.83625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-21459627013.83625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-89415112.557651043</v>
      </c>
      <c r="L2713" s="444">
        <f t="shared" ca="1" si="152"/>
        <v>-21549042126.393902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-21549042126.393902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-89787675.52664125</v>
      </c>
      <c r="L2714" s="444">
        <f t="shared" ca="1" si="152"/>
        <v>-21638829801.920544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-21638829801.920544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-90161790.841335595</v>
      </c>
      <c r="L2715" s="444">
        <f t="shared" ca="1" si="152"/>
        <v>-21728991592.761879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-21728991592.761879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-90537464.969841167</v>
      </c>
      <c r="L2716" s="444">
        <f t="shared" ca="1" si="152"/>
        <v>-21819529057.73172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-21819529057.73172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-90914704.407215506</v>
      </c>
      <c r="L2717" s="444">
        <f t="shared" ca="1" si="152"/>
        <v>-21910443762.138935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-21910443762.138935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-91293515.675578892</v>
      </c>
      <c r="L2718" s="444">
        <f t="shared" ca="1" si="152"/>
        <v>-22001737277.814514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-22001737277.814514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-91673905.324227139</v>
      </c>
      <c r="L2719" s="444">
        <f t="shared" ca="1" si="152"/>
        <v>-22093411183.138741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-22093411183.138741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-92055879.92974475</v>
      </c>
      <c r="L2720" s="444">
        <f t="shared" ca="1" si="152"/>
        <v>-22185467063.068485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-22185467063.068485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-92439446.096118689</v>
      </c>
      <c r="L2721" s="444">
        <f t="shared" ca="1" si="152"/>
        <v>-22277906509.164604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-22277906509.164604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-92824610.454852521</v>
      </c>
      <c r="L2722" s="444">
        <f t="shared" ca="1" si="152"/>
        <v>-22370731119.619457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-22370731119.619457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-93211379.665081069</v>
      </c>
      <c r="L2723" s="444">
        <f t="shared" ca="1" si="152"/>
        <v>-22463942499.284538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-22463942499.284538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-93599760.413685575</v>
      </c>
      <c r="L2724" s="444">
        <f t="shared" ca="1" si="152"/>
        <v>-22557542259.698223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-22557542259.698223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-93989759.415409267</v>
      </c>
      <c r="L2725" s="444">
        <f t="shared" ca="1" si="152"/>
        <v>-22651532019.113632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-22651532019.113632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-94381383.412973464</v>
      </c>
      <c r="L2726" s="444">
        <f t="shared" ca="1" si="152"/>
        <v>-22745913402.526608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-22745913402.526608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-94774639.177194193</v>
      </c>
      <c r="L2727" s="444">
        <f t="shared" ca="1" si="152"/>
        <v>-22840688041.7038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-22840688041.7038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-95169533.507099167</v>
      </c>
      <c r="L2728" s="444">
        <f t="shared" ca="1" si="152"/>
        <v>-22935857575.210899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-22935857575.210899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-95566073.230045408</v>
      </c>
      <c r="L2729" s="444">
        <f t="shared" ca="1" si="152"/>
        <v>-23031423648.440945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-23031423648.440945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-95964265.201837271</v>
      </c>
      <c r="L2730" s="444">
        <f t="shared" ca="1" si="152"/>
        <v>-23127387913.64278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-23127387913.64278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-96364116.30684492</v>
      </c>
      <c r="L2731" s="444">
        <f t="shared" ca="1" si="152"/>
        <v>-23223752029.949627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-23223752029.949627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-96765633.458123446</v>
      </c>
      <c r="L2732" s="444">
        <f t="shared" ca="1" si="152"/>
        <v>-23320517663.407749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-23320517663.407749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-97168823.597532287</v>
      </c>
      <c r="L2733" s="444">
        <f t="shared" ca="1" si="152"/>
        <v>-23417686487.005283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-23417686487.005283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-97573693.695855349</v>
      </c>
      <c r="L2734" s="444">
        <f t="shared" ca="1" si="152"/>
        <v>-23515260180.701138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-23515260180.701138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-97980250.752921402</v>
      </c>
      <c r="L2735" s="444">
        <f t="shared" ca="1" si="152"/>
        <v>-23613240431.45406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-23613240431.45406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-98388501.797725245</v>
      </c>
      <c r="L2736" s="444">
        <f t="shared" ca="1" si="152"/>
        <v>-23711628933.251785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-23711628933.251785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-98798453.888549104</v>
      </c>
      <c r="L2737" s="444">
        <f t="shared" ca="1" si="152"/>
        <v>-23810427387.140335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-23810427387.140335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-99210114.113084733</v>
      </c>
      <c r="L2738" s="444">
        <f t="shared" ca="1" si="152"/>
        <v>-23909637501.253418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-23909637501.253418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-99623489.588555902</v>
      </c>
      <c r="L2739" s="444">
        <f t="shared" ca="1" si="152"/>
        <v>-24009260990.841972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-24009260990.841972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-100038587.46184155</v>
      </c>
      <c r="L2740" s="444">
        <f t="shared" ca="1" si="152"/>
        <v>-24109299578.303814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-24109299578.303814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-100455414.90959923</v>
      </c>
      <c r="L2741" s="444">
        <f t="shared" ca="1" si="152"/>
        <v>-24209754993.213413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-24209754993.213413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-100873979.13838921</v>
      </c>
      <c r="L2742" s="444">
        <f t="shared" ca="1" si="152"/>
        <v>-24310628972.351803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-24310628972.351803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-101294287.38479918</v>
      </c>
      <c r="L2743" s="444">
        <f t="shared" ca="1" si="152"/>
        <v>-24411923259.736603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-24411923259.736603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-101716346.91556917</v>
      </c>
      <c r="L2744" s="444">
        <f t="shared" ca="1" si="152"/>
        <v>-24513639606.652172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-24513639606.652172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-102140165.02771738</v>
      </c>
      <c r="L2745" s="444">
        <f t="shared" ca="1" si="152"/>
        <v>-24615779771.67989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-24615779771.67989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-102565749.04866621</v>
      </c>
      <c r="L2746" s="444">
        <f t="shared" ca="1" si="152"/>
        <v>-24718345520.728558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-24718345520.728558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-102993106.33636899</v>
      </c>
      <c r="L2747" s="444">
        <f t="shared" ca="1" si="152"/>
        <v>-24821338627.064926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-24821338627.064926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-103422244.27943718</v>
      </c>
      <c r="L2748" s="444">
        <f t="shared" ca="1" si="152"/>
        <v>-24924760871.344364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-24924760871.344364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-103853170.29726818</v>
      </c>
      <c r="L2749" s="444">
        <f t="shared" ca="1" si="152"/>
        <v>-25028614041.641632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-25028614041.641632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-104285891.84017347</v>
      </c>
      <c r="L2750" s="444">
        <f t="shared" ca="1" si="152"/>
        <v>-25132899933.481804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-25132899933.481804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-104720416.38950752</v>
      </c>
      <c r="L2751" s="444">
        <f t="shared" ca="1" si="152"/>
        <v>-25237620349.871311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-25237620349.871311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-105156751.45779712</v>
      </c>
      <c r="L2752" s="444">
        <f t="shared" ca="1" si="152"/>
        <v>-25342777101.329109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-25342777101.329109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-105594904.58887129</v>
      </c>
      <c r="L2753" s="444">
        <f t="shared" ca="1" si="152"/>
        <v>-25448372005.91798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-25448372005.91798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-106034883.35799158</v>
      </c>
      <c r="L2754" s="444">
        <f t="shared" ca="1" si="152"/>
        <v>-25554406889.27597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-25554406889.27597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-106476695.37198322</v>
      </c>
      <c r="L2755" s="444">
        <f t="shared" ca="1" si="152"/>
        <v>-25660883584.647953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-25660883584.647953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-106920348.26936647</v>
      </c>
      <c r="L2756" s="444">
        <f t="shared" ca="1" si="152"/>
        <v>-25767803932.91732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-25767803932.91732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-107365849.72048883</v>
      </c>
      <c r="L2757" s="444">
        <f t="shared" ca="1" si="152"/>
        <v>-25875169782.63781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-25875169782.63781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-107813207.42765754</v>
      </c>
      <c r="L2758" s="444">
        <f t="shared" ca="1" si="152"/>
        <v>-25982982990.065468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-25982982990.065468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-108262429.12527278</v>
      </c>
      <c r="L2759" s="444">
        <f t="shared" ca="1" si="152"/>
        <v>-26091245419.190742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-26091245419.190742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-108713522.57996142</v>
      </c>
      <c r="L2760" s="444">
        <f t="shared" ca="1" si="152"/>
        <v>-26199958941.770702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-26199958941.770702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-109166495.59071125</v>
      </c>
      <c r="L2761" s="444">
        <f t="shared" ca="1" si="152"/>
        <v>-26309125437.361412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-26309125437.361412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-109621355.98900588</v>
      </c>
      <c r="L2762" s="444">
        <f t="shared" ca="1" si="152"/>
        <v>-26418746793.350418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-26418746793.350418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-110078111.63896008</v>
      </c>
      <c r="L2763" s="444">
        <f t="shared" ca="1" si="152"/>
        <v>-26528824904.98938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-26528824904.98938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-110536770.43745574</v>
      </c>
      <c r="L2764" s="444">
        <f t="shared" ca="1" si="152"/>
        <v>-26639361675.426834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-26639361675.426834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-110997340.31427847</v>
      </c>
      <c r="L2765" s="444">
        <f t="shared" ca="1" si="152"/>
        <v>-26750359015.741112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-26750359015.741112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-111459829.23225462</v>
      </c>
      <c r="L2766" s="444">
        <f t="shared" ca="1" si="152"/>
        <v>-26861818844.973366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-26861818844.973366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-111924245.18738902</v>
      </c>
      <c r="L2767" s="444">
        <f t="shared" ca="1" si="152"/>
        <v>-26973743090.160755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-26973743090.160755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-112390596.20900315</v>
      </c>
      <c r="L2768" s="444">
        <f t="shared" ca="1" si="152"/>
        <v>-27086133686.369759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-27086133686.369759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-112858890.359874</v>
      </c>
      <c r="L2769" s="444">
        <f t="shared" ca="1" si="152"/>
        <v>-27198992576.729633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-27198992576.729633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-113329135.73637345</v>
      </c>
      <c r="L2770" s="444">
        <f t="shared" ca="1" si="152"/>
        <v>-27312321712.466007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-27312321712.466007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-113801340.46860836</v>
      </c>
      <c r="L2771" s="444">
        <f t="shared" ca="1" si="152"/>
        <v>-27426123052.934616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-27426123052.934616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-114275512.72056089</v>
      </c>
      <c r="L2772" s="444">
        <f t="shared" ca="1" si="152"/>
        <v>-27540398565.655178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-27540398565.655178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-114751660.69022991</v>
      </c>
      <c r="L2773" s="444">
        <f t="shared" ca="1" si="152"/>
        <v>-27655150226.345409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-27655150226.345409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-115229792.60977253</v>
      </c>
      <c r="L2774" s="444">
        <f t="shared" ca="1" si="152"/>
        <v>-27770380018.955181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-27770380018.955181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-115709916.74564658</v>
      </c>
      <c r="L2775" s="444">
        <f t="shared" ca="1" si="152"/>
        <v>-27886089935.700829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-27886089935.700829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-116192041.39875345</v>
      </c>
      <c r="L2776" s="444">
        <f t="shared" ca="1" si="152"/>
        <v>-28002281977.099583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-28002281977.099583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-116676174.90458158</v>
      </c>
      <c r="L2777" s="444">
        <f t="shared" ca="1" si="152"/>
        <v>-28118958152.004166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-28118958152.004166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-117162325.63335069</v>
      </c>
      <c r="L2778" s="444">
        <f t="shared" ca="1" si="152"/>
        <v>-28236120477.637516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-28236120477.637516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-117650501.99015629</v>
      </c>
      <c r="L2779" s="444">
        <f t="shared" ca="1" si="152"/>
        <v>-28353770979.627674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-28353770979.627674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-118140712.41511531</v>
      </c>
      <c r="L2780" s="444">
        <f t="shared" ca="1" si="152"/>
        <v>-28471911692.042789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-28471911692.042789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-118632965.38351162</v>
      </c>
      <c r="L2781" s="444">
        <f t="shared" ca="1" si="152"/>
        <v>-28590544657.4263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-28590544657.4263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-119127269.40594292</v>
      </c>
      <c r="L2782" s="444">
        <f t="shared" ca="1" si="152"/>
        <v>-28709671926.832245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-28709671926.832245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-119623633.02846768</v>
      </c>
      <c r="L2783" s="444">
        <f t="shared" ca="1" si="152"/>
        <v>-28829295559.860714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-28829295559.860714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-120122064.83275297</v>
      </c>
      <c r="L2784" s="444">
        <f t="shared" ca="1" si="152"/>
        <v>-28949417624.693466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-28949417624.693466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-120622573.43622278</v>
      </c>
      <c r="L2785" s="444">
        <f t="shared" ca="1" si="152"/>
        <v>-29070040198.129688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-29070040198.129688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-121125167.49220704</v>
      </c>
      <c r="L2786" s="444">
        <f t="shared" ca="1" si="152"/>
        <v>-29191165365.621895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-29191165365.621895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-121629855.69009124</v>
      </c>
      <c r="L2787" s="444">
        <f t="shared" ca="1" si="152"/>
        <v>-29312795221.311985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-29312795221.311985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-122136646.7554666</v>
      </c>
      <c r="L2788" s="444">
        <f t="shared" ca="1" si="152"/>
        <v>-29434931868.067451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-29434931868.067451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-122645549.45028102</v>
      </c>
      <c r="L2789" s="444">
        <f t="shared" ca="1" si="152"/>
        <v>-29557577417.517731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-29557577417.517731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-123156572.57299054</v>
      </c>
      <c r="L2790" s="444">
        <f t="shared" ca="1" si="152"/>
        <v>-29680733990.090721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-29680733990.090721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-123669724.95871133</v>
      </c>
      <c r="L2791" s="444">
        <f t="shared" ca="1" si="152"/>
        <v>-29804403715.049431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-29804403715.049431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-124185015.47937262</v>
      </c>
      <c r="L2792" s="444">
        <f t="shared" ca="1" si="152"/>
        <v>-29928588730.528805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-29928588730.528805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-124702453.04387003</v>
      </c>
      <c r="L2793" s="444">
        <f t="shared" ca="1" si="152"/>
        <v>-30053291183.572674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-30053291183.572674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-125222046.59821948</v>
      </c>
      <c r="L2794" s="444">
        <f t="shared" ca="1" si="152"/>
        <v>-30178513230.170895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-30178513230.170895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-125743805.12571205</v>
      </c>
      <c r="L2795" s="444">
        <f t="shared" ca="1" si="152"/>
        <v>-30304257035.296608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-30304257035.296608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-126267737.6470692</v>
      </c>
      <c r="L2796" s="444">
        <f t="shared" ca="1" si="152"/>
        <v>-30430524772.943676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-30430524772.943676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-126793853.22059865</v>
      </c>
      <c r="L2797" s="444">
        <f t="shared" ca="1" si="152"/>
        <v>-30557318626.164276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-30557318626.164276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-127322160.94235113</v>
      </c>
      <c r="L2798" s="444">
        <f t="shared" ca="1" si="152"/>
        <v>-30684640787.106628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-30684640787.106628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-127852669.94627762</v>
      </c>
      <c r="L2799" s="444">
        <f t="shared" ca="1" si="152"/>
        <v>-30812493457.052906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-30812493457.052906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-128385389.4043871</v>
      </c>
      <c r="L2800" s="444">
        <f t="shared" ca="1" si="152"/>
        <v>-30940878846.457294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-30940878846.457294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-128920328.52690539</v>
      </c>
      <c r="L2801" s="444">
        <f t="shared" ca="1" si="152"/>
        <v>-31069799174.9842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-31069799174.9842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-129457496.56243415</v>
      </c>
      <c r="L2802" s="444">
        <f t="shared" ca="1" si="152"/>
        <v>-31199256671.546635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-31199256671.546635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-129996902.79811098</v>
      </c>
      <c r="L2803" s="444">
        <f t="shared" ca="1" si="152"/>
        <v>-31329253574.344746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-31329253574.344746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-130538556.55976975</v>
      </c>
      <c r="L2804" s="444">
        <f t="shared" ca="1" si="152"/>
        <v>-31459792130.904514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-31459792130.904514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-131082467.21210214</v>
      </c>
      <c r="L2805" s="444">
        <f t="shared" ca="1" si="152"/>
        <v>-31590874598.116615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-31590874598.116615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-131628644.15881924</v>
      </c>
      <c r="L2806" s="444">
        <f t="shared" ca="1" si="152"/>
        <v>-31722503242.275436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-31722503242.275436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-132177096.8428143</v>
      </c>
      <c r="L2807" s="444">
        <f t="shared" ca="1" si="152"/>
        <v>-31854680339.118252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-31854680339.118252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-132727834.74632604</v>
      </c>
      <c r="L2808" s="444">
        <f t="shared" ca="1" si="152"/>
        <v>-31987408173.864578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-31987408173.864578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-133280867.39110242</v>
      </c>
      <c r="L2809" s="444">
        <f t="shared" ca="1" si="152"/>
        <v>-32120689041.25568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-32120689041.25568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-133836204.33856535</v>
      </c>
      <c r="L2810" s="444">
        <f t="shared" ca="1" si="152"/>
        <v>-32254525245.594246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-32254525245.594246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-134393855.18997604</v>
      </c>
      <c r="L2811" s="444">
        <f t="shared" ca="1" si="152"/>
        <v>-32388919100.784222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-32388919100.784222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-134953829.58660093</v>
      </c>
      <c r="L2812" s="444">
        <f t="shared" ca="1" si="152"/>
        <v>-32523872930.370823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-32523872930.370823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-135516137.20987841</v>
      </c>
      <c r="L2813" s="444">
        <f t="shared" ref="L2813:L3067" ca="1" si="157">I2813-J2813+K2813</f>
        <v>-32659389067.5807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-32659389067.5807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-136080787.78158626</v>
      </c>
      <c r="L2814" s="444">
        <f t="shared" ca="1" si="157"/>
        <v>-32795469855.362286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-32795469855.362286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-136647791.06400952</v>
      </c>
      <c r="L2815" s="444">
        <f t="shared" ca="1" si="157"/>
        <v>-32932117646.426296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-32932117646.426296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-137217156.86010957</v>
      </c>
      <c r="L2816" s="444">
        <f t="shared" ca="1" si="157"/>
        <v>-33069334803.286407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-33069334803.286407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-137788895.01369336</v>
      </c>
      <c r="L2817" s="444">
        <f t="shared" ca="1" si="157"/>
        <v>-33207123698.300102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-33207123698.300102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-138363015.40958375</v>
      </c>
      <c r="L2818" s="444">
        <f t="shared" ca="1" si="157"/>
        <v>-33345486713.709686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-33345486713.709686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-138939527.97379035</v>
      </c>
      <c r="L2819" s="444">
        <f t="shared" ca="1" si="157"/>
        <v>-33484426241.683475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-33484426241.683475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-139518442.67368114</v>
      </c>
      <c r="L2820" s="444">
        <f t="shared" ca="1" si="157"/>
        <v>-33623944684.357155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-33623944684.357155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-140099769.5181548</v>
      </c>
      <c r="L2821" s="444">
        <f t="shared" ca="1" si="157"/>
        <v>-33764044453.875309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-33764044453.875309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-140683518.55781379</v>
      </c>
      <c r="L2822" s="444">
        <f t="shared" ca="1" si="157"/>
        <v>-33904727972.433125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-33904727972.433125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-141269699.88513801</v>
      </c>
      <c r="L2823" s="444">
        <f t="shared" ca="1" si="157"/>
        <v>-34045997672.318264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-34045997672.318264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-141858323.63465944</v>
      </c>
      <c r="L2824" s="444">
        <f t="shared" ca="1" si="157"/>
        <v>-34187855995.952923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-34187855995.952923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-142449399.98313719</v>
      </c>
      <c r="L2825" s="444">
        <f t="shared" ca="1" si="157"/>
        <v>-34330305395.936062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-34330305395.936062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-143042939.1497336</v>
      </c>
      <c r="L2826" s="444">
        <f t="shared" ca="1" si="157"/>
        <v>-34473348335.085793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-34473348335.085793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-143638951.39619079</v>
      </c>
      <c r="L2827" s="444">
        <f t="shared" ca="1" si="157"/>
        <v>-34616987286.481987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-34616987286.481987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-144237447.02700827</v>
      </c>
      <c r="L2828" s="444">
        <f t="shared" ca="1" si="157"/>
        <v>-34761224733.508995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-34761224733.508995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-144838436.38962081</v>
      </c>
      <c r="L2829" s="444">
        <f t="shared" ca="1" si="157"/>
        <v>-34906063169.898613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-34906063169.898613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-145441929.87457755</v>
      </c>
      <c r="L2830" s="444">
        <f t="shared" ca="1" si="157"/>
        <v>-35051505099.773193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-35051505099.773193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-146047937.91572163</v>
      </c>
      <c r="L2831" s="444">
        <f t="shared" ca="1" si="157"/>
        <v>-35197553037.688911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-35197553037.688911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-146656470.99037045</v>
      </c>
      <c r="L2832" s="444">
        <f t="shared" ca="1" si="157"/>
        <v>-35344209508.679283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-35344209508.679283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-147267539.619497</v>
      </c>
      <c r="L2833" s="444">
        <f t="shared" ca="1" si="157"/>
        <v>-35491477048.298782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-35491477048.298782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-147881154.36791158</v>
      </c>
      <c r="L2834" s="444">
        <f t="shared" ca="1" si="157"/>
        <v>-35639358202.666695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-35639358202.666695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-148497325.84444457</v>
      </c>
      <c r="L2835" s="444">
        <f t="shared" ca="1" si="157"/>
        <v>-35787855528.511139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-35787855528.511139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-149116064.70212975</v>
      </c>
      <c r="L2836" s="444">
        <f t="shared" ca="1" si="157"/>
        <v>-35936971593.213272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-35936971593.213272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-149737381.63838863</v>
      </c>
      <c r="L2837" s="444">
        <f t="shared" ca="1" si="157"/>
        <v>-36086708974.851662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-36086708974.851662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-150361287.39521524</v>
      </c>
      <c r="L2838" s="444">
        <f t="shared" ca="1" si="157"/>
        <v>-36237070262.24688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-36237070262.24688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-150987792.75936198</v>
      </c>
      <c r="L2839" s="444">
        <f t="shared" ca="1" si="157"/>
        <v>-36388058055.006241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-36388058055.006241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-151616908.56252599</v>
      </c>
      <c r="L2840" s="444">
        <f t="shared" ca="1" si="157"/>
        <v>-36539674963.568764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-36539674963.568764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-152248645.68153653</v>
      </c>
      <c r="L2841" s="444">
        <f t="shared" ca="1" si="157"/>
        <v>-36691923609.250298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-36691923609.250298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-152883015.0385429</v>
      </c>
      <c r="L2842" s="444">
        <f t="shared" ca="1" si="157"/>
        <v>-36844806624.288841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-36844806624.288841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-153520027.6012035</v>
      </c>
      <c r="L2843" s="444">
        <f t="shared" ca="1" si="157"/>
        <v>-36998326651.890045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-36998326651.890045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-154159694.38287517</v>
      </c>
      <c r="L2844" s="444">
        <f t="shared" ca="1" si="157"/>
        <v>-37152486346.272919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-37152486346.272919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-154802026.44280383</v>
      </c>
      <c r="L2845" s="444">
        <f t="shared" ca="1" si="157"/>
        <v>-37307288372.715721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-37307288372.715721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-155447034.88631549</v>
      </c>
      <c r="L2846" s="444">
        <f t="shared" ca="1" si="157"/>
        <v>-37462735407.602036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-37462735407.602036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-156094730.86500847</v>
      </c>
      <c r="L2847" s="444">
        <f t="shared" ca="1" si="157"/>
        <v>-37618830138.467041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-37618830138.467041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-156745125.57694599</v>
      </c>
      <c r="L2848" s="444">
        <f t="shared" ca="1" si="157"/>
        <v>-37775575264.043983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-37775575264.043983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-157398230.26684994</v>
      </c>
      <c r="L2849" s="444">
        <f t="shared" ca="1" si="157"/>
        <v>-37932973494.310837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-37932973494.310837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-158054056.22629514</v>
      </c>
      <c r="L2850" s="444">
        <f t="shared" ca="1" si="157"/>
        <v>-38091027550.537132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-38091027550.537132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-158712614.79390472</v>
      </c>
      <c r="L2851" s="444">
        <f t="shared" ca="1" si="157"/>
        <v>-38249740165.331039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-38249740165.331039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-159373917.355546</v>
      </c>
      <c r="L2852" s="444">
        <f t="shared" ca="1" si="157"/>
        <v>-38409114082.686584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-38409114082.686584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-160037975.34452742</v>
      </c>
      <c r="L2853" s="444">
        <f t="shared" ca="1" si="157"/>
        <v>-38569152058.031113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-38569152058.031113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-160704800.24179631</v>
      </c>
      <c r="L2854" s="444">
        <f t="shared" ca="1" si="157"/>
        <v>-38729856858.272911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-38729856858.272911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-161374403.57613713</v>
      </c>
      <c r="L2855" s="444">
        <f t="shared" ca="1" si="157"/>
        <v>-38891231261.849045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-38891231261.849045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-162046796.924371</v>
      </c>
      <c r="L2856" s="444">
        <f t="shared" ca="1" si="157"/>
        <v>-39053278058.773415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-39053278058.773415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-162721991.91155589</v>
      </c>
      <c r="L2857" s="444">
        <f t="shared" ca="1" si="157"/>
        <v>-39216000050.684967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-39216000050.684967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-163400000.21118736</v>
      </c>
      <c r="L2858" s="444">
        <f t="shared" ca="1" si="157"/>
        <v>-39379400050.896156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-39379400050.896156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-164080833.54540065</v>
      </c>
      <c r="L2859" s="444">
        <f t="shared" ca="1" si="157"/>
        <v>-39543480884.441559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-39543480884.441559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-164764503.68517315</v>
      </c>
      <c r="L2860" s="444">
        <f t="shared" ca="1" si="157"/>
        <v>-39708245388.126732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-39708245388.126732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-165451022.45052806</v>
      </c>
      <c r="L2861" s="444">
        <f t="shared" ca="1" si="157"/>
        <v>-39873696410.577263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-39873696410.577263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-166140401.7107386</v>
      </c>
      <c r="L2862" s="444">
        <f t="shared" ca="1" si="157"/>
        <v>-40039836812.288002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-40039836812.288002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-166832653.38453335</v>
      </c>
      <c r="L2863" s="444">
        <f t="shared" ca="1" si="157"/>
        <v>-40206669465.672539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-40206669465.672539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-167527789.44030225</v>
      </c>
      <c r="L2864" s="444">
        <f t="shared" ca="1" si="157"/>
        <v>-40374197255.112839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-40374197255.112839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-168225821.8963035</v>
      </c>
      <c r="L2865" s="444">
        <f t="shared" ca="1" si="157"/>
        <v>-40542423077.00914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-40542423077.00914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-168926762.82087141</v>
      </c>
      <c r="L2866" s="444">
        <f t="shared" ca="1" si="157"/>
        <v>-40711349839.830009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-40711349839.830009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-169630624.33262503</v>
      </c>
      <c r="L2867" s="444">
        <f t="shared" ca="1" si="157"/>
        <v>-40880980464.162636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-40880980464.162636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-170337418.60067764</v>
      </c>
      <c r="L2868" s="444">
        <f t="shared" ca="1" si="157"/>
        <v>-41051317882.763313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-41051317882.763313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-171047157.84484714</v>
      </c>
      <c r="L2869" s="444">
        <f t="shared" ca="1" si="157"/>
        <v>-41222365040.608162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-41222365040.608162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-171759854.33586735</v>
      </c>
      <c r="L2870" s="444">
        <f t="shared" ca="1" si="157"/>
        <v>-41394124894.944031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-41394124894.944031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-172475520.39560014</v>
      </c>
      <c r="L2871" s="444">
        <f t="shared" ca="1" si="157"/>
        <v>-41566600415.33963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-41566600415.33963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-173194168.39724845</v>
      </c>
      <c r="L2872" s="444">
        <f t="shared" ca="1" si="157"/>
        <v>-41739794583.736877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-41739794583.736877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-173915810.76557031</v>
      </c>
      <c r="L2873" s="444">
        <f t="shared" ca="1" si="157"/>
        <v>-41913710394.502449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-41913710394.502449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-174640459.97709355</v>
      </c>
      <c r="L2874" s="444">
        <f t="shared" ca="1" si="157"/>
        <v>-42088350854.479546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-42088350854.479546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-175368128.56033143</v>
      </c>
      <c r="L2875" s="444">
        <f t="shared" ca="1" si="157"/>
        <v>-42263718983.039879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-42263718983.039879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-176098829.09599948</v>
      </c>
      <c r="L2876" s="444">
        <f t="shared" ca="1" si="157"/>
        <v>-42439817812.13588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-42439817812.13588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-176832574.21723282</v>
      </c>
      <c r="L2877" s="444">
        <f t="shared" ca="1" si="157"/>
        <v>-42616650386.353111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-42616650386.353111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-177569376.60980463</v>
      </c>
      <c r="L2878" s="444">
        <f t="shared" ca="1" si="157"/>
        <v>-42794219762.962914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-42794219762.962914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-178309249.01234546</v>
      </c>
      <c r="L2879" s="444">
        <f t="shared" ca="1" si="157"/>
        <v>-42972529011.975258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-42972529011.975258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-179052204.21656358</v>
      </c>
      <c r="L2880" s="444">
        <f t="shared" ca="1" si="157"/>
        <v>-43151581216.191818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-43151581216.191818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-179798255.0674659</v>
      </c>
      <c r="L2881" s="444">
        <f t="shared" ca="1" si="157"/>
        <v>-43331379471.259285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-43331379471.259285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-180547414.46358034</v>
      </c>
      <c r="L2882" s="444">
        <f t="shared" ca="1" si="157"/>
        <v>-43511926885.722862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-43511926885.722862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-181299695.3571786</v>
      </c>
      <c r="L2883" s="444">
        <f t="shared" ca="1" si="157"/>
        <v>-43693226581.08004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-43693226581.08004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-182055110.75450015</v>
      </c>
      <c r="L2884" s="444">
        <f t="shared" ca="1" si="157"/>
        <v>-43875281691.834541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-43875281691.834541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-182813673.71597725</v>
      </c>
      <c r="L2885" s="444">
        <f t="shared" ca="1" si="157"/>
        <v>-44058095365.550522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-44058095365.550522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-183575397.35646051</v>
      </c>
      <c r="L2886" s="444">
        <f t="shared" ca="1" si="157"/>
        <v>-44241670762.906982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-44241670762.906982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-184340294.84544575</v>
      </c>
      <c r="L2887" s="444">
        <f t="shared" ca="1" si="157"/>
        <v>-44426011057.752426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-44426011057.752426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-185108379.40730178</v>
      </c>
      <c r="L2888" s="444">
        <f t="shared" ca="1" si="157"/>
        <v>-44611119437.159729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-44611119437.159729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-185879664.32149887</v>
      </c>
      <c r="L2889" s="444">
        <f t="shared" ca="1" si="157"/>
        <v>-44796999101.481232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-44796999101.481232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-186654162.92283845</v>
      </c>
      <c r="L2890" s="444">
        <f t="shared" ca="1" si="157"/>
        <v>-44983653264.404068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-44983653264.404068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-187431888.60168362</v>
      </c>
      <c r="L2891" s="444">
        <f t="shared" ca="1" si="157"/>
        <v>-45171085153.005753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-45171085153.005753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-188212854.80419064</v>
      </c>
      <c r="L2892" s="444">
        <f t="shared" ca="1" si="157"/>
        <v>-45359298007.809944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-45359298007.809944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-188997075.03254142</v>
      </c>
      <c r="L2893" s="444">
        <f t="shared" ca="1" si="157"/>
        <v>-45548295082.842484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-45548295082.842484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-189784562.84517702</v>
      </c>
      <c r="L2894" s="444">
        <f t="shared" ca="1" si="157"/>
        <v>-45738079645.68766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-45738079645.68766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-190575331.85703191</v>
      </c>
      <c r="L2895" s="444">
        <f t="shared" ca="1" si="157"/>
        <v>-45928654977.544693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-45928654977.544693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-191369395.73976955</v>
      </c>
      <c r="L2896" s="444">
        <f t="shared" ca="1" si="157"/>
        <v>-46120024373.284462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-46120024373.284462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-192166768.2220186</v>
      </c>
      <c r="L2897" s="444">
        <f t="shared" ca="1" si="157"/>
        <v>-46312191141.506477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-46312191141.506477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-192967463.08961031</v>
      </c>
      <c r="L2898" s="444">
        <f t="shared" ca="1" si="157"/>
        <v>-46505158604.596085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-46505158604.596085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-193771494.185817</v>
      </c>
      <c r="L2899" s="444">
        <f t="shared" ca="1" si="157"/>
        <v>-46698930098.781898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-46698930098.781898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-194578875.41159123</v>
      </c>
      <c r="L2900" s="444">
        <f t="shared" ca="1" si="157"/>
        <v>-46893508974.193489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-46893508974.193489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-195389620.72580621</v>
      </c>
      <c r="L2901" s="444">
        <f t="shared" ca="1" si="157"/>
        <v>-47088898594.919296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-47088898594.919296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-196203744.14549705</v>
      </c>
      <c r="L2902" s="444">
        <f t="shared" ca="1" si="157"/>
        <v>-47285102339.064796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-47285102339.064796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-197021259.74610332</v>
      </c>
      <c r="L2903" s="444">
        <f t="shared" ca="1" si="157"/>
        <v>-47482123598.810898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-47482123598.810898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-197842181.66171208</v>
      </c>
      <c r="L2904" s="444">
        <f t="shared" ca="1" si="157"/>
        <v>-47679965780.47261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-47679965780.47261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-198666524.08530253</v>
      </c>
      <c r="L2905" s="444">
        <f t="shared" ca="1" si="157"/>
        <v>-47878632304.557915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-47878632304.557915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-199494301.26899132</v>
      </c>
      <c r="L2906" s="444">
        <f t="shared" ca="1" si="157"/>
        <v>-48078126605.826904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-48078126605.826904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-200325527.52427876</v>
      </c>
      <c r="L2907" s="444">
        <f t="shared" ca="1" si="157"/>
        <v>-48278452133.351181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-48278452133.351181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-201160217.2222966</v>
      </c>
      <c r="L2908" s="444">
        <f t="shared" ca="1" si="157"/>
        <v>-48479612350.573479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-48479612350.573479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-201998384.79405615</v>
      </c>
      <c r="L2909" s="444">
        <f t="shared" ca="1" si="157"/>
        <v>-48681610735.367538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-48681610735.367538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-202840044.73069808</v>
      </c>
      <c r="L2910" s="444">
        <f t="shared" ca="1" si="157"/>
        <v>-48884450780.098236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-48884450780.098236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-203685211.58374265</v>
      </c>
      <c r="L2911" s="444">
        <f t="shared" ca="1" si="157"/>
        <v>-49088135991.681976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-49088135991.681976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-204533899.96534157</v>
      </c>
      <c r="L2912" s="444">
        <f t="shared" ca="1" si="157"/>
        <v>-49292669891.647316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-49292669891.647316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-205386124.54853049</v>
      </c>
      <c r="L2913" s="444">
        <f t="shared" ca="1" si="157"/>
        <v>-49498056016.195847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-49498056016.195847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-206241900.06748268</v>
      </c>
      <c r="L2914" s="444">
        <f t="shared" ca="1" si="157"/>
        <v>-49704297916.263329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-49704297916.263329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-207101241.31776386</v>
      </c>
      <c r="L2915" s="444">
        <f t="shared" ca="1" si="157"/>
        <v>-49911399157.581093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-49911399157.581093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-207964163.1565879</v>
      </c>
      <c r="L2916" s="444">
        <f t="shared" ca="1" si="157"/>
        <v>-50119363320.737679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-50119363320.737679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-208830680.50307366</v>
      </c>
      <c r="L2917" s="444">
        <f t="shared" ca="1" si="157"/>
        <v>-50328194001.240753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-50328194001.240753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-209700808.33850312</v>
      </c>
      <c r="L2918" s="444">
        <f t="shared" ca="1" si="157"/>
        <v>-50537894809.579254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-50537894809.579254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-210574561.70658022</v>
      </c>
      <c r="L2919" s="444">
        <f t="shared" ca="1" si="157"/>
        <v>-50748469371.285835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-50748469371.285835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-211451955.71369097</v>
      </c>
      <c r="L2920" s="444">
        <f t="shared" ca="1" si="157"/>
        <v>-50959921326.999527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-50959921326.999527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-212333005.5291647</v>
      </c>
      <c r="L2921" s="444">
        <f t="shared" ca="1" si="157"/>
        <v>-51172254332.528694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-51172254332.528694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-213217726.38553622</v>
      </c>
      <c r="L2922" s="444">
        <f t="shared" ca="1" si="157"/>
        <v>-51385472058.91423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-51385472058.91423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-214106133.57880929</v>
      </c>
      <c r="L2923" s="444">
        <f t="shared" ca="1" si="157"/>
        <v>-51599578192.493042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-51599578192.493042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-214998242.468721</v>
      </c>
      <c r="L2924" s="444">
        <f t="shared" ca="1" si="157"/>
        <v>-51814576434.961761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-51814576434.961761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-215894068.47900733</v>
      </c>
      <c r="L2925" s="444">
        <f t="shared" ca="1" si="157"/>
        <v>-52030470503.440765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-52030470503.440765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-216793627.09766984</v>
      </c>
      <c r="L2926" s="444">
        <f t="shared" ca="1" si="157"/>
        <v>-52247264130.538437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-52247264130.538437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-217696933.87724349</v>
      </c>
      <c r="L2927" s="444">
        <f t="shared" ca="1" si="157"/>
        <v>-52464961064.41568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-52464961064.41568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-218604004.43506533</v>
      </c>
      <c r="L2928" s="444">
        <f t="shared" ca="1" si="157"/>
        <v>-52683565068.850746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-52683565068.850746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-219514854.45354477</v>
      </c>
      <c r="L2929" s="444">
        <f t="shared" ca="1" si="157"/>
        <v>-52903079923.304291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-52903079923.304291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-220429499.68043455</v>
      </c>
      <c r="L2930" s="444">
        <f t="shared" ca="1" si="157"/>
        <v>-53123509422.984726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-53123509422.984726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-221347955.92910302</v>
      </c>
      <c r="L2931" s="444">
        <f t="shared" ca="1" si="157"/>
        <v>-53344857378.913826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-53344857378.913826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-222270239.07880759</v>
      </c>
      <c r="L2932" s="444">
        <f t="shared" ca="1" si="157"/>
        <v>-53567127617.99263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-53567127617.99263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-223196365.07496929</v>
      </c>
      <c r="L2933" s="444">
        <f t="shared" ca="1" si="157"/>
        <v>-53790323983.067596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-53790323983.067596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-224126349.92944828</v>
      </c>
      <c r="L2934" s="444">
        <f t="shared" ca="1" si="157"/>
        <v>-54014450332.997047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-54014450332.997047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-225060209.72082102</v>
      </c>
      <c r="L2935" s="444">
        <f t="shared" ca="1" si="157"/>
        <v>-54239510542.717865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-54239510542.717865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-225997960.59465778</v>
      </c>
      <c r="L2936" s="444">
        <f t="shared" ca="1" si="157"/>
        <v>-54465508503.312523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-54465508503.312523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-226939618.76380214</v>
      </c>
      <c r="L2937" s="444">
        <f t="shared" ca="1" si="157"/>
        <v>-54692448122.076324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-54692448122.076324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-227885200.50865138</v>
      </c>
      <c r="L2938" s="444">
        <f t="shared" ca="1" si="157"/>
        <v>-54920333322.584976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-54920333322.584976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-228834722.17743737</v>
      </c>
      <c r="L2939" s="444">
        <f t="shared" ca="1" si="157"/>
        <v>-55149168044.762413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-55149168044.762413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-229788200.18651003</v>
      </c>
      <c r="L2940" s="444">
        <f t="shared" ca="1" si="157"/>
        <v>-55378956244.948921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-55378956244.948921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-230745651.02062052</v>
      </c>
      <c r="L2941" s="444">
        <f t="shared" ca="1" si="157"/>
        <v>-55609701895.969543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-55609701895.969543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-231707091.23320639</v>
      </c>
      <c r="L2942" s="444">
        <f t="shared" ca="1" si="157"/>
        <v>-55841408987.202751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-55841408987.202751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-232672537.44667816</v>
      </c>
      <c r="L2943" s="444">
        <f t="shared" ca="1" si="157"/>
        <v>-56074081524.649429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-56074081524.649429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-233642006.35270599</v>
      </c>
      <c r="L2944" s="444">
        <f t="shared" ca="1" si="157"/>
        <v>-56307723531.002136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-56307723531.002136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-234615514.71250886</v>
      </c>
      <c r="L2945" s="444">
        <f t="shared" ca="1" si="157"/>
        <v>-56542339045.714645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-56542339045.714645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-235593079.35714436</v>
      </c>
      <c r="L2946" s="444">
        <f t="shared" ca="1" si="157"/>
        <v>-56777932125.071793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-56777932125.071793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-236574717.18779913</v>
      </c>
      <c r="L2947" s="444">
        <f t="shared" ca="1" si="157"/>
        <v>-57014506842.25959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-57014506842.25959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-237560445.17608166</v>
      </c>
      <c r="L2948" s="444">
        <f t="shared" ca="1" si="157"/>
        <v>-57252067287.435669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-57252067287.435669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-238550280.36431527</v>
      </c>
      <c r="L2949" s="444">
        <f t="shared" ca="1" si="157"/>
        <v>-57490617567.799988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-57490617567.799988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-239544239.86583328</v>
      </c>
      <c r="L2950" s="444">
        <f t="shared" ca="1" si="157"/>
        <v>-57730161807.665817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-57730161807.665817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-240542340.86527428</v>
      </c>
      <c r="L2951" s="444">
        <f t="shared" ca="1" si="157"/>
        <v>-57970704148.53109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-57970704148.53109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-241544600.61887953</v>
      </c>
      <c r="L2952" s="444">
        <f t="shared" ca="1" si="157"/>
        <v>-58212248749.149971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-58212248749.149971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-242551036.45479155</v>
      </c>
      <c r="L2953" s="444">
        <f t="shared" ca="1" si="157"/>
        <v>-58454799785.604759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-58454799785.604759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-243561665.77335313</v>
      </c>
      <c r="L2954" s="444">
        <f t="shared" ca="1" si="157"/>
        <v>-58698361451.378113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-58698361451.378113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-244576506.04740879</v>
      </c>
      <c r="L2955" s="444">
        <f t="shared" ca="1" si="157"/>
        <v>-58942937957.425522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-58942937957.425522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-245595574.82260633</v>
      </c>
      <c r="L2956" s="444">
        <f t="shared" ca="1" si="157"/>
        <v>-59188533532.248131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-59188533532.248131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-246618889.71770057</v>
      </c>
      <c r="L2957" s="444">
        <f t="shared" ca="1" si="157"/>
        <v>-59435152421.965828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-59435152421.965828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-247646468.42485759</v>
      </c>
      <c r="L2958" s="444">
        <f t="shared" ca="1" si="157"/>
        <v>-59682798890.390686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-59682798890.390686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-248678328.70996118</v>
      </c>
      <c r="L2959" s="444">
        <f t="shared" ca="1" si="157"/>
        <v>-59931477219.100647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-59931477219.100647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-249714488.41291931</v>
      </c>
      <c r="L2960" s="444">
        <f t="shared" ca="1" si="157"/>
        <v>-60181191707.513565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-60181191707.513565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-250754965.44797319</v>
      </c>
      <c r="L2961" s="444">
        <f t="shared" ca="1" si="157"/>
        <v>-60431946672.96154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-60431946672.96154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-251799777.80400643</v>
      </c>
      <c r="L2962" s="444">
        <f t="shared" ca="1" si="157"/>
        <v>-60683746450.765549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-60683746450.765549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-252848943.54485643</v>
      </c>
      <c r="L2963" s="444">
        <f t="shared" ca="1" si="157"/>
        <v>-60936595394.310402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-60936595394.310402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-253902480.80962667</v>
      </c>
      <c r="L2964" s="444">
        <f t="shared" ca="1" si="157"/>
        <v>-61190497875.120026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-61190497875.120026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-254960407.81300011</v>
      </c>
      <c r="L2965" s="444">
        <f t="shared" ca="1" si="157"/>
        <v>-61445458282.933029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-61445458282.933029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-256022742.84555429</v>
      </c>
      <c r="L2966" s="444">
        <f t="shared" ca="1" si="157"/>
        <v>-61701481025.77858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-61701481025.77858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-257089504.27407742</v>
      </c>
      <c r="L2967" s="444">
        <f t="shared" ca="1" si="157"/>
        <v>-61958570530.052658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-61958570530.052658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-258160710.54188606</v>
      </c>
      <c r="L2968" s="444">
        <f t="shared" ca="1" si="157"/>
        <v>-62216731240.594543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-62216731240.594543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-259236380.16914389</v>
      </c>
      <c r="L2969" s="444">
        <f t="shared" ca="1" si="157"/>
        <v>-62475967620.763687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-62475967620.763687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-260316531.75318202</v>
      </c>
      <c r="L2970" s="444">
        <f t="shared" ca="1" si="157"/>
        <v>-62736284152.516869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-62736284152.516869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-261401183.9688203</v>
      </c>
      <c r="L2971" s="444">
        <f t="shared" ca="1" si="157"/>
        <v>-62997685336.485687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-62997685336.485687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-262490355.56869036</v>
      </c>
      <c r="L2972" s="444">
        <f t="shared" ca="1" si="157"/>
        <v>-63260175692.054375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-63260175692.054375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-263584065.38355985</v>
      </c>
      <c r="L2973" s="444">
        <f t="shared" ca="1" si="157"/>
        <v>-63523759757.437935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-63523759757.437935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-264682332.32265806</v>
      </c>
      <c r="L2974" s="444">
        <f t="shared" ca="1" si="157"/>
        <v>-63788442089.76059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-63788442089.76059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-265785175.37400249</v>
      </c>
      <c r="L2975" s="444">
        <f t="shared" ca="1" si="157"/>
        <v>-64054227265.13459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-64054227265.13459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-266892613.60472745</v>
      </c>
      <c r="L2976" s="444">
        <f t="shared" ca="1" si="157"/>
        <v>-64321119878.739319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-64321119878.739319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-268004666.16141382</v>
      </c>
      <c r="L2977" s="444">
        <f t="shared" ca="1" si="157"/>
        <v>-64589124544.900734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-64589124544.900734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-269121352.27041978</v>
      </c>
      <c r="L2978" s="444">
        <f t="shared" ca="1" si="157"/>
        <v>-64858245897.17115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-64858245897.17115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-270242691.23821312</v>
      </c>
      <c r="L2979" s="444">
        <f t="shared" ca="1" si="157"/>
        <v>-65128488588.409363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-65128488588.409363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-271368702.45170569</v>
      </c>
      <c r="L2980" s="444">
        <f t="shared" ca="1" si="157"/>
        <v>-65399857290.861069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-65399857290.861069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-272499405.37858772</v>
      </c>
      <c r="L2981" s="444">
        <f t="shared" ca="1" si="157"/>
        <v>-65672356696.239655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-65672356696.239655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-273634819.56766522</v>
      </c>
      <c r="L2982" s="444">
        <f t="shared" ca="1" si="157"/>
        <v>-65945991515.80732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-65945991515.80732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-274774964.6491971</v>
      </c>
      <c r="L2983" s="444">
        <f t="shared" ca="1" si="157"/>
        <v>-66220766480.45652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-66220766480.45652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-275919860.33523554</v>
      </c>
      <c r="L2984" s="444">
        <f t="shared" ca="1" si="157"/>
        <v>-66496686340.791756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-66496686340.791756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-277069526.41996562</v>
      </c>
      <c r="L2985" s="444">
        <f t="shared" ca="1" si="157"/>
        <v>-66773755867.211723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-66773755867.211723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-278223982.78004885</v>
      </c>
      <c r="L2986" s="444">
        <f t="shared" ca="1" si="157"/>
        <v>-67051979849.991776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-67051979849.991776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-279383249.37496573</v>
      </c>
      <c r="L2987" s="444">
        <f t="shared" ca="1" si="157"/>
        <v>-67331363099.366745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-67331363099.366745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-280547346.24736142</v>
      </c>
      <c r="L2988" s="444">
        <f t="shared" ca="1" si="157"/>
        <v>-67611910445.614105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-67611910445.614105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-281716293.52339208</v>
      </c>
      <c r="L2989" s="444">
        <f t="shared" ca="1" si="157"/>
        <v>-67893626739.137497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-67893626739.137497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-282890111.41307288</v>
      </c>
      <c r="L2990" s="444">
        <f t="shared" ca="1" si="157"/>
        <v>-68176516850.550568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-68176516850.550568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-284068820.21062738</v>
      </c>
      <c r="L2991" s="444">
        <f t="shared" ca="1" si="157"/>
        <v>-68460585670.761192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-68460585670.761192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-285252440.29483831</v>
      </c>
      <c r="L2992" s="444">
        <f t="shared" ca="1" si="157"/>
        <v>-68745838111.05603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-68745838111.05603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-286440992.12940013</v>
      </c>
      <c r="L2993" s="444">
        <f t="shared" ca="1" si="157"/>
        <v>-69032279103.185425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-69032279103.185425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-287634496.26327258</v>
      </c>
      <c r="L2994" s="444">
        <f t="shared" ca="1" si="157"/>
        <v>-69319913599.4487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-69319913599.4487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-288832973.33103627</v>
      </c>
      <c r="L2995" s="444">
        <f t="shared" ca="1" si="157"/>
        <v>-69608746572.779739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-69608746572.779739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-290036444.05324888</v>
      </c>
      <c r="L2996" s="444">
        <f t="shared" ca="1" si="157"/>
        <v>-69898783016.832993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-69898783016.832993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-291244929.23680413</v>
      </c>
      <c r="L2997" s="444">
        <f t="shared" ca="1" si="157"/>
        <v>-70190027946.069794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-70190027946.069794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-292458449.77529079</v>
      </c>
      <c r="L2998" s="444">
        <f t="shared" ca="1" si="157"/>
        <v>-70482486395.845078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-70482486395.845078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-293677026.64935446</v>
      </c>
      <c r="L2999" s="444">
        <f t="shared" ca="1" si="157"/>
        <v>-70776163422.494431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-70776163422.494431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-294900680.92706013</v>
      </c>
      <c r="L3000" s="444">
        <f t="shared" ca="1" si="157"/>
        <v>-71071064103.421494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-71071064103.421494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-296129433.76425624</v>
      </c>
      <c r="L3001" s="444">
        <f t="shared" ca="1" si="157"/>
        <v>-71367193537.185745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-71367193537.185745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-297363306.40494061</v>
      </c>
      <c r="L3002" s="444">
        <f t="shared" ca="1" si="157"/>
        <v>-71664556843.590683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-71664556843.590683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-298602320.18162787</v>
      </c>
      <c r="L3003" s="444">
        <f t="shared" ca="1" si="157"/>
        <v>-71963159163.772308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-71963159163.772308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-299846496.51571792</v>
      </c>
      <c r="L3004" s="444">
        <f t="shared" ca="1" si="157"/>
        <v>-72263005660.288025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-72263005660.288025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-301095856.91786677</v>
      </c>
      <c r="L3005" s="444">
        <f t="shared" ca="1" si="157"/>
        <v>-72564101517.205887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-72564101517.205887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-302350422.98835784</v>
      </c>
      <c r="L3006" s="444">
        <f t="shared" ca="1" si="157"/>
        <v>-72866451940.194244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-72866451940.194244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-303610216.417476</v>
      </c>
      <c r="L3007" s="444">
        <f t="shared" ca="1" si="157"/>
        <v>-73170062156.611725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-73170062156.611725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-304875258.98588216</v>
      </c>
      <c r="L3008" s="444">
        <f t="shared" ca="1" si="157"/>
        <v>-73474937415.59761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-73474937415.59761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-306145572.56499004</v>
      </c>
      <c r="L3009" s="444">
        <f t="shared" ca="1" si="157"/>
        <v>-73781082988.162598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-73781082988.162598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-307421179.11734414</v>
      </c>
      <c r="L3010" s="444">
        <f t="shared" ca="1" si="157"/>
        <v>-74088504167.279938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-74088504167.279938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-308702100.69699973</v>
      </c>
      <c r="L3011" s="444">
        <f t="shared" ca="1" si="157"/>
        <v>-74397206267.976944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-74397206267.976944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-309988359.44990391</v>
      </c>
      <c r="L3012" s="444">
        <f t="shared" ca="1" si="157"/>
        <v>-74707194627.426849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-74707194627.426849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-311279977.61427855</v>
      </c>
      <c r="L3013" s="444">
        <f t="shared" ca="1" si="157"/>
        <v>-75018474605.041122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-75018474605.041122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-312576977.52100468</v>
      </c>
      <c r="L3014" s="444">
        <f t="shared" ca="1" si="157"/>
        <v>-75331051582.562134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-75331051582.562134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-313879381.59400886</v>
      </c>
      <c r="L3015" s="444">
        <f t="shared" ca="1" si="157"/>
        <v>-75644930964.156143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-75644930964.156143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-315187212.35065061</v>
      </c>
      <c r="L3016" s="444">
        <f t="shared" ca="1" si="157"/>
        <v>-75960118176.50679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-75960118176.50679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-316500492.40211165</v>
      </c>
      <c r="L3017" s="444">
        <f t="shared" ca="1" si="157"/>
        <v>-76276618668.908905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-76276618668.908905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-317819244.45378709</v>
      </c>
      <c r="L3018" s="444">
        <f t="shared" ca="1" si="157"/>
        <v>-76594437913.362686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-76594437913.362686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-319143491.30567783</v>
      </c>
      <c r="L3019" s="444">
        <f t="shared" ca="1" si="157"/>
        <v>-76913581404.668365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-76913581404.668365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-320473255.85278487</v>
      </c>
      <c r="L3020" s="444">
        <f t="shared" ca="1" si="157"/>
        <v>-77234054660.521149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-77234054660.521149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-321808561.08550477</v>
      </c>
      <c r="L3021" s="444">
        <f t="shared" ca="1" si="157"/>
        <v>-77555863221.606659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-77555863221.606659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-323149430.09002775</v>
      </c>
      <c r="L3022" s="444">
        <f t="shared" ca="1" si="157"/>
        <v>-77879012651.696686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-77879012651.696686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-324495886.04873621</v>
      </c>
      <c r="L3023" s="444">
        <f t="shared" ca="1" si="157"/>
        <v>-78203508537.745422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-78203508537.745422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-325847952.24060595</v>
      </c>
      <c r="L3024" s="444">
        <f t="shared" ca="1" si="157"/>
        <v>-78529356489.986023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-78529356489.986023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-327205652.04160845</v>
      </c>
      <c r="L3025" s="444">
        <f t="shared" ca="1" si="157"/>
        <v>-78856562142.027634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-78856562142.027634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-328569008.92511511</v>
      </c>
      <c r="L3026" s="444">
        <f t="shared" ca="1" si="157"/>
        <v>-79185131150.952744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-79185131150.952744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-329938046.4623031</v>
      </c>
      <c r="L3027" s="444">
        <f t="shared" ca="1" si="157"/>
        <v>-79515069197.415039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-79515069197.415039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-331312788.32256263</v>
      </c>
      <c r="L3028" s="444">
        <f t="shared" ca="1" si="157"/>
        <v>-79846381985.737595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-79846381985.737595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-332693258.27390665</v>
      </c>
      <c r="L3029" s="444">
        <f t="shared" ca="1" si="157"/>
        <v>-80179075244.011505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-80179075244.011505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-334079480.18338126</v>
      </c>
      <c r="L3030" s="444">
        <f t="shared" ca="1" si="157"/>
        <v>-80513154724.194885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-80513154724.194885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-335471478.0174787</v>
      </c>
      <c r="L3031" s="444">
        <f t="shared" ca="1" si="157"/>
        <v>-80848626202.212357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-80848626202.212357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-336869275.84255147</v>
      </c>
      <c r="L3032" s="444">
        <f t="shared" ca="1" si="157"/>
        <v>-81185495478.054901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-81185495478.054901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-338272897.82522875</v>
      </c>
      <c r="L3033" s="444">
        <f t="shared" ca="1" si="157"/>
        <v>-81523768375.880127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-81523768375.880127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-339682368.23283386</v>
      </c>
      <c r="L3034" s="444">
        <f t="shared" ca="1" si="157"/>
        <v>-81863450744.112961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-81863450744.112961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-341097711.43380398</v>
      </c>
      <c r="L3035" s="444">
        <f t="shared" ca="1" si="157"/>
        <v>-82204548455.546768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-82204548455.546768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-342518951.89811152</v>
      </c>
      <c r="L3036" s="444">
        <f t="shared" ca="1" si="157"/>
        <v>-82547067407.444885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-82547067407.444885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-343946114.19768703</v>
      </c>
      <c r="L3037" s="444">
        <f t="shared" ca="1" si="157"/>
        <v>-82891013521.642578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-82891013521.642578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-345379223.00684404</v>
      </c>
      <c r="L3038" s="444">
        <f t="shared" ca="1" si="157"/>
        <v>-83236392744.649429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-83236392744.649429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-346818303.10270596</v>
      </c>
      <c r="L3039" s="444">
        <f t="shared" ca="1" si="157"/>
        <v>-83583211047.752136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-83583211047.752136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-348263379.3656339</v>
      </c>
      <c r="L3040" s="444">
        <f t="shared" ca="1" si="157"/>
        <v>-83931474427.117767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-83931474427.117767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-349714476.77965736</v>
      </c>
      <c r="L3041" s="444">
        <f t="shared" ca="1" si="157"/>
        <v>-84281188903.89743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-84281188903.89743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-351171620.43290597</v>
      </c>
      <c r="L3042" s="444">
        <f t="shared" ca="1" si="157"/>
        <v>-84632360524.330338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-84632360524.330338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-352634835.51804304</v>
      </c>
      <c r="L3043" s="444">
        <f t="shared" ca="1" si="157"/>
        <v>-84984995359.848373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-84984995359.848373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-354104147.33270156</v>
      </c>
      <c r="L3044" s="444">
        <f t="shared" ca="1" si="157"/>
        <v>-85339099507.181076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-85339099507.181076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-355579581.27992117</v>
      </c>
      <c r="L3045" s="444">
        <f t="shared" ca="1" si="157"/>
        <v>-85694679088.460999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-85694679088.460999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-357061162.86858749</v>
      </c>
      <c r="L3046" s="444">
        <f t="shared" ca="1" si="157"/>
        <v>-86051740251.32959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-86051740251.32959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-358548917.71387327</v>
      </c>
      <c r="L3047" s="444">
        <f t="shared" ca="1" si="157"/>
        <v>-86410289169.043457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-86410289169.043457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-360042871.53768104</v>
      </c>
      <c r="L3048" s="444">
        <f t="shared" ca="1" si="157"/>
        <v>-86770332040.581131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-86770332040.581131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-361543050.16908807</v>
      </c>
      <c r="L3049" s="444">
        <f t="shared" ca="1" si="157"/>
        <v>-87131875090.750214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-87131875090.750214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-363049479.54479253</v>
      </c>
      <c r="L3050" s="444">
        <f t="shared" ca="1" si="157"/>
        <v>-87494924570.295013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-87494924570.295013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-364562185.70956254</v>
      </c>
      <c r="L3051" s="444">
        <f t="shared" ca="1" si="157"/>
        <v>-87859486756.004578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-87859486756.004578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-366081194.81668574</v>
      </c>
      <c r="L3052" s="444">
        <f t="shared" ca="1" si="157"/>
        <v>-88225567950.821259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-88225567950.821259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-367606533.1284219</v>
      </c>
      <c r="L3053" s="444">
        <f t="shared" ca="1" si="157"/>
        <v>-88593174483.949677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-88593174483.949677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-369138227.01645696</v>
      </c>
      <c r="L3054" s="444">
        <f t="shared" ca="1" si="157"/>
        <v>-88962312710.966141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-88962312710.966141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-370676302.96235889</v>
      </c>
      <c r="L3055" s="444">
        <f t="shared" ca="1" si="157"/>
        <v>-89332989013.928497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-89332989013.928497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-372220787.55803537</v>
      </c>
      <c r="L3056" s="444">
        <f t="shared" ca="1" si="157"/>
        <v>-89705209801.486526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-89705209801.486526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-373771707.50619388</v>
      </c>
      <c r="L3057" s="444">
        <f t="shared" ca="1" si="157"/>
        <v>-90078981508.992722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-90078981508.992722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-375329089.620803</v>
      </c>
      <c r="L3058" s="444">
        <f t="shared" ca="1" si="157"/>
        <v>-90454310598.613525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-90454310598.613525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-376892960.82755637</v>
      </c>
      <c r="L3059" s="444">
        <f t="shared" ca="1" si="157"/>
        <v>-90831203559.441086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-90831203559.441086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-378463348.16433787</v>
      </c>
      <c r="L3060" s="444">
        <f t="shared" ca="1" si="157"/>
        <v>-91209666907.605423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-91209666907.605423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-380040278.78168929</v>
      </c>
      <c r="L3061" s="444">
        <f t="shared" ca="1" si="157"/>
        <v>-91589707186.387115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-91589707186.387115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-381623779.94327962</v>
      </c>
      <c r="L3062" s="444">
        <f t="shared" ca="1" si="157"/>
        <v>-91971330966.330399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-91971330966.330399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-383213879.02637666</v>
      </c>
      <c r="L3063" s="444">
        <f t="shared" ca="1" si="157"/>
        <v>-92354544845.356781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-92354544845.356781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-384810603.52231991</v>
      </c>
      <c r="L3064" s="444">
        <f t="shared" ca="1" si="157"/>
        <v>-92739355448.879105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-92739355448.879105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-386413981.03699625</v>
      </c>
      <c r="L3065" s="444">
        <f t="shared" ca="1" si="157"/>
        <v>-93125769429.916107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-93125769429.916107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-388024039.29131711</v>
      </c>
      <c r="L3066" s="444">
        <f t="shared" ca="1" si="157"/>
        <v>-93513793469.207428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-93513793469.207428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-389640806.1216976</v>
      </c>
      <c r="L3067" s="444">
        <f t="shared" ca="1" si="157"/>
        <v>-93903434275.329132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-93903434275.329132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-391264309.48053807</v>
      </c>
      <c r="L3068" s="444">
        <f t="shared" ref="L3068:L3322" ca="1" si="162">I3068-J3068+K3068</f>
        <v>-94294698584.809677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-94294698584.809677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-392894577.43670696</v>
      </c>
      <c r="L3069" s="444">
        <f t="shared" ca="1" si="162"/>
        <v>-94687593162.246384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-94687593162.246384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-394531638.17602658</v>
      </c>
      <c r="L3070" s="444">
        <f t="shared" ca="1" si="162"/>
        <v>-95082124800.422409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-95082124800.422409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-396175520.00176001</v>
      </c>
      <c r="L3071" s="444">
        <f t="shared" ca="1" si="162"/>
        <v>-95478300320.424164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-95478300320.424164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-397826251.33510065</v>
      </c>
      <c r="L3072" s="444">
        <f t="shared" ca="1" si="162"/>
        <v>-95876126571.759262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-95876126571.759262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-399483860.71566361</v>
      </c>
      <c r="L3073" s="444">
        <f t="shared" ca="1" si="162"/>
        <v>-96275610432.47493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-96275610432.47493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-401148376.80197889</v>
      </c>
      <c r="L3074" s="444">
        <f t="shared" ca="1" si="162"/>
        <v>-96676758809.276901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-96676758809.276901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-402819828.3719871</v>
      </c>
      <c r="L3075" s="444">
        <f t="shared" ca="1" si="162"/>
        <v>-97079578637.648895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-97079578637.648895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-404498244.32353705</v>
      </c>
      <c r="L3076" s="444">
        <f t="shared" ca="1" si="162"/>
        <v>-97484076881.972427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-97484076881.972427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-406183653.67488509</v>
      </c>
      <c r="L3077" s="444">
        <f t="shared" ca="1" si="162"/>
        <v>-97890260535.647308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-97890260535.647308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-407876085.56519711</v>
      </c>
      <c r="L3078" s="444">
        <f t="shared" ca="1" si="162"/>
        <v>-98298136621.212509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-98298136621.212509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-409575569.25505209</v>
      </c>
      <c r="L3079" s="444">
        <f t="shared" ca="1" si="162"/>
        <v>-98707712190.46756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-98707712190.46756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-411282134.12694818</v>
      </c>
      <c r="L3080" s="444">
        <f t="shared" ca="1" si="162"/>
        <v>-99118994324.594513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-99118994324.594513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-412995809.68581045</v>
      </c>
      <c r="L3081" s="444">
        <f t="shared" ca="1" si="162"/>
        <v>-99531990134.280319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-99531990134.280319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-414716625.55950135</v>
      </c>
      <c r="L3082" s="444">
        <f t="shared" ca="1" si="162"/>
        <v>-99946706759.839813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-99946706759.839813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-416444611.49933255</v>
      </c>
      <c r="L3083" s="444">
        <f t="shared" ca="1" si="162"/>
        <v>-100363151371.33914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-100363151371.33914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-418179797.38057977</v>
      </c>
      <c r="L3084" s="444">
        <f t="shared" ca="1" si="162"/>
        <v>-100781331168.71973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-100781331168.71973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-419922213.20299888</v>
      </c>
      <c r="L3085" s="444">
        <f t="shared" ca="1" si="162"/>
        <v>-101201253381.92273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-101201253381.92273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-421671889.09134471</v>
      </c>
      <c r="L3086" s="444">
        <f t="shared" ca="1" si="162"/>
        <v>-101622925271.01407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-101622925271.01407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-423428855.29589194</v>
      </c>
      <c r="L3087" s="444">
        <f t="shared" ca="1" si="162"/>
        <v>-102046354126.30997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-102046354126.30997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-425193142.19295818</v>
      </c>
      <c r="L3088" s="444">
        <f t="shared" ca="1" si="162"/>
        <v>-102471547268.50293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-102471547268.50293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-426964780.28542888</v>
      </c>
      <c r="L3089" s="444">
        <f t="shared" ca="1" si="162"/>
        <v>-102898512048.78836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-102898512048.78836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-428743800.20328486</v>
      </c>
      <c r="L3090" s="444">
        <f t="shared" ca="1" si="162"/>
        <v>-103327255848.99164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-103327255848.99164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-430530232.70413184</v>
      </c>
      <c r="L3091" s="444">
        <f t="shared" ca="1" si="162"/>
        <v>-103757786081.69577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-103757786081.69577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-432324108.67373234</v>
      </c>
      <c r="L3092" s="444">
        <f t="shared" ca="1" si="162"/>
        <v>-104190110190.36951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-104190110190.36951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-434125459.12653959</v>
      </c>
      <c r="L3093" s="444">
        <f t="shared" ca="1" si="162"/>
        <v>-104624235649.49605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-104624235649.49605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-435934315.2062335</v>
      </c>
      <c r="L3094" s="444">
        <f t="shared" ca="1" si="162"/>
        <v>-105060169964.70229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-105060169964.70229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-437750708.18625951</v>
      </c>
      <c r="L3095" s="444">
        <f t="shared" ca="1" si="162"/>
        <v>-105497920672.88855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-105497920672.88855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-439574669.47036892</v>
      </c>
      <c r="L3096" s="444">
        <f t="shared" ca="1" si="162"/>
        <v>-105937495342.35892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-105937495342.35892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-441406230.59316212</v>
      </c>
      <c r="L3097" s="444">
        <f t="shared" ca="1" si="162"/>
        <v>-106378901572.95207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-106378901572.95207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-443245423.22063363</v>
      </c>
      <c r="L3098" s="444">
        <f t="shared" ca="1" si="162"/>
        <v>-106822146996.1727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-106822146996.1727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-445092279.15071958</v>
      </c>
      <c r="L3099" s="444">
        <f t="shared" ca="1" si="162"/>
        <v>-107267239275.32343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-107267239275.32343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-446946830.31384754</v>
      </c>
      <c r="L3100" s="444">
        <f t="shared" ca="1" si="162"/>
        <v>-107714186105.63727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-107714186105.63727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-448809108.7734887</v>
      </c>
      <c r="L3101" s="444">
        <f t="shared" ca="1" si="162"/>
        <v>-108162995214.41075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-108162995214.41075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-450679146.72671145</v>
      </c>
      <c r="L3102" s="444">
        <f t="shared" ca="1" si="162"/>
        <v>-108613674361.13747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-108613674361.13747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-452556976.50473946</v>
      </c>
      <c r="L3103" s="444">
        <f t="shared" ca="1" si="162"/>
        <v>-109066231337.64221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-109066231337.64221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-454442630.57350922</v>
      </c>
      <c r="L3104" s="444">
        <f t="shared" ca="1" si="162"/>
        <v>-109520673968.21573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-109520673968.21573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-456336141.5342322</v>
      </c>
      <c r="L3105" s="444">
        <f t="shared" ca="1" si="162"/>
        <v>-109977010109.74995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-109977010109.74995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-458237542.12395817</v>
      </c>
      <c r="L3106" s="444">
        <f t="shared" ca="1" si="162"/>
        <v>-110435247651.87392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-110435247651.87392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-460146865.2161414</v>
      </c>
      <c r="L3107" s="444">
        <f t="shared" ca="1" si="162"/>
        <v>-110895394517.09006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-110895394517.09006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-462064143.82120866</v>
      </c>
      <c r="L3108" s="444">
        <f t="shared" ca="1" si="162"/>
        <v>-111357458660.91127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-111357458660.91127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-463989411.08713025</v>
      </c>
      <c r="L3109" s="444">
        <f t="shared" ca="1" si="162"/>
        <v>-111821448071.9984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-111821448071.9984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-465922700.2999934</v>
      </c>
      <c r="L3110" s="444">
        <f t="shared" ca="1" si="162"/>
        <v>-112287370772.29839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-112287370772.29839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-467864044.88457662</v>
      </c>
      <c r="L3111" s="444">
        <f t="shared" ca="1" si="162"/>
        <v>-112755234817.18297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-112755234817.18297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-469813478.40492898</v>
      </c>
      <c r="L3112" s="444">
        <f t="shared" ca="1" si="162"/>
        <v>-113225048295.58789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-113225048295.58789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-471771034.56494951</v>
      </c>
      <c r="L3113" s="444">
        <f t="shared" ca="1" si="162"/>
        <v>-113696819330.15285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-113696819330.15285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-473736747.20897019</v>
      </c>
      <c r="L3114" s="444">
        <f t="shared" ca="1" si="162"/>
        <v>-114170556077.36182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-114170556077.36182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-475710650.32234097</v>
      </c>
      <c r="L3115" s="444">
        <f t="shared" ca="1" si="162"/>
        <v>-114646266727.68416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-114646266727.68416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-477692778.03201729</v>
      </c>
      <c r="L3116" s="444">
        <f t="shared" ca="1" si="162"/>
        <v>-115123959505.71617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-115123959505.71617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-479683164.60715073</v>
      </c>
      <c r="L3117" s="444">
        <f t="shared" ca="1" si="162"/>
        <v>-115603642670.32332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-115603642670.32332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-481681844.4596805</v>
      </c>
      <c r="L3118" s="444">
        <f t="shared" ca="1" si="162"/>
        <v>-116085324514.783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-116085324514.783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-483688852.14492917</v>
      </c>
      <c r="L3119" s="444">
        <f t="shared" ca="1" si="162"/>
        <v>-116569013366.92793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-116569013366.92793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-485704222.36219972</v>
      </c>
      <c r="L3120" s="444">
        <f t="shared" ca="1" si="162"/>
        <v>-117054717589.29013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-117054717589.29013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-487727989.95537555</v>
      </c>
      <c r="L3121" s="444">
        <f t="shared" ca="1" si="162"/>
        <v>-117542445579.2455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-117542445579.2455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-489760189.9135229</v>
      </c>
      <c r="L3122" s="444">
        <f t="shared" ca="1" si="162"/>
        <v>-118032205769.15903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-118032205769.15903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-491800857.37149596</v>
      </c>
      <c r="L3123" s="444">
        <f t="shared" ca="1" si="162"/>
        <v>-118524006626.53052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-118524006626.53052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-493850027.61054373</v>
      </c>
      <c r="L3124" s="444">
        <f t="shared" ca="1" si="162"/>
        <v>-119017856654.14107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-119017856654.14107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-495907736.0589211</v>
      </c>
      <c r="L3125" s="444">
        <f t="shared" ca="1" si="162"/>
        <v>-119513764390.19998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-119513764390.19998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-497974018.2924999</v>
      </c>
      <c r="L3126" s="444">
        <f t="shared" ca="1" si="162"/>
        <v>-120011738408.49248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-120011738408.49248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-500048910.03538537</v>
      </c>
      <c r="L3127" s="444">
        <f t="shared" ca="1" si="162"/>
        <v>-120511787318.52786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-120511787318.52786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-502132447.16053277</v>
      </c>
      <c r="L3128" s="444">
        <f t="shared" ca="1" si="162"/>
        <v>-121013919765.6884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-121013919765.6884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-504224665.69036835</v>
      </c>
      <c r="L3129" s="444">
        <f t="shared" ca="1" si="162"/>
        <v>-121518144431.37877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-121518144431.37877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-506325601.7974115</v>
      </c>
      <c r="L3130" s="444">
        <f t="shared" ca="1" si="162"/>
        <v>-122024470033.17618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-122024470033.17618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-508435291.80490065</v>
      </c>
      <c r="L3131" s="444">
        <f t="shared" ca="1" si="162"/>
        <v>-122532905324.98108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-122532905324.98108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-510553772.18742114</v>
      </c>
      <c r="L3132" s="444">
        <f t="shared" ca="1" si="162"/>
        <v>-123043459097.1685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-123043459097.1685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-512681079.57153541</v>
      </c>
      <c r="L3133" s="444">
        <f t="shared" ca="1" si="162"/>
        <v>-123556140176.74004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-123556140176.74004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-514817250.73641688</v>
      </c>
      <c r="L3134" s="444">
        <f t="shared" ca="1" si="162"/>
        <v>-124070957427.47646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-124070957427.47646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-516962322.61448514</v>
      </c>
      <c r="L3135" s="444">
        <f t="shared" ca="1" si="162"/>
        <v>-124587919750.09094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-124587919750.09094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-519116332.29204559</v>
      </c>
      <c r="L3136" s="444">
        <f t="shared" ca="1" si="162"/>
        <v>-125107036082.383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-125107036082.383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-521279317.00992906</v>
      </c>
      <c r="L3137" s="444">
        <f t="shared" ca="1" si="162"/>
        <v>-125628315399.39293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-125628315399.39293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-523451314.16413713</v>
      </c>
      <c r="L3138" s="444">
        <f t="shared" ca="1" si="162"/>
        <v>-126151766713.55707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-126151766713.55707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-525632361.3064878</v>
      </c>
      <c r="L3139" s="444">
        <f t="shared" ca="1" si="162"/>
        <v>-126677399074.86356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-126677399074.86356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-527822496.14526486</v>
      </c>
      <c r="L3140" s="444">
        <f t="shared" ca="1" si="162"/>
        <v>-127205221571.00882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-127205221571.00882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-530021756.54587007</v>
      </c>
      <c r="L3141" s="444">
        <f t="shared" ca="1" si="162"/>
        <v>-127735243327.55469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-127735243327.55469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-532230180.53147787</v>
      </c>
      <c r="L3142" s="444">
        <f t="shared" ca="1" si="162"/>
        <v>-128267473508.08617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-128267473508.08617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-534447806.28369242</v>
      </c>
      <c r="L3143" s="444">
        <f t="shared" ca="1" si="162"/>
        <v>-128801921314.36986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-128801921314.36986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-536674672.14320773</v>
      </c>
      <c r="L3144" s="444">
        <f t="shared" ca="1" si="162"/>
        <v>-129338595986.51306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-129338595986.51306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-538910816.61047113</v>
      </c>
      <c r="L3145" s="444">
        <f t="shared" ca="1" si="162"/>
        <v>-129877506803.12354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-129877506803.12354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-541156278.34634805</v>
      </c>
      <c r="L3146" s="444">
        <f t="shared" ca="1" si="162"/>
        <v>-130418663081.46988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-130418663081.46988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-543411096.17279112</v>
      </c>
      <c r="L3147" s="444">
        <f t="shared" ca="1" si="162"/>
        <v>-130962074177.64267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-130962074177.64267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-545675309.07351112</v>
      </c>
      <c r="L3148" s="444">
        <f t="shared" ca="1" si="162"/>
        <v>-131507749486.71619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-131507749486.71619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-547948956.19465077</v>
      </c>
      <c r="L3149" s="444">
        <f t="shared" ca="1" si="162"/>
        <v>-132055698442.91084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-132055698442.91084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-550232076.84546185</v>
      </c>
      <c r="L3150" s="444">
        <f t="shared" ca="1" si="162"/>
        <v>-132605930519.7563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-132605930519.7563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-552524710.49898458</v>
      </c>
      <c r="L3151" s="444">
        <f t="shared" ca="1" si="162"/>
        <v>-133158455230.25528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-133158455230.25528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-554826896.79273033</v>
      </c>
      <c r="L3152" s="444">
        <f t="shared" ca="1" si="162"/>
        <v>-133713282127.048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-133713282127.048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-557138675.52936673</v>
      </c>
      <c r="L3153" s="444">
        <f t="shared" ca="1" si="162"/>
        <v>-134270420802.57738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-134270420802.57738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-559460086.67740571</v>
      </c>
      <c r="L3154" s="444">
        <f t="shared" ca="1" si="162"/>
        <v>-134829880889.25478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-134829880889.25478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-561791170.37189484</v>
      </c>
      <c r="L3155" s="444">
        <f t="shared" ca="1" si="162"/>
        <v>-135391672059.62668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-135391672059.62668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-564131966.91511106</v>
      </c>
      <c r="L3156" s="444">
        <f t="shared" ca="1" si="162"/>
        <v>-135955804026.54179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-135955804026.54179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-566482516.77725744</v>
      </c>
      <c r="L3157" s="444">
        <f t="shared" ca="1" si="162"/>
        <v>-136522286543.31905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-136522286543.31905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-568842860.59716272</v>
      </c>
      <c r="L3158" s="444">
        <f t="shared" ca="1" si="162"/>
        <v>-137091129403.91621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-137091129403.91621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-571213039.18298423</v>
      </c>
      <c r="L3159" s="444">
        <f t="shared" ca="1" si="162"/>
        <v>-137662342443.09921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-137662342443.09921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-573593093.51291335</v>
      </c>
      <c r="L3160" s="444">
        <f t="shared" ca="1" si="162"/>
        <v>-138235935536.61212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-138235935536.61212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-575983064.73588383</v>
      </c>
      <c r="L3161" s="444">
        <f t="shared" ca="1" si="162"/>
        <v>-138811918601.34799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-138811918601.34799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-578382994.17228329</v>
      </c>
      <c r="L3162" s="444">
        <f t="shared" ca="1" si="162"/>
        <v>-139390301595.52026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-139390301595.52026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-580792923.3146677</v>
      </c>
      <c r="L3163" s="444">
        <f t="shared" ca="1" si="162"/>
        <v>-139971094518.83493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-139971094518.83493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-583212893.82847881</v>
      </c>
      <c r="L3164" s="444">
        <f t="shared" ca="1" si="162"/>
        <v>-140554307412.66342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-140554307412.66342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-585642947.5527643</v>
      </c>
      <c r="L3165" s="444">
        <f t="shared" ca="1" si="162"/>
        <v>-141139950360.21619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-141139950360.21619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-588083126.50090075</v>
      </c>
      <c r="L3166" s="444">
        <f t="shared" ca="1" si="162"/>
        <v>-141728033486.7171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-141728033486.7171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-590533472.86132121</v>
      </c>
      <c r="L3167" s="444">
        <f t="shared" ca="1" si="162"/>
        <v>-142318566959.57843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-142318566959.57843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-592994028.99824345</v>
      </c>
      <c r="L3168" s="444">
        <f t="shared" ca="1" si="162"/>
        <v>-142911560988.57666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-142911560988.57666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-595464837.45240271</v>
      </c>
      <c r="L3169" s="444">
        <f t="shared" ca="1" si="162"/>
        <v>-143507025826.02905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-143507025826.02905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-597945940.94178772</v>
      </c>
      <c r="L3170" s="444">
        <f t="shared" ca="1" si="162"/>
        <v>-144104971766.97083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-144104971766.97083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-600437382.36237848</v>
      </c>
      <c r="L3171" s="444">
        <f t="shared" ca="1" si="162"/>
        <v>-144705409149.33319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-144705409149.33319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-602939204.78888834</v>
      </c>
      <c r="L3172" s="444">
        <f t="shared" ca="1" si="162"/>
        <v>-145308348354.12207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-145308348354.12207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-605451451.47550857</v>
      </c>
      <c r="L3173" s="444">
        <f t="shared" ca="1" si="162"/>
        <v>-145913799805.59756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-145913799805.59756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-607974165.85665655</v>
      </c>
      <c r="L3174" s="444">
        <f t="shared" ca="1" si="162"/>
        <v>-146521773971.45422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-146521773971.45422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-610507391.54772592</v>
      </c>
      <c r="L3175" s="444">
        <f t="shared" ca="1" si="162"/>
        <v>-147132281363.00195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-147132281363.00195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-613051172.34584141</v>
      </c>
      <c r="L3176" s="444">
        <f t="shared" ca="1" si="162"/>
        <v>-147745332535.34781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-147745332535.34781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-615605552.23061585</v>
      </c>
      <c r="L3177" s="444">
        <f t="shared" ca="1" si="162"/>
        <v>-148360938087.57843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-148360938087.57843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-618170575.36491013</v>
      </c>
      <c r="L3178" s="444">
        <f t="shared" ca="1" si="162"/>
        <v>-148979108662.94333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-148979108662.94333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-620746286.09559715</v>
      </c>
      <c r="L3179" s="444">
        <f t="shared" ca="1" si="162"/>
        <v>-149599854949.03894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-149599854949.03894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-623332728.95432889</v>
      </c>
      <c r="L3180" s="444">
        <f t="shared" ca="1" si="162"/>
        <v>-150223187677.99326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-150223187677.99326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-625929948.65830517</v>
      </c>
      <c r="L3181" s="444">
        <f t="shared" ca="1" si="162"/>
        <v>-150849117626.65155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-150849117626.65155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-628537990.1110481</v>
      </c>
      <c r="L3182" s="444">
        <f t="shared" ca="1" si="162"/>
        <v>-151477655616.7626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-151477655616.7626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-631156898.4031775</v>
      </c>
      <c r="L3183" s="444">
        <f t="shared" ca="1" si="162"/>
        <v>-152108812515.16577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-152108812515.16577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-633786718.8131907</v>
      </c>
      <c r="L3184" s="444">
        <f t="shared" ca="1" si="162"/>
        <v>-152742599233.97897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-152742599233.97897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-636427496.80824566</v>
      </c>
      <c r="L3185" s="444">
        <f t="shared" ca="1" si="162"/>
        <v>-153379026730.78723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-153379026730.78723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-639079278.04494679</v>
      </c>
      <c r="L3186" s="444">
        <f t="shared" ca="1" si="162"/>
        <v>-154018106008.83218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-154018106008.83218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-641742108.37013412</v>
      </c>
      <c r="L3187" s="444">
        <f t="shared" ca="1" si="162"/>
        <v>-154659848117.20233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-154659848117.20233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-644416033.82167637</v>
      </c>
      <c r="L3188" s="444">
        <f t="shared" ca="1" si="162"/>
        <v>-155304264151.02402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-155304264151.02402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-647101100.62926674</v>
      </c>
      <c r="L3189" s="444">
        <f t="shared" ca="1" si="162"/>
        <v>-155951365251.65329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-155951365251.65329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-649797355.215222</v>
      </c>
      <c r="L3190" s="444">
        <f t="shared" ca="1" si="162"/>
        <v>-156601162606.8685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-156601162606.8685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-652504844.19528544</v>
      </c>
      <c r="L3191" s="444">
        <f t="shared" ca="1" si="162"/>
        <v>-157253667451.06378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-157253667451.06378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-655223614.37943244</v>
      </c>
      <c r="L3192" s="444">
        <f t="shared" ca="1" si="162"/>
        <v>-157908891065.44321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-157908891065.44321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-657953712.77268004</v>
      </c>
      <c r="L3193" s="444">
        <f t="shared" ca="1" si="162"/>
        <v>-158566844778.21588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-158566844778.21588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-660695186.57589948</v>
      </c>
      <c r="L3194" s="444">
        <f t="shared" ca="1" si="162"/>
        <v>-159227539964.79178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-159227539964.79178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-663448083.18663239</v>
      </c>
      <c r="L3195" s="444">
        <f t="shared" ca="1" si="162"/>
        <v>-159890988047.97842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-159890988047.97842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-666212450.19991004</v>
      </c>
      <c r="L3196" s="444">
        <f t="shared" ca="1" si="162"/>
        <v>-160557200498.17834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-160557200498.17834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-668988335.40907645</v>
      </c>
      <c r="L3197" s="444">
        <f t="shared" ca="1" si="162"/>
        <v>-161226188833.58743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-161226188833.58743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-671775786.80661428</v>
      </c>
      <c r="L3198" s="444">
        <f t="shared" ca="1" si="162"/>
        <v>-161897964620.39404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-161897964620.39404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-674574852.58497512</v>
      </c>
      <c r="L3199" s="444">
        <f t="shared" ca="1" si="162"/>
        <v>-162572539472.979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-162572539472.979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-677385581.13741255</v>
      </c>
      <c r="L3200" s="444">
        <f t="shared" ca="1" si="162"/>
        <v>-163249925054.11642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-163249925054.11642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-680208021.05881846</v>
      </c>
      <c r="L3201" s="444">
        <f t="shared" ca="1" si="162"/>
        <v>-163930133075.17523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-163930133075.17523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-683042221.14656341</v>
      </c>
      <c r="L3202" s="444">
        <f t="shared" ca="1" si="162"/>
        <v>-164613175296.32181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-164613175296.32181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-685888230.40134084</v>
      </c>
      <c r="L3203" s="444">
        <f t="shared" ca="1" si="162"/>
        <v>-165299063526.72314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-165299063526.72314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-688746098.02801311</v>
      </c>
      <c r="L3204" s="444">
        <f t="shared" ca="1" si="162"/>
        <v>-165987809624.75116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-165987809624.75116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-691615873.43646312</v>
      </c>
      <c r="L3205" s="444">
        <f t="shared" ca="1" si="162"/>
        <v>-166679425498.18762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-166679425498.18762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-694497606.24244845</v>
      </c>
      <c r="L3206" s="444">
        <f t="shared" ca="1" si="162"/>
        <v>-167373923104.43008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-167373923104.43008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-697391346.26845872</v>
      </c>
      <c r="L3207" s="444">
        <f t="shared" ca="1" si="162"/>
        <v>-168071314450.69855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-168071314450.69855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-700297143.54457724</v>
      </c>
      <c r="L3208" s="444">
        <f t="shared" ca="1" si="162"/>
        <v>-168771611594.24313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-168771611594.24313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-703215048.30934644</v>
      </c>
      <c r="L3209" s="444">
        <f t="shared" ca="1" si="162"/>
        <v>-169474826642.55249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-169474826642.55249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-706145111.01063538</v>
      </c>
      <c r="L3210" s="444">
        <f t="shared" ca="1" si="162"/>
        <v>-170180971753.56311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-170180971753.56311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-709087382.30651295</v>
      </c>
      <c r="L3211" s="444">
        <f t="shared" ca="1" si="162"/>
        <v>-170890059135.86963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-170890059135.86963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-712041913.06612349</v>
      </c>
      <c r="L3212" s="444">
        <f t="shared" ca="1" si="162"/>
        <v>-171602101048.93576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-171602101048.93576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-715008754.37056565</v>
      </c>
      <c r="L3213" s="444">
        <f t="shared" ca="1" si="162"/>
        <v>-172317109803.30634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-172317109803.30634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-717987957.51377642</v>
      </c>
      <c r="L3214" s="444">
        <f t="shared" ca="1" si="162"/>
        <v>-173035097760.8201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-173035097760.8201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-720979574.00341702</v>
      </c>
      <c r="L3215" s="444">
        <f t="shared" ca="1" si="162"/>
        <v>-173756077334.82352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-173756077334.82352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-723983655.5617646</v>
      </c>
      <c r="L3216" s="444">
        <f t="shared" ca="1" si="162"/>
        <v>-174480060990.38528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-174480060990.38528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-727000254.12660539</v>
      </c>
      <c r="L3217" s="444">
        <f t="shared" ca="1" si="162"/>
        <v>-175207061244.5119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-175207061244.5119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-730029421.85213292</v>
      </c>
      <c r="L3218" s="444">
        <f t="shared" ca="1" si="162"/>
        <v>-175937090666.36404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-175937090666.36404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-733071211.10985017</v>
      </c>
      <c r="L3219" s="444">
        <f t="shared" ca="1" si="162"/>
        <v>-176670161877.47391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-176670161877.47391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-736125674.48947465</v>
      </c>
      <c r="L3220" s="444">
        <f t="shared" ca="1" si="162"/>
        <v>-177406287551.96338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-177406287551.96338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-739192864.79984736</v>
      </c>
      <c r="L3221" s="444">
        <f t="shared" ca="1" si="162"/>
        <v>-178145480416.76321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-178145480416.76321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-742272835.06984675</v>
      </c>
      <c r="L3222" s="444">
        <f t="shared" ca="1" si="162"/>
        <v>-178887753251.83307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-178887753251.83307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-745365638.54930449</v>
      </c>
      <c r="L3223" s="444">
        <f t="shared" ca="1" si="162"/>
        <v>-179633118890.38239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-179633118890.38239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-748471328.70992661</v>
      </c>
      <c r="L3224" s="444">
        <f t="shared" ca="1" si="162"/>
        <v>-180381590219.09232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-180381590219.09232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-751589959.24621797</v>
      </c>
      <c r="L3225" s="444">
        <f t="shared" ca="1" si="162"/>
        <v>-181133180178.33853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-181133180178.33853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-754721584.07641053</v>
      </c>
      <c r="L3226" s="444">
        <f t="shared" ca="1" si="162"/>
        <v>-181887901762.41495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-181887901762.41495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-757866257.34339559</v>
      </c>
      <c r="L3227" s="444">
        <f t="shared" ca="1" si="162"/>
        <v>-182645768019.75833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-182645768019.75833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-761024033.41565967</v>
      </c>
      <c r="L3228" s="444">
        <f t="shared" ca="1" si="162"/>
        <v>-183406792053.17398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-183406792053.17398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-764194966.88822496</v>
      </c>
      <c r="L3229" s="444">
        <f t="shared" ca="1" si="162"/>
        <v>-184170987020.06219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-184170987020.06219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-767379112.58359241</v>
      </c>
      <c r="L3230" s="444">
        <f t="shared" ca="1" si="162"/>
        <v>-184938366132.64578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-184938366132.64578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-770576525.55269074</v>
      </c>
      <c r="L3231" s="444">
        <f t="shared" ca="1" si="162"/>
        <v>-185708942658.19849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-185708942658.19849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-773787261.075827</v>
      </c>
      <c r="L3232" s="444">
        <f t="shared" ca="1" si="162"/>
        <v>-186482729919.27432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-186482729919.27432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-777011374.663643</v>
      </c>
      <c r="L3233" s="444">
        <f t="shared" ca="1" si="162"/>
        <v>-187259741293.93796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-187259741293.93796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-780248922.05807483</v>
      </c>
      <c r="L3234" s="444">
        <f t="shared" ca="1" si="162"/>
        <v>-188039990215.99603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-188039990215.99603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-783499959.23331678</v>
      </c>
      <c r="L3235" s="444">
        <f t="shared" ca="1" si="162"/>
        <v>-188823490175.22934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-188823490175.22934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-786764542.39678895</v>
      </c>
      <c r="L3236" s="444">
        <f t="shared" ca="1" si="162"/>
        <v>-189610254717.62613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-189610254717.62613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-790042727.99010885</v>
      </c>
      <c r="L3237" s="444">
        <f t="shared" ca="1" si="162"/>
        <v>-190400297445.61624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-190400297445.61624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-793334572.69006765</v>
      </c>
      <c r="L3238" s="444">
        <f t="shared" ca="1" si="162"/>
        <v>-191193632018.3063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-191193632018.3063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-796640133.40960956</v>
      </c>
      <c r="L3239" s="444">
        <f t="shared" ca="1" si="162"/>
        <v>-191990272151.71591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-191990272151.71591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-799959467.29881632</v>
      </c>
      <c r="L3240" s="444">
        <f t="shared" ca="1" si="162"/>
        <v>-192790231619.01474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-192790231619.01474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-803292631.74589479</v>
      </c>
      <c r="L3241" s="444">
        <f t="shared" ca="1" si="162"/>
        <v>-193593524250.76062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-193593524250.76062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-806639684.3781693</v>
      </c>
      <c r="L3242" s="444">
        <f t="shared" ca="1" si="162"/>
        <v>-194400163935.13879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-194400163935.13879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-810000683.06307828</v>
      </c>
      <c r="L3243" s="444">
        <f t="shared" ca="1" si="162"/>
        <v>-195210164618.20187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-195210164618.20187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-813375685.90917444</v>
      </c>
      <c r="L3244" s="444">
        <f t="shared" ca="1" si="162"/>
        <v>-196023540304.11105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-196023540304.11105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-816764751.26712942</v>
      </c>
      <c r="L3245" s="444">
        <f t="shared" ca="1" si="162"/>
        <v>-196840305055.37817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-196840305055.37817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-820167937.73074234</v>
      </c>
      <c r="L3246" s="444">
        <f t="shared" ca="1" si="162"/>
        <v>-197660472993.10892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-197660472993.10892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-823585304.13795376</v>
      </c>
      <c r="L3247" s="444">
        <f t="shared" ca="1" si="162"/>
        <v>-198484058297.24686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-198484058297.24686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-827016909.57186186</v>
      </c>
      <c r="L3248" s="444">
        <f t="shared" ca="1" si="162"/>
        <v>-199311075206.81873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-199311075206.81873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-830462813.36174464</v>
      </c>
      <c r="L3249" s="444">
        <f t="shared" ca="1" si="162"/>
        <v>-200141538020.18048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-200141538020.18048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-833923075.08408535</v>
      </c>
      <c r="L3250" s="444">
        <f t="shared" ca="1" si="162"/>
        <v>-200975461095.26456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-200975461095.26456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-837397754.56360233</v>
      </c>
      <c r="L3251" s="444">
        <f t="shared" ca="1" si="162"/>
        <v>-201812858849.82816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-201812858849.82816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-840886911.87428403</v>
      </c>
      <c r="L3252" s="444">
        <f t="shared" ca="1" si="162"/>
        <v>-202653745761.70245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-202653745761.70245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-844390607.34042692</v>
      </c>
      <c r="L3253" s="444">
        <f t="shared" ca="1" si="162"/>
        <v>-203498136369.04288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-203498136369.04288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-847908901.5376786</v>
      </c>
      <c r="L3254" s="444">
        <f t="shared" ca="1" si="162"/>
        <v>-204346045270.58057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-204346045270.58057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-851441855.29408574</v>
      </c>
      <c r="L3255" s="444">
        <f t="shared" ca="1" si="162"/>
        <v>-205197487125.87466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-205197487125.87466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-854989529.69114447</v>
      </c>
      <c r="L3256" s="444">
        <f t="shared" ca="1" si="162"/>
        <v>-206052476655.5658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-206052476655.5658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-858551986.06485748</v>
      </c>
      <c r="L3257" s="444">
        <f t="shared" ca="1" si="162"/>
        <v>-206911028641.63065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-206911028641.63065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-862129286.00679433</v>
      </c>
      <c r="L3258" s="444">
        <f t="shared" ca="1" si="162"/>
        <v>-207773157927.63745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-207773157927.63745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-865721491.36515605</v>
      </c>
      <c r="L3259" s="444">
        <f t="shared" ca="1" si="162"/>
        <v>-208638879419.00259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-208638879419.00259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-869328664.24584413</v>
      </c>
      <c r="L3260" s="444">
        <f t="shared" ca="1" si="162"/>
        <v>-209508208083.24844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-209508208083.24844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-872950867.01353514</v>
      </c>
      <c r="L3261" s="444">
        <f t="shared" ca="1" si="162"/>
        <v>-210381158950.26199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-210381158950.26199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-876588162.29275835</v>
      </c>
      <c r="L3262" s="444">
        <f t="shared" ca="1" si="162"/>
        <v>-211257747112.55475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-211257747112.55475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-880240612.96897805</v>
      </c>
      <c r="L3263" s="444">
        <f t="shared" ca="1" si="162"/>
        <v>-212137987725.52371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-212137987725.52371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-883908282.18968213</v>
      </c>
      <c r="L3264" s="444">
        <f t="shared" ca="1" si="162"/>
        <v>-213021896007.71341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-213021896007.71341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-887591233.36547256</v>
      </c>
      <c r="L3265" s="444">
        <f t="shared" ca="1" si="162"/>
        <v>-213909487241.07889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-213909487241.07889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-891289530.17116201</v>
      </c>
      <c r="L3266" s="444">
        <f t="shared" ca="1" si="162"/>
        <v>-214800776771.25006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-214800776771.25006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-895003236.54687524</v>
      </c>
      <c r="L3267" s="444">
        <f t="shared" ca="1" si="162"/>
        <v>-215695780007.79694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-215695780007.79694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-898732416.69915378</v>
      </c>
      <c r="L3268" s="444">
        <f t="shared" ca="1" si="162"/>
        <v>-216594512424.49609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-216594512424.49609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-902477135.10206699</v>
      </c>
      <c r="L3269" s="444">
        <f t="shared" ca="1" si="162"/>
        <v>-217496989559.59818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-217496989559.59818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-906237456.49832571</v>
      </c>
      <c r="L3270" s="444">
        <f t="shared" ca="1" si="162"/>
        <v>-218403227016.0965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-218403227016.0965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-910013445.90040207</v>
      </c>
      <c r="L3271" s="444">
        <f t="shared" ca="1" si="162"/>
        <v>-219313240461.99689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-219313240461.99689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-913805168.59165359</v>
      </c>
      <c r="L3272" s="444">
        <f t="shared" ca="1" si="162"/>
        <v>-220227045630.58853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-220227045630.58853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-917612690.12745225</v>
      </c>
      <c r="L3273" s="444">
        <f t="shared" ca="1" si="162"/>
        <v>-221144658320.71597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-221144658320.71597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-921436076.33631659</v>
      </c>
      <c r="L3274" s="444">
        <f t="shared" ca="1" si="162"/>
        <v>-222066094397.05228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-222066094397.05228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-925275393.32105124</v>
      </c>
      <c r="L3275" s="444">
        <f t="shared" ca="1" si="162"/>
        <v>-222991369790.37332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-222991369790.37332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-929130707.4598887</v>
      </c>
      <c r="L3276" s="444">
        <f t="shared" ca="1" si="162"/>
        <v>-223920500497.83322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-223920500497.83322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-933002085.40763843</v>
      </c>
      <c r="L3277" s="444">
        <f t="shared" ca="1" si="162"/>
        <v>-224853502583.24084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-224853502583.24084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-936889594.09683681</v>
      </c>
      <c r="L3278" s="444">
        <f t="shared" ca="1" si="162"/>
        <v>-225790392177.33768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-225790392177.33768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-940793300.7389071</v>
      </c>
      <c r="L3279" s="444">
        <f t="shared" ca="1" si="162"/>
        <v>-226731185478.0766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-226731185478.0766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-944713272.82531917</v>
      </c>
      <c r="L3280" s="444">
        <f t="shared" ca="1" si="162"/>
        <v>-227675898750.90192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-227675898750.90192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-948649578.12875795</v>
      </c>
      <c r="L3281" s="444">
        <f t="shared" ca="1" si="162"/>
        <v>-228624548329.03067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-228624548329.03067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-952602284.70429444</v>
      </c>
      <c r="L3282" s="444">
        <f t="shared" ca="1" si="162"/>
        <v>-229577150613.73495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-229577150613.73495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-956571460.89056218</v>
      </c>
      <c r="L3283" s="444">
        <f t="shared" ca="1" si="162"/>
        <v>-230533722074.62552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-230533722074.62552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-960557175.31093967</v>
      </c>
      <c r="L3284" s="444">
        <f t="shared" ca="1" si="162"/>
        <v>-231494279249.93646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-231494279249.93646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-964559496.87473512</v>
      </c>
      <c r="L3285" s="444">
        <f t="shared" ca="1" si="162"/>
        <v>-232458838746.81119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-232458838746.81119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-968578494.77837992</v>
      </c>
      <c r="L3286" s="444">
        <f t="shared" ca="1" si="162"/>
        <v>-233427417241.58957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-233427417241.58957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-972614238.50662315</v>
      </c>
      <c r="L3287" s="444">
        <f t="shared" ca="1" si="162"/>
        <v>-234400031480.09619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-234400031480.09619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-976666797.83373415</v>
      </c>
      <c r="L3288" s="444">
        <f t="shared" ca="1" si="162"/>
        <v>-235376698277.92993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-235376698277.92993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-980736242.82470798</v>
      </c>
      <c r="L3289" s="444">
        <f t="shared" ca="1" si="162"/>
        <v>-236357434520.75464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-236357434520.75464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-984822643.83647752</v>
      </c>
      <c r="L3290" s="444">
        <f t="shared" ca="1" si="162"/>
        <v>-237342257164.59113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-237342257164.59113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-988926071.51912963</v>
      </c>
      <c r="L3291" s="444">
        <f t="shared" ca="1" si="162"/>
        <v>-238331183236.11026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-238331183236.11026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-993046596.81712604</v>
      </c>
      <c r="L3292" s="444">
        <f t="shared" ca="1" si="162"/>
        <v>-239324229832.9274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-239324229832.9274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-997184290.97053087</v>
      </c>
      <c r="L3293" s="444">
        <f t="shared" ca="1" si="162"/>
        <v>-240321414123.89792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-240321414123.89792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-1001339225.5162413</v>
      </c>
      <c r="L3294" s="444">
        <f t="shared" ca="1" si="162"/>
        <v>-241322753349.41415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-241322753349.41415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-1005511472.2892256</v>
      </c>
      <c r="L3295" s="444">
        <f t="shared" ca="1" si="162"/>
        <v>-242328264821.70337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-242328264821.70337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-1009701103.4237639</v>
      </c>
      <c r="L3296" s="444">
        <f t="shared" ca="1" si="162"/>
        <v>-243337965925.12714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-243337965925.12714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-1013908191.3546965</v>
      </c>
      <c r="L3297" s="444">
        <f t="shared" ca="1" si="162"/>
        <v>-244351874116.48184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-244351874116.48184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-1018132808.8186743</v>
      </c>
      <c r="L3298" s="444">
        <f t="shared" ca="1" si="162"/>
        <v>-245370006925.30051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-245370006925.30051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-1022375028.8554188</v>
      </c>
      <c r="L3299" s="444">
        <f t="shared" ca="1" si="162"/>
        <v>-246392381954.15591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-246392381954.15591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-1026634924.808983</v>
      </c>
      <c r="L3300" s="444">
        <f t="shared" ca="1" si="162"/>
        <v>-247419016878.9649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-247419016878.9649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-1030912570.3290204</v>
      </c>
      <c r="L3301" s="444">
        <f t="shared" ca="1" si="162"/>
        <v>-248449929449.29391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-248449929449.29391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-1035208039.3720579</v>
      </c>
      <c r="L3302" s="444">
        <f t="shared" ca="1" si="162"/>
        <v>-249485137488.66599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-249485137488.66599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-1039521406.2027749</v>
      </c>
      <c r="L3303" s="444">
        <f t="shared" ca="1" si="162"/>
        <v>-250524658894.86877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-250524658894.86877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-1043852745.3952866</v>
      </c>
      <c r="L3304" s="444">
        <f t="shared" ca="1" si="162"/>
        <v>-251568511640.26407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-251568511640.26407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-1048202131.8344336</v>
      </c>
      <c r="L3305" s="444">
        <f t="shared" ca="1" si="162"/>
        <v>-252616713772.09851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-252616713772.09851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-1052569640.7170771</v>
      </c>
      <c r="L3306" s="444">
        <f t="shared" ca="1" si="162"/>
        <v>-253669283412.81558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-253669283412.81558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-1056955347.5533983</v>
      </c>
      <c r="L3307" s="444">
        <f t="shared" ca="1" si="162"/>
        <v>-254726238760.36899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-254726238760.36899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-1061359328.1682041</v>
      </c>
      <c r="L3308" s="444">
        <f t="shared" ca="1" si="162"/>
        <v>-255787598088.5372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-255787598088.5372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-1065781658.7022382</v>
      </c>
      <c r="L3309" s="444">
        <f t="shared" ca="1" si="162"/>
        <v>-256853379747.23944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-256853379747.23944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-1070222415.6134977</v>
      </c>
      <c r="L3310" s="444">
        <f t="shared" ca="1" si="162"/>
        <v>-257923602162.85294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-257923602162.85294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-1074681675.6785538</v>
      </c>
      <c r="L3311" s="444">
        <f t="shared" ca="1" si="162"/>
        <v>-258998283838.53149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-258998283838.53149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-1079159515.9938812</v>
      </c>
      <c r="L3312" s="444">
        <f t="shared" ca="1" si="162"/>
        <v>-260077443354.52539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-260077443354.52539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-1083656013.9771891</v>
      </c>
      <c r="L3313" s="444">
        <f t="shared" ca="1" si="162"/>
        <v>-261161099368.50259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-261161099368.50259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-1088171247.3687608</v>
      </c>
      <c r="L3314" s="444">
        <f t="shared" ca="1" si="162"/>
        <v>-262249270615.87137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-262249270615.87137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-1092705294.2327974</v>
      </c>
      <c r="L3315" s="444">
        <f t="shared" ca="1" si="162"/>
        <v>-263341975910.10416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-263341975910.10416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-1097258232.9587674</v>
      </c>
      <c r="L3316" s="444">
        <f t="shared" ca="1" si="162"/>
        <v>-264439234143.06293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-264439234143.06293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-1101830142.2627621</v>
      </c>
      <c r="L3317" s="444">
        <f t="shared" ca="1" si="162"/>
        <v>-265541064285.32568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-265541064285.32568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-1106421101.1888571</v>
      </c>
      <c r="L3318" s="444">
        <f t="shared" ca="1" si="162"/>
        <v>-266647485386.51453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-266647485386.51453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-1111031189.1104772</v>
      </c>
      <c r="L3319" s="444">
        <f t="shared" ca="1" si="162"/>
        <v>-267758516575.625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-267758516575.625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-1115660485.7317708</v>
      </c>
      <c r="L3320" s="444">
        <f t="shared" ca="1" si="162"/>
        <v>-268874177061.35678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-268874177061.35678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-1120309071.0889864</v>
      </c>
      <c r="L3321" s="444">
        <f t="shared" ca="1" si="162"/>
        <v>-269994486132.44577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-269994486132.44577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-1124977025.5518575</v>
      </c>
      <c r="L3322" s="444">
        <f t="shared" ca="1" si="162"/>
        <v>-271119463157.99762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-271119463157.99762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-1129664429.82499</v>
      </c>
      <c r="L3323" s="444">
        <f t="shared" ref="L3323:L3577" ca="1" si="167">I3323-J3323+K3323</f>
        <v>-272249127587.8226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-272249127587.8226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-1134371364.9492607</v>
      </c>
      <c r="L3324" s="444">
        <f t="shared" ca="1" si="167"/>
        <v>-273383498952.77185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-273383498952.77185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-1139097912.303216</v>
      </c>
      <c r="L3325" s="444">
        <f t="shared" ca="1" si="167"/>
        <v>-274522596865.07507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-274522596865.07507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-1143844153.6044796</v>
      </c>
      <c r="L3326" s="444">
        <f t="shared" ca="1" si="167"/>
        <v>-275666441018.67957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-275666441018.67957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-1148610170.9111648</v>
      </c>
      <c r="L3327" s="444">
        <f t="shared" ca="1" si="167"/>
        <v>-276815051189.59076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-276815051189.59076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-1153396046.6232948</v>
      </c>
      <c r="L3328" s="444">
        <f t="shared" ca="1" si="167"/>
        <v>-277968447236.21405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-277968447236.21405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-1158201863.4842253</v>
      </c>
      <c r="L3329" s="444">
        <f t="shared" ca="1" si="167"/>
        <v>-279126649099.6983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-279126649099.6983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-1163027704.5820763</v>
      </c>
      <c r="L3330" s="444">
        <f t="shared" ca="1" si="167"/>
        <v>-280289676804.2804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-280289676804.2804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-1167873653.3511684</v>
      </c>
      <c r="L3331" s="444">
        <f t="shared" ca="1" si="167"/>
        <v>-281457550457.63159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-281457550457.63159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-1172739793.5734649</v>
      </c>
      <c r="L3332" s="444">
        <f t="shared" ca="1" si="167"/>
        <v>-282630290251.20508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-282630290251.20508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-1177626209.3800211</v>
      </c>
      <c r="L3333" s="444">
        <f t="shared" ca="1" si="167"/>
        <v>-283807916460.58508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-283807916460.58508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-1182532985.2524378</v>
      </c>
      <c r="L3334" s="444">
        <f t="shared" ca="1" si="167"/>
        <v>-284990449445.83752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-284990449445.83752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-1187460206.024323</v>
      </c>
      <c r="L3335" s="444">
        <f t="shared" ca="1" si="167"/>
        <v>-286177909651.86188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-286177909651.86188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-1192407956.8827579</v>
      </c>
      <c r="L3336" s="444">
        <f t="shared" ca="1" si="167"/>
        <v>-287370317608.74463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-287370317608.74463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-1197376323.3697693</v>
      </c>
      <c r="L3337" s="444">
        <f t="shared" ca="1" si="167"/>
        <v>-288567693932.11438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-288567693932.11438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-1202365391.3838098</v>
      </c>
      <c r="L3338" s="444">
        <f t="shared" ca="1" si="167"/>
        <v>-289770059323.49817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-289770059323.49817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-1207375247.1812425</v>
      </c>
      <c r="L3339" s="444">
        <f t="shared" ca="1" si="167"/>
        <v>-290977434570.67938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-290977434570.67938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-1212405977.3778307</v>
      </c>
      <c r="L3340" s="444">
        <f t="shared" ca="1" si="167"/>
        <v>-292189840548.05719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-292189840548.05719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-1217457668.9502382</v>
      </c>
      <c r="L3341" s="444">
        <f t="shared" ca="1" si="167"/>
        <v>-293407298217.00745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-293407298217.00745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-1222530409.2375309</v>
      </c>
      <c r="L3342" s="444">
        <f t="shared" ca="1" si="167"/>
        <v>-294629828626.245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-294629828626.245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-1227624285.9426875</v>
      </c>
      <c r="L3343" s="444">
        <f t="shared" ca="1" si="167"/>
        <v>-295857452912.18768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-295857452912.18768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-1232739387.1341152</v>
      </c>
      <c r="L3344" s="444">
        <f t="shared" ca="1" si="167"/>
        <v>-297090192299.32178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-297090192299.32178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-1237875801.247174</v>
      </c>
      <c r="L3345" s="444">
        <f t="shared" ca="1" si="167"/>
        <v>-298328068100.56897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-298328068100.56897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-1243033617.0857041</v>
      </c>
      <c r="L3346" s="444">
        <f t="shared" ca="1" si="167"/>
        <v>-299571101717.65466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-299571101717.65466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-1248212923.8235612</v>
      </c>
      <c r="L3347" s="444">
        <f t="shared" ca="1" si="167"/>
        <v>-300819314641.47821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-300819314641.47821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-1253413811.0061593</v>
      </c>
      <c r="L3348" s="444">
        <f t="shared" ca="1" si="167"/>
        <v>-302072728452.48438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-302072728452.48438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-1258636368.5520182</v>
      </c>
      <c r="L3349" s="444">
        <f t="shared" ca="1" si="167"/>
        <v>-303331364821.03638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-303331364821.03638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-1263880686.7543182</v>
      </c>
      <c r="L3350" s="444">
        <f t="shared" ca="1" si="167"/>
        <v>-304595245507.79071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-304595245507.79071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-1269146856.2824612</v>
      </c>
      <c r="L3351" s="444">
        <f t="shared" ca="1" si="167"/>
        <v>-305864392364.07318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-305864392364.07318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-1274434968.1836383</v>
      </c>
      <c r="L3352" s="444">
        <f t="shared" ca="1" si="167"/>
        <v>-307138827332.25684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-307138827332.25684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-1279745113.8844035</v>
      </c>
      <c r="L3353" s="444">
        <f t="shared" ca="1" si="167"/>
        <v>-308418572446.14124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-308418572446.14124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-1285077385.192255</v>
      </c>
      <c r="L3354" s="444">
        <f t="shared" ca="1" si="167"/>
        <v>-309703649831.3335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-309703649831.3335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-1290431874.2972229</v>
      </c>
      <c r="L3355" s="444">
        <f t="shared" ca="1" si="167"/>
        <v>-310994081705.63074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-310994081705.63074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-1295808673.7734613</v>
      </c>
      <c r="L3356" s="444">
        <f t="shared" ca="1" si="167"/>
        <v>-312289890379.40417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-312289890379.40417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-1301207876.5808506</v>
      </c>
      <c r="L3357" s="444">
        <f t="shared" ca="1" si="167"/>
        <v>-313591098255.98505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-313591098255.98505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-1306629576.0666044</v>
      </c>
      <c r="L3358" s="444">
        <f t="shared" ca="1" si="167"/>
        <v>-314897727832.05164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-314897727832.05164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-1312073865.9668818</v>
      </c>
      <c r="L3359" s="444">
        <f t="shared" ca="1" si="167"/>
        <v>-316209801698.01849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-316209801698.01849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-1317540840.4084103</v>
      </c>
      <c r="L3360" s="444">
        <f t="shared" ca="1" si="167"/>
        <v>-317527342538.42688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-317527342538.42688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-1323030593.9101119</v>
      </c>
      <c r="L3361" s="444">
        <f t="shared" ca="1" si="167"/>
        <v>-318850373132.33698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-318850373132.33698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-1328543221.3847375</v>
      </c>
      <c r="L3362" s="444">
        <f t="shared" ca="1" si="167"/>
        <v>-320178916353.72174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-320178916353.72174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-1334078818.1405072</v>
      </c>
      <c r="L3363" s="444">
        <f t="shared" ca="1" si="167"/>
        <v>-321512995171.86224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-321512995171.86224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-1339637479.8827593</v>
      </c>
      <c r="L3364" s="444">
        <f t="shared" ca="1" si="167"/>
        <v>-322852632651.745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-322852632651.745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-1345219302.7156041</v>
      </c>
      <c r="L3365" s="444">
        <f t="shared" ca="1" si="167"/>
        <v>-324197851954.46057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-324197851954.46057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-1350824383.1435857</v>
      </c>
      <c r="L3366" s="444">
        <f t="shared" ca="1" si="167"/>
        <v>-325548676337.60419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-325548676337.60419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-1356452818.0733507</v>
      </c>
      <c r="L3367" s="444">
        <f t="shared" ca="1" si="167"/>
        <v>-326905129155.67755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-326905129155.67755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-1362104704.8153231</v>
      </c>
      <c r="L3368" s="444">
        <f t="shared" ca="1" si="167"/>
        <v>-328267233860.49286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-328267233860.49286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-1367780141.085387</v>
      </c>
      <c r="L3369" s="444">
        <f t="shared" ca="1" si="167"/>
        <v>-329635014001.57825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-329635014001.57825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-1373479225.0065761</v>
      </c>
      <c r="L3370" s="444">
        <f t="shared" ca="1" si="167"/>
        <v>-331008493226.58484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-331008493226.58484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-1379202055.1107702</v>
      </c>
      <c r="L3371" s="444">
        <f t="shared" ca="1" si="167"/>
        <v>-332387695281.69562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-332387695281.69562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-1384948730.3403983</v>
      </c>
      <c r="L3372" s="444">
        <f t="shared" ca="1" si="167"/>
        <v>-333772644012.03601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-333772644012.03601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-1390719350.0501499</v>
      </c>
      <c r="L3373" s="444">
        <f t="shared" ca="1" si="167"/>
        <v>-335163363362.08618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-335163363362.08618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-1396514014.0086925</v>
      </c>
      <c r="L3374" s="444">
        <f t="shared" ca="1" si="167"/>
        <v>-336559877376.09485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-336559877376.09485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-1402332822.4003952</v>
      </c>
      <c r="L3375" s="444">
        <f t="shared" ca="1" si="167"/>
        <v>-337962210198.49524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-337962210198.49524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-1408175875.8270636</v>
      </c>
      <c r="L3376" s="444">
        <f t="shared" ca="1" si="167"/>
        <v>-339370386074.32233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-339370386074.32233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-1414043275.3096764</v>
      </c>
      <c r="L3377" s="444">
        <f t="shared" ca="1" si="167"/>
        <v>-340784429349.63202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-340784429349.63202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-1419935122.2901335</v>
      </c>
      <c r="L3378" s="444">
        <f t="shared" ca="1" si="167"/>
        <v>-342204364471.92218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-342204364471.92218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-1425851518.633009</v>
      </c>
      <c r="L3379" s="444">
        <f t="shared" ca="1" si="167"/>
        <v>-343630215990.55518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-343630215990.55518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-1431792566.6273131</v>
      </c>
      <c r="L3380" s="444">
        <f t="shared" ca="1" si="167"/>
        <v>-345062008557.1825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-345062008557.1825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-1437758368.9882603</v>
      </c>
      <c r="L3381" s="444">
        <f t="shared" ca="1" si="167"/>
        <v>-346499766926.17078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-346499766926.17078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-1443749028.8590448</v>
      </c>
      <c r="L3382" s="444">
        <f t="shared" ca="1" si="167"/>
        <v>-347943515955.02985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-347943515955.02985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-1449764649.8126245</v>
      </c>
      <c r="L3383" s="444">
        <f t="shared" ca="1" si="167"/>
        <v>-349393280604.84247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-349393280604.84247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-1455805335.8535104</v>
      </c>
      <c r="L3384" s="444">
        <f t="shared" ca="1" si="167"/>
        <v>-350849085940.69598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-350849085940.69598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-1461871191.4195666</v>
      </c>
      <c r="L3385" s="444">
        <f t="shared" ca="1" si="167"/>
        <v>-352310957132.11554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-352310957132.11554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-1467962321.3838148</v>
      </c>
      <c r="L3386" s="444">
        <f t="shared" ca="1" si="167"/>
        <v>-353778919453.49933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-353778919453.49933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-1474078831.0562472</v>
      </c>
      <c r="L3387" s="444">
        <f t="shared" ca="1" si="167"/>
        <v>-355252998284.5556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-355252998284.5556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-1480220826.1856484</v>
      </c>
      <c r="L3388" s="444">
        <f t="shared" ca="1" si="167"/>
        <v>-356733219110.74127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-356733219110.74127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-1486388412.961422</v>
      </c>
      <c r="L3389" s="444">
        <f t="shared" ca="1" si="167"/>
        <v>-358219607523.7027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-358219607523.7027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-1492581698.0154278</v>
      </c>
      <c r="L3390" s="444">
        <f t="shared" ca="1" si="167"/>
        <v>-359712189221.71814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-359712189221.71814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-1498800788.4238255</v>
      </c>
      <c r="L3391" s="444">
        <f t="shared" ca="1" si="167"/>
        <v>-361210990010.14197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-361210990010.14197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-1505045791.7089248</v>
      </c>
      <c r="L3392" s="444">
        <f t="shared" ca="1" si="167"/>
        <v>-362716035801.85089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-362716035801.85089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-1511316815.8410454</v>
      </c>
      <c r="L3393" s="444">
        <f t="shared" ca="1" si="167"/>
        <v>-364227352617.69196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-364227352617.69196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-1517613969.2403831</v>
      </c>
      <c r="L3394" s="444">
        <f t="shared" ca="1" si="167"/>
        <v>-365744966586.93231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-365744966586.93231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-1523937360.7788846</v>
      </c>
      <c r="L3395" s="444">
        <f t="shared" ca="1" si="167"/>
        <v>-367268903947.71118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-367268903947.71118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-1530287099.78213</v>
      </c>
      <c r="L3396" s="444">
        <f t="shared" ca="1" si="167"/>
        <v>-368799191047.49329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-368799191047.49329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-1536663296.0312221</v>
      </c>
      <c r="L3397" s="444">
        <f t="shared" ca="1" si="167"/>
        <v>-370335854343.52454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-370335854343.52454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-1543066059.7646856</v>
      </c>
      <c r="L3398" s="444">
        <f t="shared" ca="1" si="167"/>
        <v>-371878920403.28925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-371878920403.28925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-1549495501.6803718</v>
      </c>
      <c r="L3399" s="444">
        <f t="shared" ca="1" si="167"/>
        <v>-373428415904.9696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-373428415904.9696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-1555951732.9373734</v>
      </c>
      <c r="L3400" s="444">
        <f t="shared" ca="1" si="167"/>
        <v>-374984367637.90698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-374984367637.90698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-1562434865.1579456</v>
      </c>
      <c r="L3401" s="444">
        <f t="shared" ca="1" si="167"/>
        <v>-376546802503.06494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-376546802503.06494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-1568945010.4294372</v>
      </c>
      <c r="L3402" s="444">
        <f t="shared" ca="1" si="167"/>
        <v>-378115747513.49438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-378115747513.49438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-1575482281.3062265</v>
      </c>
      <c r="L3403" s="444">
        <f t="shared" ca="1" si="167"/>
        <v>-379691229794.8006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-379691229794.8006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-1582046790.8116691</v>
      </c>
      <c r="L3404" s="444">
        <f t="shared" ca="1" si="167"/>
        <v>-381273276585.61224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-381273276585.61224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-1588638652.4400511</v>
      </c>
      <c r="L3405" s="444">
        <f t="shared" ca="1" si="167"/>
        <v>-382861915238.05231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-382861915238.05231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-1595257980.1585512</v>
      </c>
      <c r="L3406" s="444">
        <f t="shared" ca="1" si="167"/>
        <v>-384457173218.21088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-384457173218.21088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-1601904888.4092119</v>
      </c>
      <c r="L3407" s="444">
        <f t="shared" ca="1" si="167"/>
        <v>-386059078106.62012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-386059078106.62012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-1608579492.1109171</v>
      </c>
      <c r="L3408" s="444">
        <f t="shared" ca="1" si="167"/>
        <v>-387667657598.73102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-387667657598.73102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-1615281906.6613793</v>
      </c>
      <c r="L3409" s="444">
        <f t="shared" ca="1" si="167"/>
        <v>-389282939505.3924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-389282939505.3924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-1622012247.9391351</v>
      </c>
      <c r="L3410" s="444">
        <f t="shared" ca="1" si="167"/>
        <v>-390904951753.33154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-390904951753.33154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-1628770632.3055482</v>
      </c>
      <c r="L3411" s="444">
        <f t="shared" ca="1" si="167"/>
        <v>-392533722385.63708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-392533722385.63708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-1635557176.6068211</v>
      </c>
      <c r="L3412" s="444">
        <f t="shared" ca="1" si="167"/>
        <v>-394169279562.2439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-394169279562.2439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-1642371998.1760163</v>
      </c>
      <c r="L3413" s="444">
        <f t="shared" ca="1" si="167"/>
        <v>-395811651560.41992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-395811651560.41992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-1649215214.835083</v>
      </c>
      <c r="L3414" s="444">
        <f t="shared" ca="1" si="167"/>
        <v>-397460866775.255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-397460866775.255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-1656086944.8968959</v>
      </c>
      <c r="L3415" s="444">
        <f t="shared" ca="1" si="167"/>
        <v>-399116953720.15192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-399116953720.15192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-1662987307.1672997</v>
      </c>
      <c r="L3416" s="444">
        <f t="shared" ca="1" si="167"/>
        <v>-400779941027.31921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-400779941027.31921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-1669916420.9471633</v>
      </c>
      <c r="L3417" s="444">
        <f t="shared" ca="1" si="167"/>
        <v>-402449857448.26636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-402449857448.26636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-1676874406.0344431</v>
      </c>
      <c r="L3418" s="444">
        <f t="shared" ca="1" si="167"/>
        <v>-404126731854.30078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-404126731854.30078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-1683861382.7262533</v>
      </c>
      <c r="L3419" s="444">
        <f t="shared" ca="1" si="167"/>
        <v>-405810593237.02704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-405810593237.02704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-1690877471.820946</v>
      </c>
      <c r="L3420" s="444">
        <f t="shared" ca="1" si="167"/>
        <v>-407501470708.84796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-407501470708.84796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-1697922794.6201999</v>
      </c>
      <c r="L3421" s="444">
        <f t="shared" ca="1" si="167"/>
        <v>-409199393503.46814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-409199393503.46814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-1704997472.9311173</v>
      </c>
      <c r="L3422" s="444">
        <f t="shared" ca="1" si="167"/>
        <v>-410904390976.39923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-410904390976.39923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-1712101629.06833</v>
      </c>
      <c r="L3423" s="444">
        <f t="shared" ca="1" si="167"/>
        <v>-412616492605.46759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-412616492605.46759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-1719235385.8561149</v>
      </c>
      <c r="L3424" s="444">
        <f t="shared" ca="1" si="167"/>
        <v>-414335727991.32373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-414335727991.32373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-1726398866.6305156</v>
      </c>
      <c r="L3425" s="444">
        <f t="shared" ca="1" si="167"/>
        <v>-416062126857.95422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-416062126857.95422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-1733592195.2414758</v>
      </c>
      <c r="L3426" s="444">
        <f t="shared" ca="1" si="167"/>
        <v>-417795719053.19568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-417795719053.19568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-1740815496.0549819</v>
      </c>
      <c r="L3427" s="444">
        <f t="shared" ca="1" si="167"/>
        <v>-419536534549.25067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-419536534549.25067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-1748068893.9552112</v>
      </c>
      <c r="L3428" s="444">
        <f t="shared" ca="1" si="167"/>
        <v>-421284603443.20587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-421284603443.20587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-1755352514.3466911</v>
      </c>
      <c r="L3429" s="444">
        <f t="shared" ca="1" si="167"/>
        <v>-423039955957.55255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-423039955957.55255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-1762666483.1564689</v>
      </c>
      <c r="L3430" s="444">
        <f t="shared" ca="1" si="167"/>
        <v>-424802622440.70905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-424802622440.70905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-1770010926.8362877</v>
      </c>
      <c r="L3431" s="444">
        <f t="shared" ca="1" si="167"/>
        <v>-426572633367.54535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-426572633367.54535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-1777385972.3647723</v>
      </c>
      <c r="L3432" s="444">
        <f t="shared" ca="1" si="167"/>
        <v>-428350019339.9101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-428350019339.9101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-1784791747.2496257</v>
      </c>
      <c r="L3433" s="444">
        <f t="shared" ca="1" si="167"/>
        <v>-430134811087.15973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-430134811087.15973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-1792228379.5298321</v>
      </c>
      <c r="L3434" s="444">
        <f t="shared" ca="1" si="167"/>
        <v>-431927039466.68958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-431927039466.68958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-1799695997.7778735</v>
      </c>
      <c r="L3435" s="444">
        <f t="shared" ca="1" si="167"/>
        <v>-433726735464.46747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-433726735464.46747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-1807194731.1019475</v>
      </c>
      <c r="L3436" s="444">
        <f t="shared" ca="1" si="167"/>
        <v>-435533930195.5694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-435533930195.5694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-1814724709.1482055</v>
      </c>
      <c r="L3437" s="444">
        <f t="shared" ca="1" si="167"/>
        <v>-437348654904.71759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-437348654904.71759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-1822286062.1029897</v>
      </c>
      <c r="L3438" s="444">
        <f t="shared" ca="1" si="167"/>
        <v>-439170940966.82056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-439170940966.82056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-1829878920.6950855</v>
      </c>
      <c r="L3439" s="444">
        <f t="shared" ca="1" si="167"/>
        <v>-441000819887.51563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-441000819887.51563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-1837503416.1979816</v>
      </c>
      <c r="L3440" s="444">
        <f t="shared" ca="1" si="167"/>
        <v>-442838323303.71362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-442838323303.71362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-1845159680.4321401</v>
      </c>
      <c r="L3441" s="444">
        <f t="shared" ca="1" si="167"/>
        <v>-444683482984.14575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-444683482984.14575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-1852847845.7672739</v>
      </c>
      <c r="L3442" s="444">
        <f t="shared" ca="1" si="167"/>
        <v>-446536330829.91302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-446536330829.91302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-1860568045.1246374</v>
      </c>
      <c r="L3443" s="444">
        <f t="shared" ca="1" si="167"/>
        <v>-448396898875.03766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-448396898875.03766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-1868320411.9793239</v>
      </c>
      <c r="L3444" s="444">
        <f t="shared" ca="1" si="167"/>
        <v>-450265219287.01697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-450265219287.01697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-1876105080.3625708</v>
      </c>
      <c r="L3445" s="444">
        <f t="shared" ca="1" si="167"/>
        <v>-452141324367.37952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-452141324367.37952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-1883922184.8640811</v>
      </c>
      <c r="L3446" s="444">
        <f t="shared" ca="1" si="167"/>
        <v>-454025246552.24359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-454025246552.24359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-1891771860.6343479</v>
      </c>
      <c r="L3447" s="444">
        <f t="shared" ca="1" si="167"/>
        <v>-455917018412.87793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-455917018412.87793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-1899654243.3869913</v>
      </c>
      <c r="L3448" s="444">
        <f t="shared" ca="1" si="167"/>
        <v>-457816672656.26489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-457816672656.26489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-1907569469.4011037</v>
      </c>
      <c r="L3449" s="444">
        <f t="shared" ca="1" si="167"/>
        <v>-459724242125.66602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-459724242125.66602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-1915517675.5236082</v>
      </c>
      <c r="L3450" s="444">
        <f t="shared" ca="1" si="167"/>
        <v>-461639759801.18964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-461639759801.18964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-1923498999.1716232</v>
      </c>
      <c r="L3451" s="444">
        <f t="shared" ca="1" si="167"/>
        <v>-463563258800.36127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-463563258800.36127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-1931513578.3348386</v>
      </c>
      <c r="L3452" s="444">
        <f t="shared" ca="1" si="167"/>
        <v>-465494772378.69611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-465494772378.69611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-1939561551.5779004</v>
      </c>
      <c r="L3453" s="444">
        <f t="shared" ca="1" si="167"/>
        <v>-467434333930.27399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-467434333930.27399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-1947643058.0428083</v>
      </c>
      <c r="L3454" s="444">
        <f t="shared" ca="1" si="167"/>
        <v>-469381976988.31677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-469381976988.31677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-1955758237.4513202</v>
      </c>
      <c r="L3455" s="444">
        <f t="shared" ca="1" si="167"/>
        <v>-471337735225.76807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-471337735225.76807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-1963907230.1073668</v>
      </c>
      <c r="L3456" s="444">
        <f t="shared" ca="1" si="167"/>
        <v>-473301642455.87543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-473301642455.87543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-1972090176.8994808</v>
      </c>
      <c r="L3457" s="444">
        <f t="shared" ca="1" si="167"/>
        <v>-475273732632.7749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-475273732632.7749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-1980307219.3032284</v>
      </c>
      <c r="L3458" s="444">
        <f t="shared" ca="1" si="167"/>
        <v>-477254039852.07813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-477254039852.07813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-1988558499.3836591</v>
      </c>
      <c r="L3459" s="444">
        <f t="shared" ca="1" si="167"/>
        <v>-479242598351.46179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-479242598351.46179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-1996844159.7977576</v>
      </c>
      <c r="L3460" s="444">
        <f t="shared" ca="1" si="167"/>
        <v>-481239442511.25952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-481239442511.25952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-2005164343.7969146</v>
      </c>
      <c r="L3461" s="444">
        <f t="shared" ca="1" si="167"/>
        <v>-483244606855.05646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-483244606855.05646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-2013519195.2294018</v>
      </c>
      <c r="L3462" s="444">
        <f t="shared" ca="1" si="167"/>
        <v>-485258126050.28589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-485258126050.28589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-2021908858.5428579</v>
      </c>
      <c r="L3463" s="444">
        <f t="shared" ca="1" si="167"/>
        <v>-487280034908.82874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-487280034908.82874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-2030333478.7867866</v>
      </c>
      <c r="L3464" s="444">
        <f t="shared" ca="1" si="167"/>
        <v>-489310368387.61554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-489310368387.61554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-2038793201.6150644</v>
      </c>
      <c r="L3465" s="444">
        <f t="shared" ca="1" si="167"/>
        <v>-491349161589.23059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-491349161589.23059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-2047288173.288461</v>
      </c>
      <c r="L3466" s="444">
        <f t="shared" ca="1" si="167"/>
        <v>-493396449762.51904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-493396449762.51904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-2055818540.6771626</v>
      </c>
      <c r="L3467" s="444">
        <f t="shared" ca="1" si="167"/>
        <v>-495452268303.19623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-495452268303.19623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-2064384451.2633173</v>
      </c>
      <c r="L3468" s="444">
        <f t="shared" ca="1" si="167"/>
        <v>-497516652754.45953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-497516652754.45953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-2072986053.1435812</v>
      </c>
      <c r="L3469" s="444">
        <f t="shared" ca="1" si="167"/>
        <v>-499589638807.60309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-499589638807.60309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-2081623495.0316794</v>
      </c>
      <c r="L3470" s="444">
        <f t="shared" ca="1" si="167"/>
        <v>-501671262302.63477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-501671262302.63477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-2090296926.2609785</v>
      </c>
      <c r="L3471" s="444">
        <f t="shared" ca="1" si="167"/>
        <v>-503761559228.89575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-503761559228.89575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-2099006496.7870655</v>
      </c>
      <c r="L3472" s="444">
        <f t="shared" ca="1" si="167"/>
        <v>-505860565725.6828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-505860565725.6828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-2107752357.190345</v>
      </c>
      <c r="L3473" s="444">
        <f t="shared" ca="1" si="167"/>
        <v>-507968318082.87317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-507968318082.87317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-2116534658.6786382</v>
      </c>
      <c r="L3474" s="444">
        <f t="shared" ca="1" si="167"/>
        <v>-510084852741.55182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-510084852741.55182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-2125353553.0897992</v>
      </c>
      <c r="L3475" s="444">
        <f t="shared" ca="1" si="167"/>
        <v>-512210206294.6416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-512210206294.6416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-2134209192.89434</v>
      </c>
      <c r="L3476" s="444">
        <f t="shared" ca="1" si="167"/>
        <v>-514344415487.53595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-514344415487.53595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-2143101731.1980667</v>
      </c>
      <c r="L3477" s="444">
        <f t="shared" ca="1" si="167"/>
        <v>-516487517218.73401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-516487517218.73401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-2152031321.7447252</v>
      </c>
      <c r="L3478" s="444">
        <f t="shared" ca="1" si="167"/>
        <v>-518639548540.47876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-518639548540.47876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-2160998118.9186616</v>
      </c>
      <c r="L3479" s="444">
        <f t="shared" ca="1" si="167"/>
        <v>-520800546659.3974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-520800546659.3974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-2170002277.747489</v>
      </c>
      <c r="L3480" s="444">
        <f t="shared" ca="1" si="167"/>
        <v>-522970548937.1449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-522970548937.1449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-2179043953.9047709</v>
      </c>
      <c r="L3481" s="444">
        <f t="shared" ca="1" si="167"/>
        <v>-525149592891.04968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-525149592891.04968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-2188123303.712707</v>
      </c>
      <c r="L3482" s="444">
        <f t="shared" ca="1" si="167"/>
        <v>-527337716194.76239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-527337716194.76239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-2197240484.1448431</v>
      </c>
      <c r="L3483" s="444">
        <f t="shared" ca="1" si="167"/>
        <v>-529534956678.90723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-529534956678.90723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-2206395652.8287802</v>
      </c>
      <c r="L3484" s="444">
        <f t="shared" ca="1" si="167"/>
        <v>-531741352331.73602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-531741352331.73602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-2215588968.0489001</v>
      </c>
      <c r="L3485" s="444">
        <f t="shared" ca="1" si="167"/>
        <v>-533956941299.78491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-533956941299.78491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-2224820588.7491035</v>
      </c>
      <c r="L3486" s="444">
        <f t="shared" ca="1" si="167"/>
        <v>-536181761888.534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-536181761888.534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-2234090674.5355582</v>
      </c>
      <c r="L3487" s="444">
        <f t="shared" ca="1" si="167"/>
        <v>-538415852563.06958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-538415852563.06958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-2243399385.6794567</v>
      </c>
      <c r="L3488" s="444">
        <f t="shared" ca="1" si="167"/>
        <v>-540659251948.74902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-540659251948.74902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-2252746883.1197872</v>
      </c>
      <c r="L3489" s="444">
        <f t="shared" ca="1" si="167"/>
        <v>-542911998831.86884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-542911998831.86884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-2262133328.4661202</v>
      </c>
      <c r="L3490" s="444">
        <f t="shared" ca="1" si="167"/>
        <v>-545174132160.33496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-545174132160.33496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-2271558884.0013957</v>
      </c>
      <c r="L3491" s="444">
        <f t="shared" ca="1" si="167"/>
        <v>-547445691044.33636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-547445691044.33636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-2281023712.6847353</v>
      </c>
      <c r="L3492" s="444">
        <f t="shared" ca="1" si="167"/>
        <v>-549726714757.02112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-549726714757.02112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-2290527978.1542544</v>
      </c>
      <c r="L3493" s="444">
        <f t="shared" ca="1" si="167"/>
        <v>-552017242735.17542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-552017242735.17542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-2300071844.7298975</v>
      </c>
      <c r="L3494" s="444">
        <f t="shared" ca="1" si="167"/>
        <v>-554317314579.90527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-554317314579.90527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-2309655477.4162722</v>
      </c>
      <c r="L3495" s="444">
        <f t="shared" ca="1" si="167"/>
        <v>-556626970057.32153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-556626970057.32153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-2319279041.9055061</v>
      </c>
      <c r="L3496" s="444">
        <f t="shared" ca="1" si="167"/>
        <v>-558946249099.22705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-558946249099.22705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-2328942704.5801125</v>
      </c>
      <c r="L3497" s="444">
        <f t="shared" ca="1" si="167"/>
        <v>-561275191803.80713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-561275191803.80713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-2338646632.5158629</v>
      </c>
      <c r="L3498" s="444">
        <f t="shared" ca="1" si="167"/>
        <v>-563613838436.323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-563613838436.323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-2348390993.4846792</v>
      </c>
      <c r="L3499" s="444">
        <f t="shared" ca="1" si="167"/>
        <v>-565962229429.80762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-565962229429.80762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-2358175955.9575319</v>
      </c>
      <c r="L3500" s="444">
        <f t="shared" ca="1" si="167"/>
        <v>-568320405385.76514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-568320405385.76514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-2368001689.1073546</v>
      </c>
      <c r="L3501" s="444">
        <f t="shared" ca="1" si="167"/>
        <v>-570688407074.87244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-570688407074.87244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-2377868362.8119683</v>
      </c>
      <c r="L3502" s="444">
        <f t="shared" ca="1" si="167"/>
        <v>-573066275437.68445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-573066275437.68445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-2387776147.6570187</v>
      </c>
      <c r="L3503" s="444">
        <f t="shared" ca="1" si="167"/>
        <v>-575454051585.34143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-575454051585.34143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-2397725214.9389224</v>
      </c>
      <c r="L3504" s="444">
        <f t="shared" ca="1" si="167"/>
        <v>-577851776800.2804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-577851776800.2804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-2407715736.6678348</v>
      </c>
      <c r="L3505" s="444">
        <f t="shared" ca="1" si="167"/>
        <v>-580259492536.94824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-580259492536.94824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-2417747885.5706177</v>
      </c>
      <c r="L3506" s="444">
        <f t="shared" ca="1" si="167"/>
        <v>-582677240422.5188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-582677240422.5188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-2427821835.0938282</v>
      </c>
      <c r="L3507" s="444">
        <f t="shared" ca="1" si="167"/>
        <v>-585105062257.61267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-585105062257.61267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-2437937759.4067192</v>
      </c>
      <c r="L3508" s="444">
        <f t="shared" ca="1" si="167"/>
        <v>-587543000017.01941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-587543000017.01941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-2448095833.4042473</v>
      </c>
      <c r="L3509" s="444">
        <f t="shared" ca="1" si="167"/>
        <v>-589991095850.42371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-589991095850.42371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-2458296232.7100987</v>
      </c>
      <c r="L3510" s="444">
        <f t="shared" ca="1" si="167"/>
        <v>-592449392083.13379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-592449392083.13379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-2468539133.6797242</v>
      </c>
      <c r="L3511" s="444">
        <f t="shared" ca="1" si="167"/>
        <v>-594917931216.81348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-594917931216.81348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-2478824713.4033895</v>
      </c>
      <c r="L3512" s="444">
        <f t="shared" ca="1" si="167"/>
        <v>-597396755930.21692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-597396755930.21692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-2489153149.7092371</v>
      </c>
      <c r="L3513" s="444">
        <f t="shared" ca="1" si="167"/>
        <v>-599885909079.92615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-599885909079.92615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-2499524621.1663589</v>
      </c>
      <c r="L3514" s="444">
        <f t="shared" ca="1" si="167"/>
        <v>-602385433701.09253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-602385433701.09253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-2509939307.0878854</v>
      </c>
      <c r="L3515" s="444">
        <f t="shared" ca="1" si="167"/>
        <v>-604895373008.18042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-604895373008.18042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-2520397387.5340853</v>
      </c>
      <c r="L3516" s="444">
        <f t="shared" ca="1" si="167"/>
        <v>-607415770395.71448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-607415770395.71448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-2530899043.3154769</v>
      </c>
      <c r="L3517" s="444">
        <f t="shared" ca="1" si="167"/>
        <v>-609946669439.02991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-609946669439.02991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-2541444455.9959579</v>
      </c>
      <c r="L3518" s="444">
        <f t="shared" ca="1" si="167"/>
        <v>-612488113895.02588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-612488113895.02588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-2552033807.8959413</v>
      </c>
      <c r="L3519" s="444">
        <f t="shared" ca="1" si="167"/>
        <v>-615040147702.92188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-615040147702.92188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-2562667282.0955076</v>
      </c>
      <c r="L3520" s="444">
        <f t="shared" ca="1" si="167"/>
        <v>-617602814985.01733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-617602814985.01733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-2573345062.437572</v>
      </c>
      <c r="L3521" s="444">
        <f t="shared" ca="1" si="167"/>
        <v>-620176160047.45496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-620176160047.45496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-2584067333.5310621</v>
      </c>
      <c r="L3522" s="444">
        <f t="shared" ca="1" si="167"/>
        <v>-622760227380.98596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-622760227380.98596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-2594834280.754108</v>
      </c>
      <c r="L3523" s="444">
        <f t="shared" ca="1" si="167"/>
        <v>-625355061661.74011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-625355061661.74011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-2605646090.2572503</v>
      </c>
      <c r="L3524" s="444">
        <f t="shared" ca="1" si="167"/>
        <v>-627960707751.99731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-627960707751.99731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-2616502948.9666553</v>
      </c>
      <c r="L3525" s="444">
        <f t="shared" ca="1" si="167"/>
        <v>-630577210700.96399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-630577210700.96399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-2627405044.5873499</v>
      </c>
      <c r="L3526" s="444">
        <f t="shared" ca="1" si="167"/>
        <v>-633204615745.55139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-633204615745.55139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-2638352565.6064639</v>
      </c>
      <c r="L3527" s="444">
        <f t="shared" ca="1" si="167"/>
        <v>-635842968311.15784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-635842968311.15784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-2649345701.2964911</v>
      </c>
      <c r="L3528" s="444">
        <f t="shared" ca="1" si="167"/>
        <v>-638492314012.45435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-638492314012.45435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-2660384641.7185597</v>
      </c>
      <c r="L3529" s="444">
        <f t="shared" ca="1" si="167"/>
        <v>-641152698654.17285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-641152698654.17285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-2671469577.7257204</v>
      </c>
      <c r="L3530" s="444">
        <f t="shared" ca="1" si="167"/>
        <v>-643824168231.89856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-643824168231.89856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-2682600700.9662437</v>
      </c>
      <c r="L3531" s="444">
        <f t="shared" ca="1" si="167"/>
        <v>-646506768932.86475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-646506768932.86475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-2693778203.8869362</v>
      </c>
      <c r="L3532" s="444">
        <f t="shared" ca="1" si="167"/>
        <v>-649200547136.75171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-649200547136.75171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-2705002279.7364655</v>
      </c>
      <c r="L3533" s="444">
        <f t="shared" ca="1" si="167"/>
        <v>-651905549416.48816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-651905549416.48816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-2716273122.5687008</v>
      </c>
      <c r="L3534" s="444">
        <f t="shared" ca="1" si="167"/>
        <v>-654621822539.05688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-654621822539.05688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-2727590927.2460704</v>
      </c>
      <c r="L3535" s="444">
        <f t="shared" ca="1" si="167"/>
        <v>-657349413466.30298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-657349413466.30298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-2738955889.4429293</v>
      </c>
      <c r="L3536" s="444">
        <f t="shared" ca="1" si="167"/>
        <v>-660088369355.74585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-660088369355.74585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-2750368205.648941</v>
      </c>
      <c r="L3537" s="444">
        <f t="shared" ca="1" si="167"/>
        <v>-662838737561.39478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-662838737561.39478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-2761828073.1724782</v>
      </c>
      <c r="L3538" s="444">
        <f t="shared" ca="1" si="167"/>
        <v>-665600565634.56726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-665600565634.56726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-2773335690.1440301</v>
      </c>
      <c r="L3539" s="444">
        <f t="shared" ca="1" si="167"/>
        <v>-668373901324.7113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-668373901324.7113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-2784891255.5196304</v>
      </c>
      <c r="L3540" s="444">
        <f t="shared" ca="1" si="167"/>
        <v>-671158792580.23096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-671158792580.23096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-2796494969.0842957</v>
      </c>
      <c r="L3541" s="444">
        <f t="shared" ca="1" si="167"/>
        <v>-673955287549.31531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-673955287549.31531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-2808147031.4554806</v>
      </c>
      <c r="L3542" s="444">
        <f t="shared" ca="1" si="167"/>
        <v>-676763434580.77075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-676763434580.77075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-2819847644.086545</v>
      </c>
      <c r="L3543" s="444">
        <f t="shared" ca="1" si="167"/>
        <v>-679583282224.8573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-679583282224.8573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-2831597009.2702389</v>
      </c>
      <c r="L3544" s="444">
        <f t="shared" ca="1" si="167"/>
        <v>-682414879234.12756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-682414879234.12756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-2843395330.1421981</v>
      </c>
      <c r="L3545" s="444">
        <f t="shared" ca="1" si="167"/>
        <v>-685258274564.26978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-685258274564.26978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-2855242810.6844573</v>
      </c>
      <c r="L3546" s="444">
        <f t="shared" ca="1" si="167"/>
        <v>-688113517374.95422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-688113517374.95422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-2867139655.7289758</v>
      </c>
      <c r="L3547" s="444">
        <f t="shared" ca="1" si="167"/>
        <v>-690980657030.68323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-690980657030.68323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-2879086070.9611802</v>
      </c>
      <c r="L3548" s="444">
        <f t="shared" ca="1" si="167"/>
        <v>-693859743101.64441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-693859743101.64441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-2891082262.9235182</v>
      </c>
      <c r="L3549" s="444">
        <f t="shared" ca="1" si="167"/>
        <v>-696750825364.56787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-696750825364.56787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-2903128439.019033</v>
      </c>
      <c r="L3550" s="444">
        <f t="shared" ca="1" si="167"/>
        <v>-699653953803.58691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-699653953803.58691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-2915224807.5149455</v>
      </c>
      <c r="L3551" s="444">
        <f t="shared" ca="1" si="167"/>
        <v>-702569178611.10181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-702569178611.10181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-2927371577.5462575</v>
      </c>
      <c r="L3552" s="444">
        <f t="shared" ca="1" si="167"/>
        <v>-705496550188.64807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-705496550188.64807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-2939568959.1193671</v>
      </c>
      <c r="L3553" s="444">
        <f t="shared" ca="1" si="167"/>
        <v>-708436119147.76746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-708436119147.76746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-2951817163.1156979</v>
      </c>
      <c r="L3554" s="444">
        <f t="shared" ca="1" si="167"/>
        <v>-711387936310.88318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-711387936310.88318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-2964116401.2953467</v>
      </c>
      <c r="L3555" s="444">
        <f t="shared" ca="1" si="167"/>
        <v>-714352052712.17847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-714352052712.17847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-2976466886.3007436</v>
      </c>
      <c r="L3556" s="444">
        <f t="shared" ca="1" si="167"/>
        <v>-717328519598.47925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-717328519598.47925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-2988868831.6603303</v>
      </c>
      <c r="L3557" s="444">
        <f t="shared" ca="1" si="167"/>
        <v>-720317388430.13953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-720317388430.13953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-3001322451.7922478</v>
      </c>
      <c r="L3558" s="444">
        <f t="shared" ca="1" si="167"/>
        <v>-723318710881.93176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-723318710881.93176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-3013827962.008049</v>
      </c>
      <c r="L3559" s="444">
        <f t="shared" ca="1" si="167"/>
        <v>-726332538843.93982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-726332538843.93982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-3026385578.5164161</v>
      </c>
      <c r="L3560" s="444">
        <f t="shared" ca="1" si="167"/>
        <v>-729358924422.45618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-729358924422.45618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-3038995518.4269009</v>
      </c>
      <c r="L3561" s="444">
        <f t="shared" ca="1" si="167"/>
        <v>-732397919940.88306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-732397919940.88306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-3051657999.7536793</v>
      </c>
      <c r="L3562" s="444">
        <f t="shared" ca="1" si="167"/>
        <v>-735449577940.63672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-735449577940.63672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-3064373241.4193196</v>
      </c>
      <c r="L3563" s="444">
        <f t="shared" ca="1" si="167"/>
        <v>-738513951182.05603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-738513951182.05603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-3077141463.2585669</v>
      </c>
      <c r="L3564" s="444">
        <f t="shared" ca="1" si="167"/>
        <v>-741591092645.31458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-741591092645.31458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-3089962886.0221438</v>
      </c>
      <c r="L3565" s="444">
        <f t="shared" ca="1" si="167"/>
        <v>-744681055531.33667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-744681055531.33667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-3102837731.3805695</v>
      </c>
      <c r="L3566" s="444">
        <f t="shared" ca="1" si="167"/>
        <v>-747783893262.71729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-747783893262.71729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-3115766221.9279885</v>
      </c>
      <c r="L3567" s="444">
        <f t="shared" ca="1" si="167"/>
        <v>-750899659484.64526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-750899659484.64526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-3128748581.1860218</v>
      </c>
      <c r="L3568" s="444">
        <f t="shared" ca="1" si="167"/>
        <v>-754028408065.8313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-754028408065.8313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-3141785033.6076303</v>
      </c>
      <c r="L3569" s="444">
        <f t="shared" ca="1" si="167"/>
        <v>-757170193099.43896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-757170193099.43896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-3154875804.5809956</v>
      </c>
      <c r="L3570" s="444">
        <f t="shared" ca="1" si="167"/>
        <v>-760325068904.02002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-760325068904.02002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-3168021120.4334168</v>
      </c>
      <c r="L3571" s="444">
        <f t="shared" ca="1" si="167"/>
        <v>-763493090024.45349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-763493090024.45349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-3181221208.4352226</v>
      </c>
      <c r="L3572" s="444">
        <f t="shared" ca="1" si="167"/>
        <v>-766674311232.88867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-766674311232.88867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-3194476296.8037028</v>
      </c>
      <c r="L3573" s="444">
        <f t="shared" ca="1" si="167"/>
        <v>-769868787529.69238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-769868787529.69238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-3207786614.7070518</v>
      </c>
      <c r="L3574" s="444">
        <f t="shared" ca="1" si="167"/>
        <v>-773076574144.39941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-773076574144.39941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-3221152392.2683311</v>
      </c>
      <c r="L3575" s="444">
        <f t="shared" ca="1" si="167"/>
        <v>-776297726536.66772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-776297726536.66772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-3234573860.5694489</v>
      </c>
      <c r="L3576" s="444">
        <f t="shared" ca="1" si="167"/>
        <v>-779532300397.23718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-779532300397.23718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-3248051251.6551547</v>
      </c>
      <c r="L3577" s="444">
        <f t="shared" ca="1" si="167"/>
        <v>-782780351648.89233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-782780351648.89233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-3261584798.5370512</v>
      </c>
      <c r="L3578" s="444">
        <f t="shared" ref="L3578:L3832" ca="1" si="172">I3578-J3578+K3578</f>
        <v>-786041936447.42944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-786041936447.42944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-3275174735.1976228</v>
      </c>
      <c r="L3579" s="444">
        <f t="shared" ca="1" si="172"/>
        <v>-789317111182.62708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-789317111182.62708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-3288821296.5942793</v>
      </c>
      <c r="L3580" s="444">
        <f t="shared" ca="1" si="172"/>
        <v>-792605932479.22131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-792605932479.22131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-3302524718.6634221</v>
      </c>
      <c r="L3581" s="444">
        <f t="shared" ca="1" si="172"/>
        <v>-795908457197.88477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-795908457197.88477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-3316285238.3245196</v>
      </c>
      <c r="L3582" s="444">
        <f t="shared" ca="1" si="172"/>
        <v>-799224742436.20923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-799224742436.20923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-3330103093.4842052</v>
      </c>
      <c r="L3583" s="444">
        <f t="shared" ca="1" si="172"/>
        <v>-802554845529.69348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-802554845529.69348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-3343978523.0403895</v>
      </c>
      <c r="L3584" s="444">
        <f t="shared" ca="1" si="172"/>
        <v>-805898824052.73389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-805898824052.73389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-3357911766.8863912</v>
      </c>
      <c r="L3585" s="444">
        <f t="shared" ca="1" si="172"/>
        <v>-809256735819.62024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-809256735819.62024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-3371903065.9150844</v>
      </c>
      <c r="L3586" s="444">
        <f t="shared" ca="1" si="172"/>
        <v>-812628638885.53528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-812628638885.53528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-3385952662.0230637</v>
      </c>
      <c r="L3587" s="444">
        <f t="shared" ca="1" si="172"/>
        <v>-816014591547.55835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-816014591547.55835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-3400060798.1148262</v>
      </c>
      <c r="L3588" s="444">
        <f t="shared" ca="1" si="172"/>
        <v>-819414652345.67322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-819414652345.67322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-3414227718.1069717</v>
      </c>
      <c r="L3589" s="444">
        <f t="shared" ca="1" si="172"/>
        <v>-822828880063.78015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-822828880063.78015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-3428453666.9324174</v>
      </c>
      <c r="L3590" s="444">
        <f t="shared" ca="1" si="172"/>
        <v>-826257333730.71252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-826257333730.71252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-3442738890.5446353</v>
      </c>
      <c r="L3591" s="444">
        <f t="shared" ca="1" si="172"/>
        <v>-829700072621.2572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-829700072621.2572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-3457083635.921905</v>
      </c>
      <c r="L3592" s="444">
        <f t="shared" ca="1" si="172"/>
        <v>-833157156257.17908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-833157156257.17908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-3471488151.0715795</v>
      </c>
      <c r="L3593" s="444">
        <f t="shared" ca="1" si="172"/>
        <v>-836628644408.25061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-836628644408.25061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-3485952685.0343776</v>
      </c>
      <c r="L3594" s="444">
        <f t="shared" ca="1" si="172"/>
        <v>-840114597093.28503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-840114597093.28503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-3500477487.8886876</v>
      </c>
      <c r="L3595" s="444">
        <f t="shared" ca="1" si="172"/>
        <v>-843615074581.17371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-843615074581.17371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-3515062810.7548904</v>
      </c>
      <c r="L3596" s="444">
        <f t="shared" ca="1" si="172"/>
        <v>-847130137391.92859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-847130137391.92859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-3529708905.7997022</v>
      </c>
      <c r="L3597" s="444">
        <f t="shared" ca="1" si="172"/>
        <v>-850659846297.72827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-850659846297.72827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-3544416026.2405343</v>
      </c>
      <c r="L3598" s="444">
        <f t="shared" ca="1" si="172"/>
        <v>-854204262323.96875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-854204262323.96875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-3559184426.3498697</v>
      </c>
      <c r="L3599" s="444">
        <f t="shared" ca="1" si="172"/>
        <v>-857763446750.3186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-857763446750.3186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-3574014361.459661</v>
      </c>
      <c r="L3600" s="444">
        <f t="shared" ca="1" si="172"/>
        <v>-861337461111.77832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-861337461111.77832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-3588906087.9657431</v>
      </c>
      <c r="L3601" s="444">
        <f t="shared" ca="1" si="172"/>
        <v>-864926367199.74402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-864926367199.74402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-3603859863.3322668</v>
      </c>
      <c r="L3602" s="444">
        <f t="shared" ca="1" si="172"/>
        <v>-868530227063.07629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-868530227063.07629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-3618875946.0961518</v>
      </c>
      <c r="L3603" s="444">
        <f t="shared" ca="1" si="172"/>
        <v>-872149103009.17249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-872149103009.17249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-3633954595.871552</v>
      </c>
      <c r="L3604" s="444">
        <f t="shared" ca="1" si="172"/>
        <v>-875783057605.04407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-875783057605.04407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-3649096073.3543506</v>
      </c>
      <c r="L3605" s="444">
        <f t="shared" ca="1" si="172"/>
        <v>-879432153678.39844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-879432153678.39844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-3664300640.3266602</v>
      </c>
      <c r="L3606" s="444">
        <f t="shared" ca="1" si="172"/>
        <v>-883096454318.7251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-883096454318.7251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-3679568559.6613541</v>
      </c>
      <c r="L3607" s="444">
        <f t="shared" ca="1" si="172"/>
        <v>-886776022878.38647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-886776022878.38647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-3694900095.3266096</v>
      </c>
      <c r="L3608" s="444">
        <f t="shared" ca="1" si="172"/>
        <v>-890470922973.71313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-890470922973.71313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-3710295512.390471</v>
      </c>
      <c r="L3609" s="444">
        <f t="shared" ca="1" si="172"/>
        <v>-894181218486.10364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-894181218486.10364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-3725755077.0254316</v>
      </c>
      <c r="L3610" s="444">
        <f t="shared" ca="1" si="172"/>
        <v>-897906973563.12903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-897906973563.12903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-3741279056.5130372</v>
      </c>
      <c r="L3611" s="444">
        <f t="shared" ca="1" si="172"/>
        <v>-901648252619.64209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-901648252619.64209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-3756867719.2485089</v>
      </c>
      <c r="L3612" s="444">
        <f t="shared" ca="1" si="172"/>
        <v>-905405120338.89063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-905405120338.89063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-3772521334.7453775</v>
      </c>
      <c r="L3613" s="444">
        <f t="shared" ca="1" si="172"/>
        <v>-909177641673.63599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-909177641673.63599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-3788240173.6401505</v>
      </c>
      <c r="L3614" s="444">
        <f t="shared" ca="1" si="172"/>
        <v>-912965881847.27612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-912965881847.27612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-3804024507.6969838</v>
      </c>
      <c r="L3615" s="444">
        <f t="shared" ca="1" si="172"/>
        <v>-916769906354.97314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-916769906354.97314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-3819874609.8123879</v>
      </c>
      <c r="L3616" s="444">
        <f t="shared" ca="1" si="172"/>
        <v>-920589780964.78552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-920589780964.78552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-3835790754.0199389</v>
      </c>
      <c r="L3617" s="444">
        <f t="shared" ca="1" si="172"/>
        <v>-924425571718.80542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-924425571718.80542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-3851773215.4950223</v>
      </c>
      <c r="L3618" s="444">
        <f t="shared" ca="1" si="172"/>
        <v>-928277344934.30042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-928277344934.30042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-3867822270.5595856</v>
      </c>
      <c r="L3619" s="444">
        <f t="shared" ca="1" si="172"/>
        <v>-932145167204.85999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-932145167204.85999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-3883938196.6869168</v>
      </c>
      <c r="L3620" s="444">
        <f t="shared" ca="1" si="172"/>
        <v>-936029105401.54688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-936029105401.54688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-3900121272.5064454</v>
      </c>
      <c r="L3621" s="444">
        <f t="shared" ca="1" si="172"/>
        <v>-939929226674.05334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-939929226674.05334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-3916371777.8085561</v>
      </c>
      <c r="L3622" s="444">
        <f t="shared" ca="1" si="172"/>
        <v>-943845598451.86194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-943845598451.86194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-3932689993.5494246</v>
      </c>
      <c r="L3623" s="444">
        <f t="shared" ca="1" si="172"/>
        <v>-947778288445.41138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-947778288445.41138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-3949076201.8558807</v>
      </c>
      <c r="L3624" s="444">
        <f t="shared" ca="1" si="172"/>
        <v>-951727364647.26721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-951727364647.26721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-3965530686.0302801</v>
      </c>
      <c r="L3625" s="444">
        <f t="shared" ca="1" si="172"/>
        <v>-955692895333.29749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-955692895333.29749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-3982053730.5554056</v>
      </c>
      <c r="L3626" s="444">
        <f t="shared" ca="1" si="172"/>
        <v>-959674949063.85291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-959674949063.85291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-3998645621.0993867</v>
      </c>
      <c r="L3627" s="444">
        <f t="shared" ca="1" si="172"/>
        <v>-963673594684.95227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-963673594684.95227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-4015306644.5206342</v>
      </c>
      <c r="L3628" s="444">
        <f t="shared" ca="1" si="172"/>
        <v>-967688901329.4729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-967688901329.4729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-4032037088.8728037</v>
      </c>
      <c r="L3629" s="444">
        <f t="shared" ca="1" si="172"/>
        <v>-971720938418.3457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-971720938418.3457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-4048837243.4097738</v>
      </c>
      <c r="L3630" s="444">
        <f t="shared" ca="1" si="172"/>
        <v>-975769775661.75549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-975769775661.75549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-4065707398.5906477</v>
      </c>
      <c r="L3631" s="444">
        <f t="shared" ca="1" si="172"/>
        <v>-979835483060.34619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-979835483060.34619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-4082647846.0847764</v>
      </c>
      <c r="L3632" s="444">
        <f t="shared" ca="1" si="172"/>
        <v>-983918130906.43091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-983918130906.43091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-4099658878.7767959</v>
      </c>
      <c r="L3633" s="444">
        <f t="shared" ca="1" si="172"/>
        <v>-988017789785.20776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-988017789785.20776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-4116740790.771699</v>
      </c>
      <c r="L3634" s="444">
        <f t="shared" ca="1" si="172"/>
        <v>-992134530575.97949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-992134530575.97949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-4133893877.3999143</v>
      </c>
      <c r="L3635" s="444">
        <f t="shared" ca="1" si="172"/>
        <v>-996268424453.37939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-996268424453.37939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-4151118435.222414</v>
      </c>
      <c r="L3636" s="444">
        <f t="shared" ca="1" si="172"/>
        <v>-1000419542888.6018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-1000419542888.6018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-4168414762.0358405</v>
      </c>
      <c r="L3637" s="444">
        <f t="shared" ca="1" si="172"/>
        <v>-1004587957650.6377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-1004587957650.6377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-4185783156.8776565</v>
      </c>
      <c r="L3638" s="444">
        <f t="shared" ca="1" si="172"/>
        <v>-1008773740807.5154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-1008773740807.5154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-4203223920.0313139</v>
      </c>
      <c r="L3639" s="444">
        <f t="shared" ca="1" si="172"/>
        <v>-1012976964727.5468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-1012976964727.5468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-4220737353.0314441</v>
      </c>
      <c r="L3640" s="444">
        <f t="shared" ca="1" si="172"/>
        <v>-1017197702080.5782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-1017197702080.5782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-4238323758.6690755</v>
      </c>
      <c r="L3641" s="444">
        <f t="shared" ca="1" si="172"/>
        <v>-1021436025839.2473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-1021436025839.2473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-4255983440.9968643</v>
      </c>
      <c r="L3642" s="444">
        <f t="shared" ca="1" si="172"/>
        <v>-1025692009280.2441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-1025692009280.2441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-4273716705.3343511</v>
      </c>
      <c r="L3643" s="444">
        <f t="shared" ca="1" si="172"/>
        <v>-1029965725985.5785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-1029965725985.5785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-4291523858.273243</v>
      </c>
      <c r="L3644" s="444">
        <f t="shared" ca="1" si="172"/>
        <v>-1034257249843.8517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-1034257249843.8517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-4309405207.6827145</v>
      </c>
      <c r="L3645" s="444">
        <f t="shared" ca="1" si="172"/>
        <v>-1038566655051.5344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-1038566655051.5344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-4327361062.7147274</v>
      </c>
      <c r="L3646" s="444">
        <f t="shared" ca="1" si="172"/>
        <v>-1042894016114.2491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-1042894016114.2491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-4345391733.8093719</v>
      </c>
      <c r="L3647" s="444">
        <f t="shared" ca="1" si="172"/>
        <v>-1047239407848.0585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-1047239407848.0585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-4363497532.7002439</v>
      </c>
      <c r="L3648" s="444">
        <f t="shared" ca="1" si="172"/>
        <v>-1051602905380.7587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-1051602905380.7587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-4381678772.4198275</v>
      </c>
      <c r="L3649" s="444">
        <f t="shared" ca="1" si="172"/>
        <v>-1055984584153.1785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-1055984584153.1785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-4399935767.3049107</v>
      </c>
      <c r="L3650" s="444">
        <f t="shared" ca="1" si="172"/>
        <v>-1060384519920.4834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-1060384519920.4834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-4418268833.0020142</v>
      </c>
      <c r="L3651" s="444">
        <f t="shared" ca="1" si="172"/>
        <v>-1064802788753.4854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-1064802788753.4854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-4436678286.4728556</v>
      </c>
      <c r="L3652" s="444">
        <f t="shared" ca="1" si="172"/>
        <v>-1069239467039.9583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-1069239467039.9583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-4455164445.9998264</v>
      </c>
      <c r="L3653" s="444">
        <f t="shared" ca="1" si="172"/>
        <v>-1073694631485.9581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-1073694631485.9581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-4473727631.1914921</v>
      </c>
      <c r="L3654" s="444">
        <f t="shared" ca="1" si="172"/>
        <v>-1078168359117.1497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-1078168359117.1497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-4492368162.9881239</v>
      </c>
      <c r="L3655" s="444">
        <f t="shared" ca="1" si="172"/>
        <v>-1082660727280.1378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-1082660727280.1378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-4511086363.6672411</v>
      </c>
      <c r="L3656" s="444">
        <f t="shared" ca="1" si="172"/>
        <v>-1087171813643.8051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-1087171813643.8051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-4529882556.8491879</v>
      </c>
      <c r="L3657" s="444">
        <f t="shared" ca="1" si="172"/>
        <v>-1091701696200.6543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-1091701696200.6543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-4548757067.5027256</v>
      </c>
      <c r="L3658" s="444">
        <f t="shared" ca="1" si="172"/>
        <v>-1096250453268.157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-1096250453268.157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-4567710221.950654</v>
      </c>
      <c r="L3659" s="444">
        <f t="shared" ca="1" si="172"/>
        <v>-1100818163490.1077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-1100818163490.1077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-4586742347.8754482</v>
      </c>
      <c r="L3660" s="444">
        <f t="shared" ca="1" si="172"/>
        <v>-1105404905837.9832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-1105404905837.9832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-4605853774.3249302</v>
      </c>
      <c r="L3661" s="444">
        <f t="shared" ca="1" si="172"/>
        <v>-1110010759612.3081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-1110010759612.3081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-4625044831.7179508</v>
      </c>
      <c r="L3662" s="444">
        <f t="shared" ca="1" si="172"/>
        <v>-1114635804444.0261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-1114635804444.0261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-4644315851.8501091</v>
      </c>
      <c r="L3663" s="444">
        <f t="shared" ca="1" si="172"/>
        <v>-1119280120295.8762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-1119280120295.8762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-4663667167.8994846</v>
      </c>
      <c r="L3664" s="444">
        <f t="shared" ca="1" si="172"/>
        <v>-1123943787463.7756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-1123943787463.7756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-4683099114.4323988</v>
      </c>
      <c r="L3665" s="444">
        <f t="shared" ca="1" si="172"/>
        <v>-1128626886578.208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-1128626886578.208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-4702612027.4091997</v>
      </c>
      <c r="L3666" s="444">
        <f t="shared" ca="1" si="172"/>
        <v>-1133329498605.6172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-1133329498605.6172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-4722206244.1900711</v>
      </c>
      <c r="L3667" s="444">
        <f t="shared" ca="1" si="172"/>
        <v>-1138051704849.8074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-1138051704849.8074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-4741882103.540864</v>
      </c>
      <c r="L3668" s="444">
        <f t="shared" ca="1" si="172"/>
        <v>-1142793586953.3481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-1142793586953.3481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-4761639945.6389503</v>
      </c>
      <c r="L3669" s="444">
        <f t="shared" ca="1" si="172"/>
        <v>-1147555226898.9871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-1147555226898.9871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-4781480112.079113</v>
      </c>
      <c r="L3670" s="444">
        <f t="shared" ca="1" si="172"/>
        <v>-1152336707011.0662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-1152336707011.0662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-4801402945.8794422</v>
      </c>
      <c r="L3671" s="444">
        <f t="shared" ca="1" si="172"/>
        <v>-1157138109956.9456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-1157138109956.9456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-4821408791.4872732</v>
      </c>
      <c r="L3672" s="444">
        <f t="shared" ca="1" si="172"/>
        <v>-1161959518748.4329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-1161959518748.4329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-4841497994.7851372</v>
      </c>
      <c r="L3673" s="444">
        <f t="shared" ca="1" si="172"/>
        <v>-1166801016743.218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-1166801016743.218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-4861670903.0967417</v>
      </c>
      <c r="L3674" s="444">
        <f t="shared" ca="1" si="172"/>
        <v>-1171662687646.3147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-1171662687646.3147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-4881927865.1929779</v>
      </c>
      <c r="L3675" s="444">
        <f t="shared" ca="1" si="172"/>
        <v>-1176544615511.5076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-1176544615511.5076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-4902269231.2979479</v>
      </c>
      <c r="L3676" s="444">
        <f t="shared" ca="1" si="172"/>
        <v>-1181446884742.8054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-1181446884742.8054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-4922695353.0950222</v>
      </c>
      <c r="L3677" s="444">
        <f t="shared" ca="1" si="172"/>
        <v>-1186369580095.9004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-1186369580095.9004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-4943206583.7329178</v>
      </c>
      <c r="L3678" s="444">
        <f t="shared" ca="1" si="172"/>
        <v>-1191312786679.6333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-1191312786679.6333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-4963803277.8318052</v>
      </c>
      <c r="L3679" s="444">
        <f t="shared" ca="1" si="172"/>
        <v>-1196276589957.4651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-1196276589957.4651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-4984485791.4894381</v>
      </c>
      <c r="L3680" s="444">
        <f t="shared" ca="1" si="172"/>
        <v>-1201261075748.9546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-1201261075748.9546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-5005254482.2873106</v>
      </c>
      <c r="L3681" s="444">
        <f t="shared" ca="1" si="172"/>
        <v>-1206266330231.2419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-1206266330231.2419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-5026109709.2968416</v>
      </c>
      <c r="L3682" s="444">
        <f t="shared" ca="1" si="172"/>
        <v>-1211292439940.5388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-1211292439940.5388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-5047051833.085578</v>
      </c>
      <c r="L3683" s="444">
        <f t="shared" ca="1" si="172"/>
        <v>-1216339491773.6245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-1216339491773.6245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-5068081215.7234354</v>
      </c>
      <c r="L3684" s="444">
        <f t="shared" ca="1" si="172"/>
        <v>-1221407572989.3479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-1221407572989.3479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-5089198220.78895</v>
      </c>
      <c r="L3685" s="444">
        <f t="shared" ca="1" si="172"/>
        <v>-1226496771210.137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-1226496771210.137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-5110403213.3755703</v>
      </c>
      <c r="L3686" s="444">
        <f t="shared" ca="1" si="172"/>
        <v>-1231607174423.5125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-1231607174423.5125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-5131696560.0979681</v>
      </c>
      <c r="L3687" s="444">
        <f t="shared" ca="1" si="172"/>
        <v>-1236738870983.6104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-1236738870983.6104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-5153078629.0983763</v>
      </c>
      <c r="L3688" s="444">
        <f t="shared" ca="1" si="172"/>
        <v>-1241891949612.7087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-1241891949612.7087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-5174549790.0529528</v>
      </c>
      <c r="L3689" s="444">
        <f t="shared" ca="1" si="172"/>
        <v>-1247066499402.7617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-1247066499402.7617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-5196110414.178174</v>
      </c>
      <c r="L3690" s="444">
        <f t="shared" ca="1" si="172"/>
        <v>-1252262609816.9399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-1252262609816.9399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-5217760874.2372494</v>
      </c>
      <c r="L3691" s="444">
        <f t="shared" ca="1" si="172"/>
        <v>-1257480370691.1772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-1257480370691.1772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-5239501544.5465717</v>
      </c>
      <c r="L3692" s="444">
        <f t="shared" ca="1" si="172"/>
        <v>-1262719872235.7239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-1262719872235.7239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-5261332800.9821825</v>
      </c>
      <c r="L3693" s="444">
        <f t="shared" ca="1" si="172"/>
        <v>-1267981205036.7061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-1267981205036.7061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-5283255020.9862747</v>
      </c>
      <c r="L3694" s="444">
        <f t="shared" ca="1" si="172"/>
        <v>-1273264460057.6924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-1273264460057.6924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-5305268583.5737181</v>
      </c>
      <c r="L3695" s="444">
        <f t="shared" ca="1" si="172"/>
        <v>-1278569728641.2661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-1278569728641.2661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-5327373869.3386087</v>
      </c>
      <c r="L3696" s="444">
        <f t="shared" ca="1" si="172"/>
        <v>-1283897102510.6047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-1283897102510.6047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-5349571260.4608526</v>
      </c>
      <c r="L3697" s="444">
        <f t="shared" ca="1" si="172"/>
        <v>-1289246673771.0657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-1289246673771.0657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-5371861140.7127733</v>
      </c>
      <c r="L3698" s="444">
        <f t="shared" ca="1" si="172"/>
        <v>-1294618534911.7786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-1294618534911.7786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-5394243895.465744</v>
      </c>
      <c r="L3699" s="444">
        <f t="shared" ca="1" si="172"/>
        <v>-1300012778807.2444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-1300012778807.2444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-5416719911.6968517</v>
      </c>
      <c r="L3700" s="444">
        <f t="shared" ca="1" si="172"/>
        <v>-1305429498718.9412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-1305429498718.9412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-5439289577.9955883</v>
      </c>
      <c r="L3701" s="444">
        <f t="shared" ca="1" si="172"/>
        <v>-1310868788296.9368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-1310868788296.9368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-5461953284.57057</v>
      </c>
      <c r="L3702" s="444">
        <f t="shared" ca="1" si="172"/>
        <v>-1316330741581.5073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-1316330741581.5073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-5484711423.2562809</v>
      </c>
      <c r="L3703" s="444">
        <f t="shared" ca="1" si="172"/>
        <v>-1321815453004.7637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-1321815453004.7637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-5507564387.5198488</v>
      </c>
      <c r="L3704" s="444">
        <f t="shared" ca="1" si="172"/>
        <v>-1327323017392.2834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-1327323017392.2834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-5530512572.4678478</v>
      </c>
      <c r="L3705" s="444">
        <f t="shared" ca="1" si="172"/>
        <v>-1332853529964.7512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-1332853529964.7512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-5553556374.8531303</v>
      </c>
      <c r="L3706" s="444">
        <f t="shared" ca="1" si="172"/>
        <v>-1338407086339.6042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-1338407086339.6042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-5576696193.0816841</v>
      </c>
      <c r="L3707" s="444">
        <f t="shared" ca="1" si="172"/>
        <v>-1343983782532.686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-1343983782532.686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-5599932427.2195253</v>
      </c>
      <c r="L3708" s="444">
        <f t="shared" ca="1" si="172"/>
        <v>-1349583714959.9055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-1349583714959.9055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-5623265478.9996061</v>
      </c>
      <c r="L3709" s="444">
        <f t="shared" ca="1" si="172"/>
        <v>-1355206980438.905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-1355206980438.905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-5646695751.8287706</v>
      </c>
      <c r="L3710" s="444">
        <f t="shared" ca="1" si="172"/>
        <v>-1360853676190.7339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-1360853676190.7339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-5670223650.7947245</v>
      </c>
      <c r="L3711" s="444">
        <f t="shared" ca="1" si="172"/>
        <v>-1366523899841.5286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-1366523899841.5286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-5693849582.6730356</v>
      </c>
      <c r="L3712" s="444">
        <f t="shared" ca="1" si="172"/>
        <v>-1372217749424.2017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-1372217749424.2017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-5717573955.9341736</v>
      </c>
      <c r="L3713" s="444">
        <f t="shared" ca="1" si="172"/>
        <v>-1377935323380.1357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-1377935323380.1357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-5741397180.7505655</v>
      </c>
      <c r="L3714" s="444">
        <f t="shared" ca="1" si="172"/>
        <v>-1383676720560.8862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-1383676720560.8862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-5765319669.0036926</v>
      </c>
      <c r="L3715" s="444">
        <f t="shared" ca="1" si="172"/>
        <v>-1389442040229.8899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-1389442040229.8899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-5789341834.2912083</v>
      </c>
      <c r="L3716" s="444">
        <f t="shared" ca="1" si="172"/>
        <v>-1395231382064.1812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-1395231382064.1812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-5813464091.9340878</v>
      </c>
      <c r="L3717" s="444">
        <f t="shared" ca="1" si="172"/>
        <v>-1401044846156.1152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-1401044846156.1152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-5837686858.9838133</v>
      </c>
      <c r="L3718" s="444">
        <f t="shared" ca="1" si="172"/>
        <v>-1406882533015.0991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-1406882533015.0991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-5862010554.2295799</v>
      </c>
      <c r="L3719" s="444">
        <f t="shared" ca="1" si="172"/>
        <v>-1412744543569.3286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-1412744543569.3286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-5886435598.2055359</v>
      </c>
      <c r="L3720" s="444">
        <f t="shared" ca="1" si="172"/>
        <v>-1418630979167.5342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-1418630979167.5342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-5910962413.1980591</v>
      </c>
      <c r="L3721" s="444">
        <f t="shared" ca="1" si="172"/>
        <v>-1424541941580.7322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-1424541941580.7322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-5935591423.2530508</v>
      </c>
      <c r="L3722" s="444">
        <f t="shared" ca="1" si="172"/>
        <v>-1430477533003.9851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-1430477533003.9851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-5960323054.1832714</v>
      </c>
      <c r="L3723" s="444">
        <f t="shared" ca="1" si="172"/>
        <v>-1436437856058.1685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-1436437856058.1685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-5985157733.5757017</v>
      </c>
      <c r="L3724" s="444">
        <f t="shared" ca="1" si="172"/>
        <v>-1442423013791.7441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-1442423013791.7441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-6010095890.798934</v>
      </c>
      <c r="L3725" s="444">
        <f t="shared" ca="1" si="172"/>
        <v>-1448433109682.543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-1448433109682.543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-6035137957.0105953</v>
      </c>
      <c r="L3726" s="444">
        <f t="shared" ca="1" si="172"/>
        <v>-1454468247639.5535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-1454468247639.5535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-6060284365.1648064</v>
      </c>
      <c r="L3727" s="444">
        <f t="shared" ca="1" si="172"/>
        <v>-1460528532004.7183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-1460528532004.7183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-6085535550.019659</v>
      </c>
      <c r="L3728" s="444">
        <f t="shared" ca="1" si="172"/>
        <v>-1466614067554.738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-1466614067554.738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-6110891948.144742</v>
      </c>
      <c r="L3729" s="444">
        <f t="shared" ca="1" si="172"/>
        <v>-1472724959502.8828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-1472724959502.8828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-6136353997.9286785</v>
      </c>
      <c r="L3730" s="444">
        <f t="shared" ca="1" si="172"/>
        <v>-1478861313500.8115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-1478861313500.8115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-6161922139.5867147</v>
      </c>
      <c r="L3731" s="444">
        <f t="shared" ca="1" si="172"/>
        <v>-1485023235640.3982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-1485023235640.3982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-6187596815.1683254</v>
      </c>
      <c r="L3732" s="444">
        <f t="shared" ca="1" si="172"/>
        <v>-1491210832455.5664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-1491210832455.5664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-6213378468.5648603</v>
      </c>
      <c r="L3733" s="444">
        <f t="shared" ca="1" si="172"/>
        <v>-1497424210924.1313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-1497424210924.1313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-6239267545.5172138</v>
      </c>
      <c r="L3734" s="444">
        <f t="shared" ca="1" si="172"/>
        <v>-1503663478469.6487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-1503663478469.6487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-6265264493.6235361</v>
      </c>
      <c r="L3735" s="444">
        <f t="shared" ca="1" si="172"/>
        <v>-1509928742963.2722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-1509928742963.2722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-6291369762.3469677</v>
      </c>
      <c r="L3736" s="444">
        <f t="shared" ca="1" si="172"/>
        <v>-1516220112725.6191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-1516220112725.6191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-6317583803.0234127</v>
      </c>
      <c r="L3737" s="444">
        <f t="shared" ca="1" si="172"/>
        <v>-1522537696528.6426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-1522537696528.6426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-6343907068.8693438</v>
      </c>
      <c r="L3738" s="444">
        <f t="shared" ca="1" si="172"/>
        <v>-1528881603597.512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-1528881603597.512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-6370340014.9896336</v>
      </c>
      <c r="L3739" s="444">
        <f t="shared" ca="1" si="172"/>
        <v>-1535251943612.5017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-1535251943612.5017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-6396883098.3854237</v>
      </c>
      <c r="L3740" s="444">
        <f t="shared" ca="1" si="172"/>
        <v>-1541648826710.8872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-1541648826710.8872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-6423536777.9620304</v>
      </c>
      <c r="L3741" s="444">
        <f t="shared" ca="1" si="172"/>
        <v>-1548072363488.8491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-1548072363488.8491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-6450301514.536871</v>
      </c>
      <c r="L3742" s="444">
        <f t="shared" ca="1" si="172"/>
        <v>-1554522665003.386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-1554522665003.386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-6477177770.8474417</v>
      </c>
      <c r="L3743" s="444">
        <f t="shared" ca="1" si="172"/>
        <v>-1560999842774.2334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-1560999842774.2334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-6504166011.5593061</v>
      </c>
      <c r="L3744" s="444">
        <f t="shared" ca="1" si="172"/>
        <v>-1567504008785.7927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-1567504008785.7927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-6531266703.2741365</v>
      </c>
      <c r="L3745" s="444">
        <f t="shared" ca="1" si="172"/>
        <v>-1574035275489.0669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-1574035275489.0669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-6558480314.5377789</v>
      </c>
      <c r="L3746" s="444">
        <f t="shared" ca="1" si="172"/>
        <v>-1580593755803.6047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-1580593755803.6047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-6585807315.8483534</v>
      </c>
      <c r="L3747" s="444">
        <f t="shared" ca="1" si="172"/>
        <v>-1587179563119.4531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-1587179563119.4531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-6613248179.6643877</v>
      </c>
      <c r="L3748" s="444">
        <f t="shared" ca="1" si="172"/>
        <v>-1593792811299.1174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-1593792811299.1174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-6640803380.4129896</v>
      </c>
      <c r="L3749" s="444">
        <f t="shared" ca="1" si="172"/>
        <v>-1600433614679.5305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-1600433614679.5305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-6668473394.498044</v>
      </c>
      <c r="L3750" s="444">
        <f t="shared" ca="1" si="172"/>
        <v>-1607102088074.0286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-1607102088074.0286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-6696258700.3084526</v>
      </c>
      <c r="L3751" s="444">
        <f t="shared" ca="1" si="172"/>
        <v>-1613798346774.3369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-1613798346774.3369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-6724159778.2264042</v>
      </c>
      <c r="L3752" s="444">
        <f t="shared" ca="1" si="172"/>
        <v>-1620522506552.5632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-1620522506552.5632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-6752177110.6356802</v>
      </c>
      <c r="L3753" s="444">
        <f t="shared" ca="1" si="172"/>
        <v>-1627274683663.199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-1627274683663.199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-6780311181.9299955</v>
      </c>
      <c r="L3754" s="444">
        <f t="shared" ca="1" si="172"/>
        <v>-1634054994845.1289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-1634054994845.1289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-6808562478.5213699</v>
      </c>
      <c r="L3755" s="444">
        <f t="shared" ca="1" si="172"/>
        <v>-1640863557323.6504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-1640863557323.6504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-6836931488.8485432</v>
      </c>
      <c r="L3756" s="444">
        <f t="shared" ca="1" si="172"/>
        <v>-1647700488812.499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-1647700488812.499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-6865418703.3854122</v>
      </c>
      <c r="L3757" s="444">
        <f t="shared" ca="1" si="172"/>
        <v>-1654565907515.8845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-1654565907515.8845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-6894024614.649519</v>
      </c>
      <c r="L3758" s="444">
        <f t="shared" ca="1" si="172"/>
        <v>-1661459932130.5339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-1661459932130.5339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-6922749717.2105579</v>
      </c>
      <c r="L3759" s="444">
        <f t="shared" ca="1" si="172"/>
        <v>-1668382681847.7444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-1668382681847.7444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-6951594507.6989346</v>
      </c>
      <c r="L3760" s="444">
        <f t="shared" ca="1" si="172"/>
        <v>-1675334276355.4434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-1675334276355.4434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-6980559484.8143473</v>
      </c>
      <c r="L3761" s="444">
        <f t="shared" ca="1" si="172"/>
        <v>-1682314835840.2578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-1682314835840.2578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-7009645149.3344078</v>
      </c>
      <c r="L3762" s="444">
        <f t="shared" ca="1" si="172"/>
        <v>-1689324480989.5923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-1689324480989.5923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-7038852004.1233015</v>
      </c>
      <c r="L3763" s="444">
        <f t="shared" ca="1" si="172"/>
        <v>-1696363332993.7156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-1696363332993.7156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-7068180554.140481</v>
      </c>
      <c r="L3764" s="444">
        <f t="shared" ca="1" si="172"/>
        <v>-1703431513547.856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-1703431513547.856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-7097631306.4493999</v>
      </c>
      <c r="L3765" s="444">
        <f t="shared" ca="1" si="172"/>
        <v>-1710529144854.3054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-1710529144854.3054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-7127204770.2262726</v>
      </c>
      <c r="L3766" s="444">
        <f t="shared" ca="1" si="172"/>
        <v>-1717656349624.5317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-1717656349624.5317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-7156901456.7688808</v>
      </c>
      <c r="L3767" s="444">
        <f t="shared" ca="1" si="172"/>
        <v>-1724813251081.3005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-1724813251081.3005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-7186721879.5054188</v>
      </c>
      <c r="L3768" s="444">
        <f t="shared" ca="1" si="172"/>
        <v>-1731999972960.8059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-1731999972960.8059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-7216666554.0033569</v>
      </c>
      <c r="L3769" s="444">
        <f t="shared" ca="1" si="172"/>
        <v>-1739216639514.8093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-1739216639514.8093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-7246735997.9783735</v>
      </c>
      <c r="L3770" s="444">
        <f t="shared" ca="1" si="172"/>
        <v>-1746463375512.7876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-1746463375512.7876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-7276930731.3032827</v>
      </c>
      <c r="L3771" s="444">
        <f t="shared" ca="1" si="172"/>
        <v>-1753740306244.0908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-1753740306244.0908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-7307251276.017045</v>
      </c>
      <c r="L3772" s="444">
        <f t="shared" ca="1" si="172"/>
        <v>-1761047557520.1079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-1761047557520.1079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-7337698156.3337831</v>
      </c>
      <c r="L3773" s="444">
        <f t="shared" ca="1" si="172"/>
        <v>-1768385255676.4417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-1768385255676.4417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-7368271898.6518412</v>
      </c>
      <c r="L3774" s="444">
        <f t="shared" ca="1" si="172"/>
        <v>-1775753527575.0935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-1775753527575.0935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-7398973031.5628891</v>
      </c>
      <c r="L3775" s="444">
        <f t="shared" ca="1" si="172"/>
        <v>-1783152500606.6565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-1783152500606.6565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-7429802085.8610687</v>
      </c>
      <c r="L3776" s="444">
        <f t="shared" ca="1" si="172"/>
        <v>-1790582302692.5176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-1790582302692.5176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-7460759594.5521564</v>
      </c>
      <c r="L3777" s="444">
        <f t="shared" ca="1" si="172"/>
        <v>-1798043062287.0698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-1798043062287.0698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-7491846092.8627901</v>
      </c>
      <c r="L3778" s="444">
        <f t="shared" ca="1" si="172"/>
        <v>-1805534908379.9326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-1805534908379.9326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-7523062118.2497187</v>
      </c>
      <c r="L3779" s="444">
        <f t="shared" ca="1" si="172"/>
        <v>-1813057970498.1824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-1813057970498.1824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-7554408210.4090939</v>
      </c>
      <c r="L3780" s="444">
        <f t="shared" ca="1" si="172"/>
        <v>-1820612378708.5916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-1820612378708.5916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-7585884911.2857981</v>
      </c>
      <c r="L3781" s="444">
        <f t="shared" ca="1" si="172"/>
        <v>-1828198263619.8774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-1828198263619.8774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-7617492765.0828238</v>
      </c>
      <c r="L3782" s="444">
        <f t="shared" ca="1" si="172"/>
        <v>-1835815756384.9602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-1835815756384.9602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-7649232318.2706661</v>
      </c>
      <c r="L3783" s="444">
        <f t="shared" ca="1" si="172"/>
        <v>-1843464988703.231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-1843464988703.231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-7681104119.5967951</v>
      </c>
      <c r="L3784" s="444">
        <f t="shared" ca="1" si="172"/>
        <v>-1851146092822.8276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-1851146092822.8276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-7713108720.0951147</v>
      </c>
      <c r="L3785" s="444">
        <f t="shared" ca="1" si="172"/>
        <v>-1858859201542.9229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-1858859201542.9229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-7745246673.0955114</v>
      </c>
      <c r="L3786" s="444">
        <f t="shared" ca="1" si="172"/>
        <v>-1866604448216.0183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-1866604448216.0183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-7777518534.2334089</v>
      </c>
      <c r="L3787" s="444">
        <f t="shared" ca="1" si="172"/>
        <v>-1874381966750.2517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-1874381966750.2517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-7809924861.459383</v>
      </c>
      <c r="L3788" s="444">
        <f t="shared" ca="1" si="172"/>
        <v>-1882191891611.7112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-1882191891611.7112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-7842466215.0487967</v>
      </c>
      <c r="L3789" s="444">
        <f t="shared" ca="1" si="172"/>
        <v>-1890034357826.76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-1890034357826.76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-7875143157.6114988</v>
      </c>
      <c r="L3790" s="444">
        <f t="shared" ca="1" si="172"/>
        <v>-1897909500984.3716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-1897909500984.3716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-7907956254.1015482</v>
      </c>
      <c r="L3791" s="444">
        <f t="shared" ca="1" si="172"/>
        <v>-1905817457238.4731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-1905817457238.4731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-7940906071.8269711</v>
      </c>
      <c r="L3792" s="444">
        <f t="shared" ca="1" si="172"/>
        <v>-1913758363310.3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-1913758363310.3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-7973993180.4595842</v>
      </c>
      <c r="L3793" s="444">
        <f t="shared" ca="1" si="172"/>
        <v>-1921732356490.7595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-1921732356490.7595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-8007218152.0448313</v>
      </c>
      <c r="L3794" s="444">
        <f t="shared" ca="1" si="172"/>
        <v>-1929739574642.8044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-1929739574642.8044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-8040581561.0116863</v>
      </c>
      <c r="L3795" s="444">
        <f t="shared" ca="1" si="172"/>
        <v>-1937780156203.8162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-1937780156203.8162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-8074083984.1825676</v>
      </c>
      <c r="L3796" s="444">
        <f t="shared" ca="1" si="172"/>
        <v>-1945854240187.9988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-1945854240187.9988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-8107726000.783329</v>
      </c>
      <c r="L3797" s="444">
        <f t="shared" ca="1" si="172"/>
        <v>-1953961966188.7822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-1953961966188.7822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-8141508192.4532595</v>
      </c>
      <c r="L3798" s="444">
        <f t="shared" ca="1" si="172"/>
        <v>-1962103474381.2356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-1962103474381.2356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-8175431143.2551489</v>
      </c>
      <c r="L3799" s="444">
        <f t="shared" ca="1" si="172"/>
        <v>-1970278905524.4907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-1970278905524.4907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-8209495439.685379</v>
      </c>
      <c r="L3800" s="444">
        <f t="shared" ca="1" si="172"/>
        <v>-1978488400964.176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-1978488400964.176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-8243701670.6840668</v>
      </c>
      <c r="L3801" s="444">
        <f t="shared" ca="1" si="172"/>
        <v>-1986732102634.8601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-1986732102634.8601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-8278050427.6452503</v>
      </c>
      <c r="L3802" s="444">
        <f t="shared" ca="1" si="172"/>
        <v>-1995010153062.5054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-1995010153062.5054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-8312542304.4271049</v>
      </c>
      <c r="L3803" s="444">
        <f t="shared" ca="1" si="172"/>
        <v>-2003322695366.9324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-2003322695366.9324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-8347177897.3622189</v>
      </c>
      <c r="L3804" s="444">
        <f t="shared" ca="1" si="172"/>
        <v>-2011669873264.2947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-2011669873264.2947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-8381957805.2678947</v>
      </c>
      <c r="L3805" s="444">
        <f t="shared" ca="1" si="172"/>
        <v>-2020051831069.5625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-2020051831069.5625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-8416882629.4565115</v>
      </c>
      <c r="L3806" s="444">
        <f t="shared" ca="1" si="172"/>
        <v>-2028468713699.019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-2028468713699.019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-8451952973.7459135</v>
      </c>
      <c r="L3807" s="444">
        <f t="shared" ca="1" si="172"/>
        <v>-2036920666672.7649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-2036920666672.7649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-8487169444.4698534</v>
      </c>
      <c r="L3808" s="444">
        <f t="shared" ca="1" si="172"/>
        <v>-2045407836117.2349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-2045407836117.2349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-8522532650.4884787</v>
      </c>
      <c r="L3809" s="444">
        <f t="shared" ca="1" si="172"/>
        <v>-2053930368767.7234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-2053930368767.7234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-8558043203.1988487</v>
      </c>
      <c r="L3810" s="444">
        <f t="shared" ca="1" si="172"/>
        <v>-2062488411970.9221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-2062488411970.9221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-8593701716.5455093</v>
      </c>
      <c r="L3811" s="444">
        <f t="shared" ca="1" si="172"/>
        <v>-2071082113687.4675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-2071082113687.4675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-8629508807.0311146</v>
      </c>
      <c r="L3812" s="444">
        <f t="shared" ca="1" si="172"/>
        <v>-2079711622494.4985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-2079711622494.4985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-8665465093.7270756</v>
      </c>
      <c r="L3813" s="444">
        <f t="shared" ca="1" si="172"/>
        <v>-2088377087588.2256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-2088377087588.2256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-8701571198.2842731</v>
      </c>
      <c r="L3814" s="444">
        <f t="shared" ca="1" si="172"/>
        <v>-2097078658786.5098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-2097078658786.5098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-8737827744.9437923</v>
      </c>
      <c r="L3815" s="444">
        <f t="shared" ca="1" si="172"/>
        <v>-2105816486531.4536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-2105816486531.4536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-8774235360.5477238</v>
      </c>
      <c r="L3816" s="444">
        <f t="shared" ca="1" si="172"/>
        <v>-2114590721892.0012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-2114590721892.0012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-8810794674.550005</v>
      </c>
      <c r="L3817" s="444">
        <f t="shared" ca="1" si="172"/>
        <v>-2123401516566.5513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-2123401516566.5513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-8847506319.0272961</v>
      </c>
      <c r="L3818" s="444">
        <f t="shared" ca="1" si="172"/>
        <v>-2132249022885.5786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-2132249022885.5786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-8884370928.6899109</v>
      </c>
      <c r="L3819" s="444">
        <f t="shared" ca="1" si="172"/>
        <v>-2141133393814.2686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-2141133393814.2686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-8921389140.892786</v>
      </c>
      <c r="L3820" s="444">
        <f t="shared" ca="1" si="172"/>
        <v>-2150054782955.1614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-2150054782955.1614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-8958561595.6465054</v>
      </c>
      <c r="L3821" s="444">
        <f t="shared" ca="1" si="172"/>
        <v>-2159013344550.8079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-2159013344550.8079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-8995888935.6283665</v>
      </c>
      <c r="L3822" s="444">
        <f t="shared" ca="1" si="172"/>
        <v>-2168009233486.4363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-2168009233486.4363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-9033371806.1934853</v>
      </c>
      <c r="L3823" s="444">
        <f t="shared" ca="1" si="172"/>
        <v>-2177042605292.6299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-2177042605292.6299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-9071010855.3859596</v>
      </c>
      <c r="L3824" s="444">
        <f t="shared" ca="1" si="172"/>
        <v>-2186113616148.0159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-2186113616148.0159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-9108806733.9500656</v>
      </c>
      <c r="L3825" s="444">
        <f t="shared" ca="1" si="172"/>
        <v>-2195222422881.9658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-2195222422881.9658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-9146760095.3415241</v>
      </c>
      <c r="L3826" s="444">
        <f t="shared" ca="1" si="172"/>
        <v>-2204369182977.3071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-2204369182977.3071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-9184871595.7387791</v>
      </c>
      <c r="L3827" s="444">
        <f t="shared" ca="1" si="172"/>
        <v>-2213554054573.0459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-2213554054573.0459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-9223141894.0543575</v>
      </c>
      <c r="L3828" s="444">
        <f t="shared" ca="1" si="172"/>
        <v>-2222777196467.1001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-2222777196467.1001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-9261571651.9462509</v>
      </c>
      <c r="L3829" s="444">
        <f t="shared" ca="1" si="172"/>
        <v>-2232038768119.0464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-2232038768119.0464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-9300161533.8293591</v>
      </c>
      <c r="L3830" s="444">
        <f t="shared" ca="1" si="172"/>
        <v>-2241338929652.876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-2241338929652.876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-9338912206.8869839</v>
      </c>
      <c r="L3831" s="444">
        <f t="shared" ca="1" si="172"/>
        <v>-2250677841859.7632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-2250677841859.7632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-9377824341.082346</v>
      </c>
      <c r="L3832" s="444">
        <f t="shared" ca="1" si="172"/>
        <v>-2260055666200.8457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-2260055666200.8457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-9416898609.1701908</v>
      </c>
      <c r="L3833" s="444">
        <f t="shared" ref="L3833:L4087" ca="1" si="177">I3833-J3833+K3833</f>
        <v>-2269472564810.0161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-2269472564810.0161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-9456135686.7084007</v>
      </c>
      <c r="L3834" s="444">
        <f t="shared" ca="1" si="177"/>
        <v>-2278928700496.7246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-2278928700496.7246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-9495536252.069685</v>
      </c>
      <c r="L3835" s="444">
        <f t="shared" ca="1" si="177"/>
        <v>-2288424236748.7944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-2288424236748.7944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-9535100986.45331</v>
      </c>
      <c r="L3836" s="444">
        <f t="shared" ca="1" si="177"/>
        <v>-2297959337735.2476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-2297959337735.2476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-9574830573.8968639</v>
      </c>
      <c r="L3837" s="444">
        <f t="shared" ca="1" si="177"/>
        <v>-2307534168309.1445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-2307534168309.1445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-9614725701.2881012</v>
      </c>
      <c r="L3838" s="444">
        <f t="shared" ca="1" si="177"/>
        <v>-2317148894010.4326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-2317148894010.4326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-9654787058.3768024</v>
      </c>
      <c r="L3839" s="444">
        <f t="shared" ca="1" si="177"/>
        <v>-2326803681068.8096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-2326803681068.8096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-9695015337.7867069</v>
      </c>
      <c r="L3840" s="444">
        <f t="shared" ca="1" si="177"/>
        <v>-2336498696406.5962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-2336498696406.5962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-9735411235.0274849</v>
      </c>
      <c r="L3841" s="444">
        <f t="shared" ca="1" si="177"/>
        <v>-2346234107641.6235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-2346234107641.6235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-9775975448.5067654</v>
      </c>
      <c r="L3842" s="444">
        <f t="shared" ca="1" si="177"/>
        <v>-2356010083090.1304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-2356010083090.1304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-9816708679.5422096</v>
      </c>
      <c r="L3843" s="444">
        <f t="shared" ca="1" si="177"/>
        <v>-2365826791769.6724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-2365826791769.6724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-9857611632.3736343</v>
      </c>
      <c r="L3844" s="444">
        <f t="shared" ca="1" si="177"/>
        <v>-2375684403402.0459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-2375684403402.0459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-9898685014.1751919</v>
      </c>
      <c r="L3845" s="444">
        <f t="shared" ca="1" si="177"/>
        <v>-2385583088416.2212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-2385583088416.2212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-9939929535.0675888</v>
      </c>
      <c r="L3846" s="444">
        <f t="shared" ca="1" si="177"/>
        <v>-2395523017951.2886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-2395523017951.2886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-9981345908.1303692</v>
      </c>
      <c r="L3847" s="444">
        <f t="shared" ca="1" si="177"/>
        <v>-2405504363859.4189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-2405504363859.4189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-10022934849.414246</v>
      </c>
      <c r="L3848" s="444">
        <f t="shared" ca="1" si="177"/>
        <v>-2415527298708.833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-2415527298708.833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-10064697077.95347</v>
      </c>
      <c r="L3849" s="444">
        <f t="shared" ca="1" si="177"/>
        <v>-2425591995786.7866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-2425591995786.7866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-10106633315.778278</v>
      </c>
      <c r="L3850" s="444">
        <f t="shared" ca="1" si="177"/>
        <v>-2435698629102.5649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-2435698629102.5649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-10148744287.927353</v>
      </c>
      <c r="L3851" s="444">
        <f t="shared" ca="1" si="177"/>
        <v>-2445847373390.4922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-2445847373390.4922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-10191030722.460384</v>
      </c>
      <c r="L3852" s="444">
        <f t="shared" ca="1" si="177"/>
        <v>-2456038404112.9526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-2456038404112.9526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-10233493350.470636</v>
      </c>
      <c r="L3853" s="444">
        <f t="shared" ca="1" si="177"/>
        <v>-2466271897463.4233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-2466271897463.4233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-10276132906.097597</v>
      </c>
      <c r="L3854" s="444">
        <f t="shared" ca="1" si="177"/>
        <v>-2476548030369.521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-2476548030369.521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-10318950126.539671</v>
      </c>
      <c r="L3855" s="444">
        <f t="shared" ca="1" si="177"/>
        <v>-2486866980496.0605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-2486866980496.0605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-10361945752.066919</v>
      </c>
      <c r="L3856" s="444">
        <f t="shared" ca="1" si="177"/>
        <v>-2497228926248.1274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-2497228926248.1274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-10405120526.033865</v>
      </c>
      <c r="L3857" s="444">
        <f t="shared" ca="1" si="177"/>
        <v>-2507634046774.1611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-2507634046774.1611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-10448475194.892338</v>
      </c>
      <c r="L3858" s="444">
        <f t="shared" ca="1" si="177"/>
        <v>-2518082521969.0537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-2518082521969.0537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-10492010508.20439</v>
      </c>
      <c r="L3859" s="444">
        <f t="shared" ca="1" si="177"/>
        <v>-2528574532477.2583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-2528574532477.2583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-10535727218.655243</v>
      </c>
      <c r="L3860" s="444">
        <f t="shared" ca="1" si="177"/>
        <v>-2539110259695.9136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-2539110259695.9136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-10579626082.066307</v>
      </c>
      <c r="L3861" s="444">
        <f t="shared" ca="1" si="177"/>
        <v>-2549689885777.98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-2549689885777.98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-10623707857.408249</v>
      </c>
      <c r="L3862" s="444">
        <f t="shared" ca="1" si="177"/>
        <v>-2560313593635.3882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-2560313593635.3882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-10667973306.814117</v>
      </c>
      <c r="L3863" s="444">
        <f t="shared" ca="1" si="177"/>
        <v>-2570981566942.2021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-2570981566942.2021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-10712423195.592508</v>
      </c>
      <c r="L3864" s="444">
        <f t="shared" ca="1" si="177"/>
        <v>-2581693990137.7944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-2581693990137.7944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-10757058292.24081</v>
      </c>
      <c r="L3865" s="444">
        <f t="shared" ca="1" si="177"/>
        <v>-2592451048430.0352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-2592451048430.0352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-10801879368.458479</v>
      </c>
      <c r="L3866" s="444">
        <f t="shared" ca="1" si="177"/>
        <v>-2603252927798.4937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-2603252927798.4937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-10846887199.160391</v>
      </c>
      <c r="L3867" s="444">
        <f t="shared" ca="1" si="177"/>
        <v>-2614099814997.6538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-2614099814997.6538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-10892082562.490225</v>
      </c>
      <c r="L3868" s="444">
        <f t="shared" ca="1" si="177"/>
        <v>-2624991897560.144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-2624991897560.144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-10937466239.833933</v>
      </c>
      <c r="L3869" s="444">
        <f t="shared" ca="1" si="177"/>
        <v>-2635929363799.978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-2635929363799.978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-10983039015.833242</v>
      </c>
      <c r="L3870" s="444">
        <f t="shared" ca="1" si="177"/>
        <v>-2646912402815.811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-2646912402815.811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-11028801678.399212</v>
      </c>
      <c r="L3871" s="444">
        <f t="shared" ca="1" si="177"/>
        <v>-2657941204494.2104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-2657941204494.2104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-11074755018.725876</v>
      </c>
      <c r="L3872" s="444">
        <f t="shared" ca="1" si="177"/>
        <v>-2669015959512.9365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-2669015959512.9365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-11120899831.303902</v>
      </c>
      <c r="L3873" s="444">
        <f t="shared" ca="1" si="177"/>
        <v>-2680136859344.2402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-2680136859344.2402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-11167236913.934334</v>
      </c>
      <c r="L3874" s="444">
        <f t="shared" ca="1" si="177"/>
        <v>-2691304096258.1748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-2691304096258.1748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-11213767067.742395</v>
      </c>
      <c r="L3875" s="444">
        <f t="shared" ca="1" si="177"/>
        <v>-2702517863325.917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-2702517863325.917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-11260491097.19132</v>
      </c>
      <c r="L3876" s="444">
        <f t="shared" ca="1" si="177"/>
        <v>-2713778354423.1084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-2713778354423.1084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-11307409810.096285</v>
      </c>
      <c r="L3877" s="444">
        <f t="shared" ca="1" si="177"/>
        <v>-2725085764233.2046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-2725085764233.2046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-11354524017.638351</v>
      </c>
      <c r="L3878" s="444">
        <f t="shared" ca="1" si="177"/>
        <v>-2736440288250.8428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-2736440288250.8428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-11401834534.378511</v>
      </c>
      <c r="L3879" s="444">
        <f t="shared" ca="1" si="177"/>
        <v>-2747842122785.2212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-2747842122785.2212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-11449342178.271755</v>
      </c>
      <c r="L3880" s="444">
        <f t="shared" ca="1" si="177"/>
        <v>-2759291464963.4932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-2759291464963.4932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-11497047770.681221</v>
      </c>
      <c r="L3881" s="444">
        <f t="shared" ca="1" si="177"/>
        <v>-2770788512734.1743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-2770788512734.1743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-11544952136.392393</v>
      </c>
      <c r="L3882" s="444">
        <f t="shared" ca="1" si="177"/>
        <v>-2782333464870.5669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-2782333464870.5669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-11593056103.627361</v>
      </c>
      <c r="L3883" s="444">
        <f t="shared" ca="1" si="177"/>
        <v>-2793926520974.1943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-2793926520974.1943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-11641360504.059143</v>
      </c>
      <c r="L3884" s="444">
        <f t="shared" ca="1" si="177"/>
        <v>-2805567881478.2534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-2805567881478.2534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-11689866172.826056</v>
      </c>
      <c r="L3885" s="444">
        <f t="shared" ca="1" si="177"/>
        <v>-2817257747651.0796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-2817257747651.0796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-11738573948.546165</v>
      </c>
      <c r="L3886" s="444">
        <f t="shared" ca="1" si="177"/>
        <v>-2828996321599.626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-2828996321599.626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-11787484673.331776</v>
      </c>
      <c r="L3887" s="444">
        <f t="shared" ca="1" si="177"/>
        <v>-2840783806272.9575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-2840783806272.9575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-11836599192.803989</v>
      </c>
      <c r="L3888" s="444">
        <f t="shared" ca="1" si="177"/>
        <v>-2852620405465.7617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-2852620405465.7617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-11885918356.10734</v>
      </c>
      <c r="L3889" s="444">
        <f t="shared" ca="1" si="177"/>
        <v>-2864506323821.8691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-2864506323821.8691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-11935443015.924454</v>
      </c>
      <c r="L3890" s="444">
        <f t="shared" ca="1" si="177"/>
        <v>-2876441766837.7935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-2876441766837.7935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-11985174028.490807</v>
      </c>
      <c r="L3891" s="444">
        <f t="shared" ca="1" si="177"/>
        <v>-2888426940866.2842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-2888426940866.2842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-12035112253.609518</v>
      </c>
      <c r="L3892" s="444">
        <f t="shared" ca="1" si="177"/>
        <v>-2900462053119.8936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-2900462053119.8936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-12085258554.666224</v>
      </c>
      <c r="L3893" s="444">
        <f t="shared" ca="1" si="177"/>
        <v>-2912547311674.5596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-2912547311674.5596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-12135613798.643997</v>
      </c>
      <c r="L3894" s="444">
        <f t="shared" ca="1" si="177"/>
        <v>-2924682925473.2036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-2924682925473.2036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-12186178856.138348</v>
      </c>
      <c r="L3895" s="444">
        <f t="shared" ca="1" si="177"/>
        <v>-2936869104329.3418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-2936869104329.3418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-12236954601.372257</v>
      </c>
      <c r="L3896" s="444">
        <f t="shared" ca="1" si="177"/>
        <v>-2949106058930.7139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-2949106058930.7139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-12287941912.211308</v>
      </c>
      <c r="L3897" s="444">
        <f t="shared" ca="1" si="177"/>
        <v>-2961394000842.9253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-2961394000842.9253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-12339141670.178856</v>
      </c>
      <c r="L3898" s="444">
        <f t="shared" ca="1" si="177"/>
        <v>-2973733142513.104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-2973733142513.104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-12390554760.471266</v>
      </c>
      <c r="L3899" s="444">
        <f t="shared" ca="1" si="177"/>
        <v>-2986123697273.5752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-2986123697273.5752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-12442182071.97323</v>
      </c>
      <c r="L3900" s="444">
        <f t="shared" ca="1" si="177"/>
        <v>-2998565879345.5483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-2998565879345.5483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-12494024497.273117</v>
      </c>
      <c r="L3901" s="444">
        <f t="shared" ca="1" si="177"/>
        <v>-3011059903842.8213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-3011059903842.8213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-12546082932.678421</v>
      </c>
      <c r="L3902" s="444">
        <f t="shared" ca="1" si="177"/>
        <v>-3023605986775.4995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-3023605986775.4995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-12598358278.231247</v>
      </c>
      <c r="L3903" s="444">
        <f t="shared" ca="1" si="177"/>
        <v>-3036204345053.731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-3036204345053.731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-12650851437.723879</v>
      </c>
      <c r="L3904" s="444">
        <f t="shared" ca="1" si="177"/>
        <v>-3048855196491.4551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-3048855196491.4551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-12703563318.714396</v>
      </c>
      <c r="L3905" s="444">
        <f t="shared" ca="1" si="177"/>
        <v>-3061558759810.1694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-3061558759810.1694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-12756494832.542372</v>
      </c>
      <c r="L3906" s="444">
        <f t="shared" ca="1" si="177"/>
        <v>-3074315254642.7119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-3074315254642.7119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-12809646894.344633</v>
      </c>
      <c r="L3907" s="444">
        <f t="shared" ca="1" si="177"/>
        <v>-3087124901537.0566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-3087124901537.0566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-12863020423.07107</v>
      </c>
      <c r="L3908" s="444">
        <f t="shared" ca="1" si="177"/>
        <v>-3099987921960.1279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-3099987921960.1279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-12916616341.500532</v>
      </c>
      <c r="L3909" s="444">
        <f t="shared" ca="1" si="177"/>
        <v>-3112904538301.6284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-3112904538301.6284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-12970435576.256784</v>
      </c>
      <c r="L3910" s="444">
        <f t="shared" ca="1" si="177"/>
        <v>-3125874973877.8853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-3125874973877.8853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-13024479057.824522</v>
      </c>
      <c r="L3911" s="444">
        <f t="shared" ca="1" si="177"/>
        <v>-3138899452935.71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-3138899452935.71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-13078747720.565458</v>
      </c>
      <c r="L3912" s="444">
        <f t="shared" ca="1" si="177"/>
        <v>-3151978200656.2754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-3151978200656.2754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-13133242502.73448</v>
      </c>
      <c r="L3913" s="444">
        <f t="shared" ca="1" si="177"/>
        <v>-3165111443159.0098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-3165111443159.0098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-13187964346.495874</v>
      </c>
      <c r="L3914" s="444">
        <f t="shared" ca="1" si="177"/>
        <v>-3178299407505.5059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-3178299407505.5059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-13242914197.939608</v>
      </c>
      <c r="L3915" s="444">
        <f t="shared" ca="1" si="177"/>
        <v>-3191542321703.4453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-3191542321703.4453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-13298093007.097689</v>
      </c>
      <c r="L3916" s="444">
        <f t="shared" ca="1" si="177"/>
        <v>-3204840414710.543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-3204840414710.543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-13353501727.960596</v>
      </c>
      <c r="L3917" s="444">
        <f t="shared" ca="1" si="177"/>
        <v>-3218193916438.5034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-3218193916438.5034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-13409141318.493765</v>
      </c>
      <c r="L3918" s="444">
        <f t="shared" ca="1" si="177"/>
        <v>-3231603057756.9971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-3231603057756.9971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-13465012740.654154</v>
      </c>
      <c r="L3919" s="444">
        <f t="shared" ca="1" si="177"/>
        <v>-3245068070497.6514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-3245068070497.6514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-13521116960.406881</v>
      </c>
      <c r="L3920" s="444">
        <f t="shared" ca="1" si="177"/>
        <v>-3258589187458.0581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-3258589187458.0581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-13577454947.741909</v>
      </c>
      <c r="L3921" s="444">
        <f t="shared" ca="1" si="177"/>
        <v>-3272166642405.7998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-3272166642405.7998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-13634027676.690832</v>
      </c>
      <c r="L3922" s="444">
        <f t="shared" ca="1" si="177"/>
        <v>-3285800670082.4907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-3285800670082.4907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-13690836125.343712</v>
      </c>
      <c r="L3923" s="444">
        <f t="shared" ca="1" si="177"/>
        <v>-3299491506207.8345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-3299491506207.8345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-13747881275.865976</v>
      </c>
      <c r="L3924" s="444">
        <f t="shared" ca="1" si="177"/>
        <v>-3313239387483.7007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-3313239387483.7007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-13805164114.515419</v>
      </c>
      <c r="L3925" s="444">
        <f t="shared" ca="1" si="177"/>
        <v>-3327044551598.2163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-3327044551598.2163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-13862685631.659235</v>
      </c>
      <c r="L3926" s="444">
        <f t="shared" ca="1" si="177"/>
        <v>-3340907237229.8755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-3340907237229.8755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-13920446821.791147</v>
      </c>
      <c r="L3927" s="444">
        <f t="shared" ca="1" si="177"/>
        <v>-3354827684051.6665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-3354827684051.6665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-13978448683.548611</v>
      </c>
      <c r="L3928" s="444">
        <f t="shared" ca="1" si="177"/>
        <v>-3368806132735.2153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-3368806132735.2153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-14036692219.730064</v>
      </c>
      <c r="L3929" s="444">
        <f t="shared" ca="1" si="177"/>
        <v>-3382842824954.9453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-3382842824954.9453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-14095178437.312271</v>
      </c>
      <c r="L3930" s="444">
        <f t="shared" ca="1" si="177"/>
        <v>-3396938003392.2578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-3396938003392.2578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-14153908347.467741</v>
      </c>
      <c r="L3931" s="444">
        <f t="shared" ca="1" si="177"/>
        <v>-3411091911739.7256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-3411091911739.7256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-14212882965.58219</v>
      </c>
      <c r="L3932" s="444">
        <f t="shared" ca="1" si="177"/>
        <v>-3425304794705.3076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-3425304794705.3076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-14272103311.272118</v>
      </c>
      <c r="L3933" s="444">
        <f t="shared" ca="1" si="177"/>
        <v>-3439576898016.5796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-3439576898016.5796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-14331570408.402414</v>
      </c>
      <c r="L3934" s="444">
        <f t="shared" ca="1" si="177"/>
        <v>-3453908468424.9819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-3453908468424.9819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-14391285285.104092</v>
      </c>
      <c r="L3935" s="444">
        <f t="shared" ca="1" si="177"/>
        <v>-3468299753710.0859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-3468299753710.0859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-14451248973.792023</v>
      </c>
      <c r="L3936" s="444">
        <f t="shared" ca="1" si="177"/>
        <v>-3482751002683.8779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-3482751002683.8779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-14511462511.182825</v>
      </c>
      <c r="L3937" s="444">
        <f t="shared" ca="1" si="177"/>
        <v>-3497262465195.0605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-3497262465195.0605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-14571926938.31275</v>
      </c>
      <c r="L3938" s="444">
        <f t="shared" ca="1" si="177"/>
        <v>-3511834392133.3735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-3511834392133.3735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-14632643300.555723</v>
      </c>
      <c r="L3939" s="444">
        <f t="shared" ca="1" si="177"/>
        <v>-3526467035433.9292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-3526467035433.9292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-14693612647.641371</v>
      </c>
      <c r="L3940" s="444">
        <f t="shared" ca="1" si="177"/>
        <v>-3541160648081.5708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-3541160648081.5708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-14754836033.673214</v>
      </c>
      <c r="L3941" s="444">
        <f t="shared" ca="1" si="177"/>
        <v>-3555915484115.2441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-3555915484115.2441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-14816314517.146851</v>
      </c>
      <c r="L3942" s="444">
        <f t="shared" ca="1" si="177"/>
        <v>-3570731798632.3911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-3570731798632.3911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-14878049160.968296</v>
      </c>
      <c r="L3943" s="444">
        <f t="shared" ca="1" si="177"/>
        <v>-3585609847793.3594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-3585609847793.3594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-14940041032.47233</v>
      </c>
      <c r="L3944" s="444">
        <f t="shared" ca="1" si="177"/>
        <v>-3600549888825.8315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-3600549888825.8315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-15002291203.440964</v>
      </c>
      <c r="L3945" s="444">
        <f t="shared" ca="1" si="177"/>
        <v>-3615552180029.2725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-3615552180029.2725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-15064800750.121971</v>
      </c>
      <c r="L3946" s="444">
        <f t="shared" ca="1" si="177"/>
        <v>-3630616980779.3945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-3630616980779.3945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-15127570753.247477</v>
      </c>
      <c r="L3947" s="444">
        <f t="shared" ca="1" si="177"/>
        <v>-3645744551532.6421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-3645744551532.6421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-15190602298.052675</v>
      </c>
      <c r="L3948" s="444">
        <f t="shared" ca="1" si="177"/>
        <v>-3660935153830.6948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-3660935153830.6948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-15253896474.294561</v>
      </c>
      <c r="L3949" s="444">
        <f t="shared" ca="1" si="177"/>
        <v>-3676189050304.9893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-3676189050304.9893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-15317454376.270786</v>
      </c>
      <c r="L3950" s="444">
        <f t="shared" ca="1" si="177"/>
        <v>-3691506504681.2603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-3691506504681.2603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-15381277102.838585</v>
      </c>
      <c r="L3951" s="444">
        <f t="shared" ca="1" si="177"/>
        <v>-3706887781784.0986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-3706887781784.0986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-15445365757.433746</v>
      </c>
      <c r="L3952" s="444">
        <f t="shared" ca="1" si="177"/>
        <v>-3722333147541.5322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-3722333147541.5322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-15509721448.08972</v>
      </c>
      <c r="L3953" s="444">
        <f t="shared" ca="1" si="177"/>
        <v>-3737842868989.6221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-3737842868989.6221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-15574345287.456758</v>
      </c>
      <c r="L3954" s="444">
        <f t="shared" ca="1" si="177"/>
        <v>-3753417214277.0786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-3753417214277.0786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-15639238392.821159</v>
      </c>
      <c r="L3955" s="444">
        <f t="shared" ca="1" si="177"/>
        <v>-3769056452669.8999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-3769056452669.8999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-15704401886.124582</v>
      </c>
      <c r="L3956" s="444">
        <f t="shared" ca="1" si="177"/>
        <v>-3784760854556.0244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-3784760854556.0244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-15769836893.983435</v>
      </c>
      <c r="L3957" s="444">
        <f t="shared" ca="1" si="177"/>
        <v>-3800530691450.0078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-3800530691450.0078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-15835544547.708366</v>
      </c>
      <c r="L3958" s="444">
        <f t="shared" ca="1" si="177"/>
        <v>-3816366235997.7163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-3816366235997.7163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-15901525983.32382</v>
      </c>
      <c r="L3959" s="444">
        <f t="shared" ca="1" si="177"/>
        <v>-3832267761981.04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-3832267761981.04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-15967782341.587667</v>
      </c>
      <c r="L3960" s="444">
        <f t="shared" ca="1" si="177"/>
        <v>-3848235544322.6279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-3848235544322.6279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-16034314768.01095</v>
      </c>
      <c r="L3961" s="444">
        <f t="shared" ca="1" si="177"/>
        <v>-3864269859090.6387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-3864269859090.6387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-16101124412.877661</v>
      </c>
      <c r="L3962" s="444">
        <f t="shared" ca="1" si="177"/>
        <v>-3880370983503.5161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-3880370983503.5161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-16168212431.264652</v>
      </c>
      <c r="L3963" s="444">
        <f t="shared" ca="1" si="177"/>
        <v>-3896539195934.7808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-3896539195934.7808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-16235579983.061586</v>
      </c>
      <c r="L3964" s="444">
        <f t="shared" ca="1" si="177"/>
        <v>-3912774775917.8423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-3912774775917.8423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-16303228232.991009</v>
      </c>
      <c r="L3965" s="444">
        <f t="shared" ca="1" si="177"/>
        <v>-3929078004150.8335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-3929078004150.8335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-16371158350.628473</v>
      </c>
      <c r="L3966" s="444">
        <f t="shared" ca="1" si="177"/>
        <v>-3945449162501.4619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-3945449162501.4619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-16439371510.422758</v>
      </c>
      <c r="L3967" s="444">
        <f t="shared" ca="1" si="177"/>
        <v>-3961888534011.8848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-3961888534011.8848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-16507868891.716188</v>
      </c>
      <c r="L3968" s="444">
        <f t="shared" ca="1" si="177"/>
        <v>-3978396402903.6011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-3978396402903.6011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-16576651678.765005</v>
      </c>
      <c r="L3969" s="444">
        <f t="shared" ca="1" si="177"/>
        <v>-3994973054582.3662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-3994973054582.3662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-16645721060.759859</v>
      </c>
      <c r="L3970" s="444">
        <f t="shared" ca="1" si="177"/>
        <v>-4011618775643.126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-4011618775643.126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-16715078231.846359</v>
      </c>
      <c r="L3971" s="444">
        <f t="shared" ca="1" si="177"/>
        <v>-4028333853874.9722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-4028333853874.9722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-16784724391.14572</v>
      </c>
      <c r="L3972" s="444">
        <f t="shared" ca="1" si="177"/>
        <v>-4045118578266.1177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-4045118578266.1177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-16854660742.77549</v>
      </c>
      <c r="L3973" s="444">
        <f t="shared" ca="1" si="177"/>
        <v>-4061973239008.8931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-4061973239008.8931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-16924888495.870388</v>
      </c>
      <c r="L3974" s="444">
        <f t="shared" ca="1" si="177"/>
        <v>-4078898127504.7637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-4078898127504.7637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-16995408864.603184</v>
      </c>
      <c r="L3975" s="444">
        <f t="shared" ca="1" si="177"/>
        <v>-4095893536369.3667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-4095893536369.3667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-17066223068.205692</v>
      </c>
      <c r="L3976" s="444">
        <f t="shared" ca="1" si="177"/>
        <v>-4112959759437.5723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-4112959759437.5723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-17137332330.989883</v>
      </c>
      <c r="L3977" s="444">
        <f t="shared" ca="1" si="177"/>
        <v>-4130097091768.562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-4130097091768.562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-17208737882.369011</v>
      </c>
      <c r="L3978" s="444">
        <f t="shared" ca="1" si="177"/>
        <v>-4147305829650.9312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-4147305829650.9312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-17280440956.87888</v>
      </c>
      <c r="L3979" s="444">
        <f t="shared" ca="1" si="177"/>
        <v>-4164586270607.8101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-4164586270607.8101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-17352442794.199207</v>
      </c>
      <c r="L3980" s="444">
        <f t="shared" ca="1" si="177"/>
        <v>-4181938713402.0093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-4181938713402.0093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-17424744639.175037</v>
      </c>
      <c r="L3981" s="444">
        <f t="shared" ca="1" si="177"/>
        <v>-4199363458041.1841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-4199363458041.1841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-17497347741.838268</v>
      </c>
      <c r="L3982" s="444">
        <f t="shared" ca="1" si="177"/>
        <v>-4216860805783.0225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-4216860805783.0225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-17570253357.429256</v>
      </c>
      <c r="L3983" s="444">
        <f t="shared" ca="1" si="177"/>
        <v>-4234431059140.4517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-4234431059140.4517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-17643462746.418549</v>
      </c>
      <c r="L3984" s="444">
        <f t="shared" ca="1" si="177"/>
        <v>-4252074521886.8701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-4252074521886.8701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-17716977174.528622</v>
      </c>
      <c r="L3985" s="444">
        <f t="shared" ca="1" si="177"/>
        <v>-4269791499061.3989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-4269791499061.3989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-17790797912.755829</v>
      </c>
      <c r="L3986" s="444">
        <f t="shared" ca="1" si="177"/>
        <v>-4287582296974.1548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-4287582296974.1548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-17864926237.392311</v>
      </c>
      <c r="L3987" s="444">
        <f t="shared" ca="1" si="177"/>
        <v>-4305447223211.5469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-4305447223211.5469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-17939363430.048111</v>
      </c>
      <c r="L3988" s="444">
        <f t="shared" ca="1" si="177"/>
        <v>-4323386586641.5952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-4323386586641.5952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-18014110777.673313</v>
      </c>
      <c r="L3989" s="444">
        <f t="shared" ca="1" si="177"/>
        <v>-4341400697419.2686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-4341400697419.2686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-18089169572.580284</v>
      </c>
      <c r="L3990" s="444">
        <f t="shared" ca="1" si="177"/>
        <v>-4359489866991.8486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-4359489866991.8486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-18164541112.466034</v>
      </c>
      <c r="L3991" s="444">
        <f t="shared" ca="1" si="177"/>
        <v>-4377654408104.3145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-4377654408104.3145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-18240226700.434643</v>
      </c>
      <c r="L3992" s="444">
        <f t="shared" ca="1" si="177"/>
        <v>-4395894634804.749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-4395894634804.749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-18316227645.019787</v>
      </c>
      <c r="L3993" s="444">
        <f t="shared" ca="1" si="177"/>
        <v>-4414210862449.7686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-4414210862449.7686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-18392545260.207367</v>
      </c>
      <c r="L3994" s="444">
        <f t="shared" ca="1" si="177"/>
        <v>-4432603407709.9756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-4432603407709.9756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-18469180865.458233</v>
      </c>
      <c r="L3995" s="444">
        <f t="shared" ca="1" si="177"/>
        <v>-4451072588575.4336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-4451072588575.4336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-18546135785.730972</v>
      </c>
      <c r="L3996" s="444">
        <f t="shared" ca="1" si="177"/>
        <v>-4469618724361.165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-4469618724361.165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-18623411351.504852</v>
      </c>
      <c r="L3997" s="444">
        <f t="shared" ca="1" si="177"/>
        <v>-4488242135712.6699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-4488242135712.6699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-18701008898.802792</v>
      </c>
      <c r="L3998" s="444">
        <f t="shared" ca="1" si="177"/>
        <v>-4506943144611.4727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-4506943144611.4727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-18778929769.21447</v>
      </c>
      <c r="L3999" s="444">
        <f t="shared" ca="1" si="177"/>
        <v>-4525722074380.6875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-4525722074380.6875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-18857175309.919533</v>
      </c>
      <c r="L4000" s="444">
        <f t="shared" ca="1" si="177"/>
        <v>-4544579249690.6074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-4544579249690.6074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-18935746873.710865</v>
      </c>
      <c r="L4001" s="444">
        <f t="shared" ca="1" si="177"/>
        <v>-4563514996564.3184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-4563514996564.3184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-19014645819.017994</v>
      </c>
      <c r="L4002" s="444">
        <f t="shared" ca="1" si="177"/>
        <v>-4582529642383.3359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-4582529642383.3359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-19093873509.930565</v>
      </c>
      <c r="L4003" s="444">
        <f t="shared" ca="1" si="177"/>
        <v>-4601623515893.2666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-4601623515893.2666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-19173431316.221943</v>
      </c>
      <c r="L4004" s="444">
        <f t="shared" ca="1" si="177"/>
        <v>-4620796947209.4883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-4620796947209.4883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-19253320613.372868</v>
      </c>
      <c r="L4005" s="444">
        <f t="shared" ca="1" si="177"/>
        <v>-4640050267822.8613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-4640050267822.8613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-19333542782.595257</v>
      </c>
      <c r="L4006" s="444">
        <f t="shared" ca="1" si="177"/>
        <v>-4659383810605.457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-4659383810605.457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-19414099210.856071</v>
      </c>
      <c r="L4007" s="444">
        <f t="shared" ca="1" si="177"/>
        <v>-4678797909816.3135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-4678797909816.3135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-19494991290.901306</v>
      </c>
      <c r="L4008" s="444">
        <f t="shared" ca="1" si="177"/>
        <v>-4698292901107.2148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-4698292901107.2148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-19576220421.28006</v>
      </c>
      <c r="L4009" s="444">
        <f t="shared" ca="1" si="177"/>
        <v>-4717869121528.4951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-4717869121528.4951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-19657788006.368729</v>
      </c>
      <c r="L4010" s="444">
        <f t="shared" ca="1" si="177"/>
        <v>-4737526909534.8643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-4737526909534.8643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-19739695456.395267</v>
      </c>
      <c r="L4011" s="444">
        <f t="shared" ca="1" si="177"/>
        <v>-4757266604991.2598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-4757266604991.2598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-19821944187.463581</v>
      </c>
      <c r="L4012" s="444">
        <f t="shared" ca="1" si="177"/>
        <v>-4777088549178.7236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-4777088549178.7236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-19904535621.578014</v>
      </c>
      <c r="L4013" s="444">
        <f t="shared" ca="1" si="177"/>
        <v>-4796993084800.3018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-4796993084800.3018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-19987471186.667923</v>
      </c>
      <c r="L4014" s="444">
        <f t="shared" ca="1" si="177"/>
        <v>-4816980555986.9697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-4816980555986.9697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-20070752316.612373</v>
      </c>
      <c r="L4015" s="444">
        <f t="shared" ca="1" si="177"/>
        <v>-4837051308303.582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-4837051308303.582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-20154380451.264923</v>
      </c>
      <c r="L4016" s="444">
        <f t="shared" ca="1" si="177"/>
        <v>-4857205688754.8467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-4857205688754.8467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-20238357036.478527</v>
      </c>
      <c r="L4017" s="444">
        <f t="shared" ca="1" si="177"/>
        <v>-4877444045791.3252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-4877444045791.3252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-20322683524.13052</v>
      </c>
      <c r="L4018" s="444">
        <f t="shared" ca="1" si="177"/>
        <v>-4897766729315.4561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-4897766729315.4561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-20407361372.147732</v>
      </c>
      <c r="L4019" s="444">
        <f t="shared" ca="1" si="177"/>
        <v>-4918174090687.6035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-4918174090687.6035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-20492392044.531681</v>
      </c>
      <c r="L4020" s="444">
        <f t="shared" ca="1" si="177"/>
        <v>-4938666482732.1348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-4938666482732.1348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-20577777011.383896</v>
      </c>
      <c r="L4021" s="444">
        <f t="shared" ca="1" si="177"/>
        <v>-4959244259743.5186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-4959244259743.5186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-20663517748.931328</v>
      </c>
      <c r="L4022" s="444">
        <f t="shared" ca="1" si="177"/>
        <v>-4979907777492.4502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-4979907777492.4502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-20749615739.551876</v>
      </c>
      <c r="L4023" s="444">
        <f t="shared" ca="1" si="177"/>
        <v>-5000657393232.002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-5000657393232.002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-20836072471.800007</v>
      </c>
      <c r="L4024" s="444">
        <f t="shared" ca="1" si="177"/>
        <v>-5021493465703.8018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-5021493465703.8018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-20922889440.432507</v>
      </c>
      <c r="L4025" s="444">
        <f t="shared" ca="1" si="177"/>
        <v>-5042416355144.2344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-5042416355144.2344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-21010068146.434311</v>
      </c>
      <c r="L4026" s="444">
        <f t="shared" ca="1" si="177"/>
        <v>-5063426423290.6689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-5063426423290.6689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-21097610097.044453</v>
      </c>
      <c r="L4027" s="444">
        <f t="shared" ca="1" si="177"/>
        <v>-5084524033387.7139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-5084524033387.7139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-21185516805.782143</v>
      </c>
      <c r="L4028" s="444">
        <f t="shared" ca="1" si="177"/>
        <v>-5105709550193.4961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-5105709550193.4961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-21273789792.4729</v>
      </c>
      <c r="L4029" s="444">
        <f t="shared" ca="1" si="177"/>
        <v>-5126983339985.9688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-5126983339985.9688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-21362430583.274868</v>
      </c>
      <c r="L4030" s="444">
        <f t="shared" ca="1" si="177"/>
        <v>-5148345770569.2432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-5148345770569.2432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-21451440710.705181</v>
      </c>
      <c r="L4031" s="444">
        <f t="shared" ca="1" si="177"/>
        <v>-5169797211279.9482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-5169797211279.9482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-21540821713.666451</v>
      </c>
      <c r="L4032" s="444">
        <f t="shared" ca="1" si="177"/>
        <v>-5191338032993.6143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-5191338032993.6143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-21630575137.473392</v>
      </c>
      <c r="L4033" s="444">
        <f t="shared" ca="1" si="177"/>
        <v>-5212968608131.0879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-5212968608131.0879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-21720702533.879532</v>
      </c>
      <c r="L4034" s="444">
        <f t="shared" ca="1" si="177"/>
        <v>-5234689310664.9678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-5234689310664.9678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-21811205461.104031</v>
      </c>
      <c r="L4035" s="444">
        <f t="shared" ca="1" si="177"/>
        <v>-5256500516126.0723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-5256500516126.0723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-21902085483.858635</v>
      </c>
      <c r="L4036" s="444">
        <f t="shared" ca="1" si="177"/>
        <v>-5278402601609.9307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-5278402601609.9307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-21993344173.37471</v>
      </c>
      <c r="L4037" s="444">
        <f t="shared" ca="1" si="177"/>
        <v>-5300395945783.3057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-5300395945783.3057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-22084983107.430439</v>
      </c>
      <c r="L4038" s="444">
        <f t="shared" ca="1" si="177"/>
        <v>-5322480928890.7363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-5322480928890.7363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-22177003870.378067</v>
      </c>
      <c r="L4039" s="444">
        <f t="shared" ca="1" si="177"/>
        <v>-5344657932761.1143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-5344657932761.1143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-22269408053.17131</v>
      </c>
      <c r="L4040" s="444">
        <f t="shared" ca="1" si="177"/>
        <v>-5366927340814.2852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-5366927340814.2852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-22362197253.392853</v>
      </c>
      <c r="L4041" s="444">
        <f t="shared" ca="1" si="177"/>
        <v>-5389289538067.6777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-5389289538067.6777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-22455373075.28199</v>
      </c>
      <c r="L4042" s="444">
        <f t="shared" ca="1" si="177"/>
        <v>-5411744911142.96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-5411744911142.96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-22548937129.762333</v>
      </c>
      <c r="L4043" s="444">
        <f t="shared" ca="1" si="177"/>
        <v>-5434293848272.7227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-5434293848272.7227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-22642891034.469677</v>
      </c>
      <c r="L4044" s="444">
        <f t="shared" ca="1" si="177"/>
        <v>-5456936739307.1924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-5456936739307.1924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-22737236413.779968</v>
      </c>
      <c r="L4045" s="444">
        <f t="shared" ca="1" si="177"/>
        <v>-5479673975720.9727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-5479673975720.9727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-22831974898.837387</v>
      </c>
      <c r="L4046" s="444">
        <f t="shared" ca="1" si="177"/>
        <v>-5502505950619.8096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-5502505950619.8096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-22927108127.582539</v>
      </c>
      <c r="L4047" s="444">
        <f t="shared" ca="1" si="177"/>
        <v>-5525433058747.3926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-5525433058747.3926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-23022637744.780804</v>
      </c>
      <c r="L4048" s="444">
        <f t="shared" ca="1" si="177"/>
        <v>-5548455696492.1738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-5548455696492.1738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-23118565402.050724</v>
      </c>
      <c r="L4049" s="444">
        <f t="shared" ca="1" si="177"/>
        <v>-5571574261894.2246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-5571574261894.2246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-23214892757.892601</v>
      </c>
      <c r="L4050" s="444">
        <f t="shared" ca="1" si="177"/>
        <v>-5594789154652.1172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-5594789154652.1172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-23311621477.717155</v>
      </c>
      <c r="L4051" s="444">
        <f t="shared" ca="1" si="177"/>
        <v>-5618100776129.834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-5618100776129.834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-23408753233.87431</v>
      </c>
      <c r="L4052" s="444">
        <f t="shared" ca="1" si="177"/>
        <v>-5641509529363.708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-5641509529363.708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-23506289705.682117</v>
      </c>
      <c r="L4053" s="444">
        <f t="shared" ca="1" si="177"/>
        <v>-5665015819069.3896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-5665015819069.3896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-23604232579.455791</v>
      </c>
      <c r="L4054" s="444">
        <f t="shared" ca="1" si="177"/>
        <v>-5688620051648.8457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-5688620051648.8457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-23702583548.536858</v>
      </c>
      <c r="L4055" s="444">
        <f t="shared" ca="1" si="177"/>
        <v>-5712322635197.3828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-5712322635197.3828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-23801344313.32243</v>
      </c>
      <c r="L4056" s="444">
        <f t="shared" ca="1" si="177"/>
        <v>-5736123979510.7051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-5736123979510.7051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-23900516581.294605</v>
      </c>
      <c r="L4057" s="444">
        <f t="shared" ca="1" si="177"/>
        <v>-5760024496092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-5760024496092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-24000102067.049999</v>
      </c>
      <c r="L4058" s="444">
        <f t="shared" ca="1" si="177"/>
        <v>-5784024598159.0498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-5784024598159.0498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-24100102492.329372</v>
      </c>
      <c r="L4059" s="444">
        <f t="shared" ca="1" si="177"/>
        <v>-5808124700651.3789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-5808124700651.3789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-24200519586.047413</v>
      </c>
      <c r="L4060" s="444">
        <f t="shared" ca="1" si="177"/>
        <v>-5832325220237.4268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-5832325220237.4268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-24301355084.322613</v>
      </c>
      <c r="L4061" s="444">
        <f t="shared" ca="1" si="177"/>
        <v>-5856626575321.749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-5856626575321.749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-24402610730.507286</v>
      </c>
      <c r="L4062" s="444">
        <f t="shared" ca="1" si="177"/>
        <v>-5881029186052.2559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-5881029186052.2559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-24504288275.217731</v>
      </c>
      <c r="L4063" s="444">
        <f t="shared" ca="1" si="177"/>
        <v>-5905533474327.4736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-5905533474327.4736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-24606389476.364471</v>
      </c>
      <c r="L4064" s="444">
        <f t="shared" ca="1" si="177"/>
        <v>-5930139863803.8379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-5930139863803.8379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-24708916099.182659</v>
      </c>
      <c r="L4065" s="444">
        <f t="shared" ca="1" si="177"/>
        <v>-5954848779903.0205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-5954848779903.0205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-24811869916.262585</v>
      </c>
      <c r="L4066" s="444">
        <f t="shared" ca="1" si="177"/>
        <v>-5979660649819.2832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-5979660649819.2832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-24915252707.580345</v>
      </c>
      <c r="L4067" s="444">
        <f t="shared" ca="1" si="177"/>
        <v>-6004575902526.8633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-6004575902526.8633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-25019066260.528595</v>
      </c>
      <c r="L4068" s="444">
        <f t="shared" ca="1" si="177"/>
        <v>-6029594968787.3916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-6029594968787.3916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-25123312369.947464</v>
      </c>
      <c r="L4069" s="444">
        <f t="shared" ca="1" si="177"/>
        <v>-6054718281157.3389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-6054718281157.3389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-25227992838.155579</v>
      </c>
      <c r="L4070" s="444">
        <f t="shared" ca="1" si="177"/>
        <v>-6079946273995.4941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-6079946273995.4941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-25333109474.981224</v>
      </c>
      <c r="L4071" s="444">
        <f t="shared" ca="1" si="177"/>
        <v>-6105279383470.4756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-6105279383470.4756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-25438664097.793648</v>
      </c>
      <c r="L4072" s="444">
        <f t="shared" ca="1" si="177"/>
        <v>-6130718047568.2695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-6130718047568.2695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-25544658531.534454</v>
      </c>
      <c r="L4073" s="444">
        <f t="shared" ca="1" si="177"/>
        <v>-6156262706099.8037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-6156262706099.8037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-25651094608.749184</v>
      </c>
      <c r="L4074" s="444">
        <f t="shared" ca="1" si="177"/>
        <v>-6181913800708.5527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-6181913800708.5527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-25757974169.618969</v>
      </c>
      <c r="L4075" s="444">
        <f t="shared" ca="1" si="177"/>
        <v>-6207671774878.1719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-6207671774878.1719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-25865299061.992382</v>
      </c>
      <c r="L4076" s="444">
        <f t="shared" ca="1" si="177"/>
        <v>-6233537073940.1641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-6233537073940.1641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-25973071141.417351</v>
      </c>
      <c r="L4077" s="444">
        <f t="shared" ca="1" si="177"/>
        <v>-6259510145081.5811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-6259510145081.5811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-26081292271.173256</v>
      </c>
      <c r="L4078" s="444">
        <f t="shared" ca="1" si="177"/>
        <v>-6285591437352.7539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-6285591437352.7539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-26189964322.303143</v>
      </c>
      <c r="L4079" s="444">
        <f t="shared" ca="1" si="177"/>
        <v>-6311781401675.0566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-6311781401675.0566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-26299089173.646069</v>
      </c>
      <c r="L4080" s="444">
        <f t="shared" ca="1" si="177"/>
        <v>-6338080490848.7031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-6338080490848.7031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-26408668711.869595</v>
      </c>
      <c r="L4081" s="444">
        <f t="shared" ca="1" si="177"/>
        <v>-6364489159560.5723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-6364489159560.5723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-26518704831.502384</v>
      </c>
      <c r="L4082" s="444">
        <f t="shared" ca="1" si="177"/>
        <v>-6391007864392.0742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-6391007864392.0742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-26629199434.966976</v>
      </c>
      <c r="L4083" s="444">
        <f t="shared" ca="1" si="177"/>
        <v>-6417637063827.041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-6417637063827.041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-26740154432.612671</v>
      </c>
      <c r="L4084" s="444">
        <f t="shared" ca="1" si="177"/>
        <v>-6444377218259.6533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-6444377218259.6533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-26851571742.748554</v>
      </c>
      <c r="L4085" s="444">
        <f t="shared" ca="1" si="177"/>
        <v>-6471228790002.4023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-6471228790002.4023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-26963453291.676678</v>
      </c>
      <c r="L4086" s="444">
        <f t="shared" ca="1" si="177"/>
        <v>-6498192243294.0791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-6498192243294.0791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-27075801013.72533</v>
      </c>
      <c r="L4087" s="444">
        <f t="shared" ca="1" si="177"/>
        <v>-6525268044307.8047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-6525268044307.8047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-27188616851.28252</v>
      </c>
      <c r="L4088" s="444">
        <f t="shared" ref="L4088:L4342" ca="1" si="182">I4088-J4088+K4088</f>
        <v>-6552456661159.0869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-6552456661159.0869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-27301902754.829529</v>
      </c>
      <c r="L4089" s="444">
        <f t="shared" ca="1" si="182"/>
        <v>-6579758563913.916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-6579758563913.916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-27415660682.974651</v>
      </c>
      <c r="L4090" s="444">
        <f t="shared" ca="1" si="182"/>
        <v>-6607174224596.8906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-6607174224596.8906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-27529892602.487045</v>
      </c>
      <c r="L4091" s="444">
        <f t="shared" ca="1" si="182"/>
        <v>-6634704117199.3779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-6634704117199.3779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-27644600488.330742</v>
      </c>
      <c r="L4092" s="444">
        <f t="shared" ca="1" si="182"/>
        <v>-6662348717687.709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-6662348717687.709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-27759786323.698788</v>
      </c>
      <c r="L4093" s="444">
        <f t="shared" ca="1" si="182"/>
        <v>-6690108504011.4082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-6690108504011.4082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-27875452100.047535</v>
      </c>
      <c r="L4094" s="444">
        <f t="shared" ca="1" si="182"/>
        <v>-6717983956111.4561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-6717983956111.4561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-27991599817.131065</v>
      </c>
      <c r="L4095" s="444">
        <f t="shared" ca="1" si="182"/>
        <v>-6745975555928.5869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-6745975555928.5869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-28108231483.035778</v>
      </c>
      <c r="L4096" s="444">
        <f t="shared" ca="1" si="182"/>
        <v>-6774083787411.623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-6774083787411.623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-28225349114.215096</v>
      </c>
      <c r="L4097" s="444">
        <f t="shared" ca="1" si="182"/>
        <v>-6802309136525.8379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-6802309136525.8379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-28342954735.524323</v>
      </c>
      <c r="L4098" s="444">
        <f t="shared" ca="1" si="182"/>
        <v>-6830652091261.3623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-6830652091261.3623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-28461050380.255676</v>
      </c>
      <c r="L4099" s="444">
        <f t="shared" ca="1" si="182"/>
        <v>-6859113141641.6182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-6859113141641.6182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-28579638090.173412</v>
      </c>
      <c r="L4100" s="444">
        <f t="shared" ca="1" si="182"/>
        <v>-6887692779731.792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-6887692779731.792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-28698719915.549133</v>
      </c>
      <c r="L4101" s="444">
        <f t="shared" ca="1" si="182"/>
        <v>-6916391499647.3408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-6916391499647.3408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-28818297915.197254</v>
      </c>
      <c r="L4102" s="444">
        <f t="shared" ca="1" si="182"/>
        <v>-6945209797562.5381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-6945209797562.5381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-28938374156.510574</v>
      </c>
      <c r="L4103" s="444">
        <f t="shared" ca="1" si="182"/>
        <v>-6974148171719.0488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-6974148171719.0488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-29058950715.496037</v>
      </c>
      <c r="L4104" s="444">
        <f t="shared" ca="1" si="182"/>
        <v>-7003207122434.5449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-7003207122434.5449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-29180029676.810608</v>
      </c>
      <c r="L4105" s="444">
        <f t="shared" ca="1" si="182"/>
        <v>-7032387152111.3555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-7032387152111.3555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-29301613133.797314</v>
      </c>
      <c r="L4106" s="444">
        <f t="shared" ca="1" si="182"/>
        <v>-7061688765245.1523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-7061688765245.1523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-29423703188.521465</v>
      </c>
      <c r="L4107" s="444">
        <f t="shared" ca="1" si="182"/>
        <v>-7091112468433.6738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-7091112468433.6738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-29546301951.806973</v>
      </c>
      <c r="L4108" s="444">
        <f t="shared" ca="1" si="182"/>
        <v>-7120658770385.4805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-7120658770385.4805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-29669411543.272835</v>
      </c>
      <c r="L4109" s="444">
        <f t="shared" ca="1" si="182"/>
        <v>-7150328181928.7529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-7150328181928.7529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-29793034091.369804</v>
      </c>
      <c r="L4110" s="444">
        <f t="shared" ca="1" si="182"/>
        <v>-7180121216020.123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-7180121216020.123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-29917171733.417179</v>
      </c>
      <c r="L4111" s="444">
        <f t="shared" ca="1" si="182"/>
        <v>-7210038387753.54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-7210038387753.54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-30041826615.639744</v>
      </c>
      <c r="L4112" s="444">
        <f t="shared" ca="1" si="182"/>
        <v>-7240080214369.1797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-7240080214369.1797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-30167000893.204914</v>
      </c>
      <c r="L4113" s="444">
        <f t="shared" ca="1" si="182"/>
        <v>-7270247215262.3848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-7270247215262.3848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-30292696730.259941</v>
      </c>
      <c r="L4114" s="444">
        <f t="shared" ca="1" si="182"/>
        <v>-7300539911992.6445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-7300539911992.6445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-30418916299.969353</v>
      </c>
      <c r="L4115" s="444">
        <f t="shared" ca="1" si="182"/>
        <v>-7330958828292.6143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-7330958828292.6143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-30545661784.552555</v>
      </c>
      <c r="L4116" s="444">
        <f t="shared" ca="1" si="182"/>
        <v>-7361504490077.167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-7361504490077.167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-30672935375.321533</v>
      </c>
      <c r="L4117" s="444">
        <f t="shared" ca="1" si="182"/>
        <v>-7392177425452.4883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-7392177425452.4883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-30800739272.718697</v>
      </c>
      <c r="L4118" s="444">
        <f t="shared" ca="1" si="182"/>
        <v>-7422978164725.207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-7422978164725.207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-30929075686.35503</v>
      </c>
      <c r="L4119" s="444">
        <f t="shared" ca="1" si="182"/>
        <v>-7453907240411.5625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-7453907240411.5625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-31057946835.048176</v>
      </c>
      <c r="L4120" s="444">
        <f t="shared" ca="1" si="182"/>
        <v>-7484965187246.6104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-7484965187246.6104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-31187354946.86087</v>
      </c>
      <c r="L4121" s="444">
        <f t="shared" ca="1" si="182"/>
        <v>-7516152542193.4717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-7516152542193.4717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-31317302259.139462</v>
      </c>
      <c r="L4122" s="444">
        <f t="shared" ca="1" si="182"/>
        <v>-7547469844452.6113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-7547469844452.6113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-31447791018.552547</v>
      </c>
      <c r="L4123" s="444">
        <f t="shared" ca="1" si="182"/>
        <v>-7578917635471.1641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-7578917635471.1641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-31578823481.129845</v>
      </c>
      <c r="L4124" s="444">
        <f t="shared" ca="1" si="182"/>
        <v>-7610496458952.2939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-7610496458952.2939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-31710401912.301224</v>
      </c>
      <c r="L4125" s="444">
        <f t="shared" ca="1" si="182"/>
        <v>-7642206860864.5947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-7642206860864.5947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-31842528586.93581</v>
      </c>
      <c r="L4126" s="444">
        <f t="shared" ca="1" si="182"/>
        <v>-7674049389451.5303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-7674049389451.5303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-31975205789.381374</v>
      </c>
      <c r="L4127" s="444">
        <f t="shared" ca="1" si="182"/>
        <v>-7706024595240.9121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-7706024595240.9121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-32108435813.503799</v>
      </c>
      <c r="L4128" s="444">
        <f t="shared" ca="1" si="182"/>
        <v>-7738133031054.416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-7738133031054.416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-32242220962.72673</v>
      </c>
      <c r="L4129" s="444">
        <f t="shared" ca="1" si="182"/>
        <v>-7770375252017.1426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-7770375252017.1426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-32376563550.071423</v>
      </c>
      <c r="L4130" s="444">
        <f t="shared" ca="1" si="182"/>
        <v>-7802751815567.2139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-7802751815567.2139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-32511465898.196724</v>
      </c>
      <c r="L4131" s="444">
        <f t="shared" ca="1" si="182"/>
        <v>-7835263281465.4102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-7835263281465.4102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-32646930339.439209</v>
      </c>
      <c r="L4132" s="444">
        <f t="shared" ca="1" si="182"/>
        <v>-7867910211804.8496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-7867910211804.8496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-32782959215.853539</v>
      </c>
      <c r="L4133" s="444">
        <f t="shared" ca="1" si="182"/>
        <v>-7900693171020.7031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-7900693171020.7031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-32919554879.25293</v>
      </c>
      <c r="L4134" s="444">
        <f t="shared" ca="1" si="182"/>
        <v>-7933612725899.9561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-7933612725899.9561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-33056719691.249817</v>
      </c>
      <c r="L4135" s="444">
        <f t="shared" ca="1" si="182"/>
        <v>-7966669445591.2061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-7966669445591.2061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-33194456023.296692</v>
      </c>
      <c r="L4136" s="444">
        <f t="shared" ca="1" si="182"/>
        <v>-7999863901614.5029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-7999863901614.5029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-33332766256.727097</v>
      </c>
      <c r="L4137" s="444">
        <f t="shared" ca="1" si="182"/>
        <v>-8033196667871.2305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-8033196667871.2305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-33471652782.796795</v>
      </c>
      <c r="L4138" s="444">
        <f t="shared" ca="1" si="182"/>
        <v>-8066668320654.0273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-8066668320654.0273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-33611118002.725113</v>
      </c>
      <c r="L4139" s="444">
        <f t="shared" ca="1" si="182"/>
        <v>-8100279438656.7529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-8100279438656.7529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-33751164327.736469</v>
      </c>
      <c r="L4140" s="444">
        <f t="shared" ca="1" si="182"/>
        <v>-8134030602984.4893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-8134030602984.4893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-33891794179.102036</v>
      </c>
      <c r="L4141" s="444">
        <f t="shared" ca="1" si="182"/>
        <v>-8167922397163.5908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-8167922397163.5908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-34033009988.181629</v>
      </c>
      <c r="L4142" s="444">
        <f t="shared" ca="1" si="182"/>
        <v>-8201955407151.7725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-8201955407151.7725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-34174814196.465717</v>
      </c>
      <c r="L4143" s="444">
        <f t="shared" ca="1" si="182"/>
        <v>-8236130221348.2383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-8236130221348.2383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-34317209255.617661</v>
      </c>
      <c r="L4144" s="444">
        <f t="shared" ca="1" si="182"/>
        <v>-8270447430603.8555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-8270447430603.8555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-34460197627.51606</v>
      </c>
      <c r="L4145" s="444">
        <f t="shared" ca="1" si="182"/>
        <v>-8304907628231.3711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-8304907628231.3711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-34603781784.297379</v>
      </c>
      <c r="L4146" s="444">
        <f t="shared" ca="1" si="182"/>
        <v>-8339511410015.6689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-8339511410015.6689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-34747964208.398621</v>
      </c>
      <c r="L4147" s="444">
        <f t="shared" ca="1" si="182"/>
        <v>-8374259374224.0674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-8374259374224.0674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-34892747392.600281</v>
      </c>
      <c r="L4148" s="444">
        <f t="shared" ca="1" si="182"/>
        <v>-8409152121616.668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-8409152121616.668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-35038133840.069443</v>
      </c>
      <c r="L4149" s="444">
        <f t="shared" ca="1" si="182"/>
        <v>-8444190255456.7373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-8444190255456.7373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-35184126064.403069</v>
      </c>
      <c r="L4150" s="444">
        <f t="shared" ca="1" si="182"/>
        <v>-8479374381521.1406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-8479374381521.1406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-35330726589.671417</v>
      </c>
      <c r="L4151" s="444">
        <f t="shared" ca="1" si="182"/>
        <v>-8514705108110.8125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-8514705108110.8125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-35477937950.461716</v>
      </c>
      <c r="L4152" s="444">
        <f t="shared" ca="1" si="182"/>
        <v>-8550183046061.2744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-8550183046061.2744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-35625762691.921974</v>
      </c>
      <c r="L4153" s="444">
        <f t="shared" ca="1" si="182"/>
        <v>-8585808808753.1963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-8585808808753.1963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-35774203369.804985</v>
      </c>
      <c r="L4154" s="444">
        <f t="shared" ca="1" si="182"/>
        <v>-8621583012123.001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-8621583012123.001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-35923262550.512505</v>
      </c>
      <c r="L4155" s="444">
        <f t="shared" ca="1" si="182"/>
        <v>-8657506274673.5137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-8657506274673.5137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-36072942811.139641</v>
      </c>
      <c r="L4156" s="444">
        <f t="shared" ca="1" si="182"/>
        <v>-8693579217484.6533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-8693579217484.6533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-36223246739.519386</v>
      </c>
      <c r="L4157" s="444">
        <f t="shared" ca="1" si="182"/>
        <v>-8729802464224.1729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-8729802464224.1729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-36374176934.267387</v>
      </c>
      <c r="L4158" s="444">
        <f t="shared" ca="1" si="182"/>
        <v>-8766176641158.4404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-8766176641158.4404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-36525736004.826836</v>
      </c>
      <c r="L4159" s="444">
        <f t="shared" ca="1" si="182"/>
        <v>-8802702377163.2676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-8802702377163.2676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-36677926571.513611</v>
      </c>
      <c r="L4160" s="444">
        <f t="shared" ca="1" si="182"/>
        <v>-8839380303734.7813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-8839380303734.7813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-36830751265.561584</v>
      </c>
      <c r="L4161" s="444">
        <f t="shared" ca="1" si="182"/>
        <v>-8876211055000.3438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-8876211055000.3438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-36984212729.168098</v>
      </c>
      <c r="L4162" s="444">
        <f t="shared" ca="1" si="182"/>
        <v>-8913195267729.5117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-8913195267729.5117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-37138313615.539635</v>
      </c>
      <c r="L4163" s="444">
        <f t="shared" ca="1" si="182"/>
        <v>-8950333581345.0508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-8950333581345.0508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-37293056588.937714</v>
      </c>
      <c r="L4164" s="444">
        <f t="shared" ca="1" si="182"/>
        <v>-8987626637933.9883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-8987626637933.9883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-37448444324.724953</v>
      </c>
      <c r="L4165" s="444">
        <f t="shared" ca="1" si="182"/>
        <v>-9025075082258.7129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-9025075082258.7129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-37604479509.411301</v>
      </c>
      <c r="L4166" s="444">
        <f t="shared" ca="1" si="182"/>
        <v>-9062679561768.125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-9062679561768.125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-37761164840.700523</v>
      </c>
      <c r="L4167" s="444">
        <f t="shared" ca="1" si="182"/>
        <v>-9100440726608.8262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-9100440726608.8262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-37918503027.536774</v>
      </c>
      <c r="L4168" s="444">
        <f t="shared" ca="1" si="182"/>
        <v>-9138359229636.3633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-9138359229636.3633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-38076496790.151512</v>
      </c>
      <c r="L4169" s="444">
        <f t="shared" ca="1" si="182"/>
        <v>-9176435726426.5156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-9176435726426.5156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-38235148860.110481</v>
      </c>
      <c r="L4170" s="444">
        <f t="shared" ca="1" si="182"/>
        <v>-9214670875286.627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-9214670875286.627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-38394461980.360947</v>
      </c>
      <c r="L4171" s="444">
        <f t="shared" ca="1" si="182"/>
        <v>-9253065337266.9883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-9253065337266.9883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-38554438905.279114</v>
      </c>
      <c r="L4172" s="444">
        <f t="shared" ca="1" si="182"/>
        <v>-9291619776172.2676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-9291619776172.2676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-38715082400.717781</v>
      </c>
      <c r="L4173" s="444">
        <f t="shared" ca="1" si="182"/>
        <v>-9330334858572.9863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-9330334858572.9863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-38876395244.054108</v>
      </c>
      <c r="L4174" s="444">
        <f t="shared" ca="1" si="182"/>
        <v>-9369211253817.041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-9369211253817.041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-39038380224.237671</v>
      </c>
      <c r="L4175" s="444">
        <f t="shared" ca="1" si="182"/>
        <v>-9408249634041.2793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-9408249634041.2793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-39201040141.838661</v>
      </c>
      <c r="L4176" s="444">
        <f t="shared" ca="1" si="182"/>
        <v>-9447450674183.1172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-9447450674183.1172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-39364377809.096321</v>
      </c>
      <c r="L4177" s="444">
        <f t="shared" ca="1" si="182"/>
        <v>-9486815051992.2129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-9486815051992.2129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-39528396049.967552</v>
      </c>
      <c r="L4178" s="444">
        <f t="shared" ca="1" si="182"/>
        <v>-9526343448042.1797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-9526343448042.1797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-39693097700.175751</v>
      </c>
      <c r="L4179" s="444">
        <f t="shared" ca="1" si="182"/>
        <v>-9566036545742.3555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-9566036545742.3555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-39858485607.259811</v>
      </c>
      <c r="L4180" s="444">
        <f t="shared" ca="1" si="182"/>
        <v>-9605895031349.6152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-9605895031349.6152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-40024562630.623398</v>
      </c>
      <c r="L4181" s="444">
        <f t="shared" ca="1" si="182"/>
        <v>-9645919593980.2383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-9645919593980.2383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-40191331641.584328</v>
      </c>
      <c r="L4182" s="444">
        <f t="shared" ca="1" si="182"/>
        <v>-9686110925621.8223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-9686110925621.8223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-40358795523.424255</v>
      </c>
      <c r="L4183" s="444">
        <f t="shared" ca="1" si="182"/>
        <v>-9726469721145.2461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-9726469721145.2461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-40526957171.438522</v>
      </c>
      <c r="L4184" s="444">
        <f t="shared" ca="1" si="182"/>
        <v>-9766996678316.6855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-9766996678316.6855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-40695819492.986191</v>
      </c>
      <c r="L4185" s="444">
        <f t="shared" ca="1" si="182"/>
        <v>-9807692497809.6719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-9807692497809.6719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-40865385407.540298</v>
      </c>
      <c r="L4186" s="444">
        <f t="shared" ca="1" si="182"/>
        <v>-9848557883217.2129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-9848557883217.2129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-41035657846.738388</v>
      </c>
      <c r="L4187" s="444">
        <f t="shared" ca="1" si="182"/>
        <v>-9889593541063.9512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-9889593541063.9512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-41206639754.433128</v>
      </c>
      <c r="L4188" s="444">
        <f t="shared" ca="1" si="182"/>
        <v>-9930800180818.3848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-9930800180818.3848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-41378334086.743271</v>
      </c>
      <c r="L4189" s="444">
        <f t="shared" ca="1" si="182"/>
        <v>-9972178514905.1289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-9972178514905.1289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-41550743812.104706</v>
      </c>
      <c r="L4190" s="444">
        <f t="shared" ca="1" si="182"/>
        <v>-10013729258717.234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-10013729258717.234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-41723871911.321808</v>
      </c>
      <c r="L4191" s="444">
        <f t="shared" ca="1" si="182"/>
        <v>-10055453130628.557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-10055453130628.557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-41897721377.618988</v>
      </c>
      <c r="L4192" s="444">
        <f t="shared" ca="1" si="182"/>
        <v>-10097350852006.176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-10097350852006.176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-42072295216.692398</v>
      </c>
      <c r="L4193" s="444">
        <f t="shared" ca="1" si="182"/>
        <v>-10139423147222.869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-10139423147222.869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-42247596446.761955</v>
      </c>
      <c r="L4194" s="444">
        <f t="shared" ca="1" si="182"/>
        <v>-10181670743669.631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-10181670743669.631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-42423628098.623459</v>
      </c>
      <c r="L4195" s="444">
        <f t="shared" ca="1" si="182"/>
        <v>-10224094371768.254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-10224094371768.254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-42600393215.701057</v>
      </c>
      <c r="L4196" s="444">
        <f t="shared" ca="1" si="182"/>
        <v>-10266694764983.955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-10266694764983.955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-42777894854.099815</v>
      </c>
      <c r="L4197" s="444">
        <f t="shared" ca="1" si="182"/>
        <v>-10309472659838.055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-10309472659838.055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-42956136082.658562</v>
      </c>
      <c r="L4198" s="444">
        <f t="shared" ca="1" si="182"/>
        <v>-10352428795920.713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-10352428795920.713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-43135119983.002968</v>
      </c>
      <c r="L4199" s="444">
        <f t="shared" ca="1" si="182"/>
        <v>-10395563915903.717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-10395563915903.717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-43314849649.598816</v>
      </c>
      <c r="L4200" s="444">
        <f t="shared" ca="1" si="182"/>
        <v>-10438878765553.316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-10438878765553.316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-43495328189.805481</v>
      </c>
      <c r="L4201" s="444">
        <f t="shared" ca="1" si="182"/>
        <v>-10482374093743.121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-10482374093743.121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-43676558723.929672</v>
      </c>
      <c r="L4202" s="444">
        <f t="shared" ca="1" si="182"/>
        <v>-10526050652467.051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-10526050652467.051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-43858544385.279381</v>
      </c>
      <c r="L4203" s="444">
        <f t="shared" ca="1" si="182"/>
        <v>-10569909196852.33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-10569909196852.33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-44041288320.21804</v>
      </c>
      <c r="L4204" s="444">
        <f t="shared" ca="1" si="182"/>
        <v>-10613950485172.549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-10613950485172.549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-44224793688.218956</v>
      </c>
      <c r="L4205" s="444">
        <f t="shared" ca="1" si="182"/>
        <v>-10658175278860.768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-10658175278860.768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-44409063661.919861</v>
      </c>
      <c r="L4206" s="444">
        <f t="shared" ca="1" si="182"/>
        <v>-10702584342522.688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-10702584342522.688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-44594101427.177864</v>
      </c>
      <c r="L4207" s="444">
        <f t="shared" ca="1" si="182"/>
        <v>-10747178443949.865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-10747178443949.865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-44779910183.124435</v>
      </c>
      <c r="L4208" s="444">
        <f t="shared" ca="1" si="182"/>
        <v>-10791958354132.99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-10791958354132.99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-44966493142.220795</v>
      </c>
      <c r="L4209" s="444">
        <f t="shared" ca="1" si="182"/>
        <v>-10836924847275.211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-10836924847275.211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-45153853530.313377</v>
      </c>
      <c r="L4210" s="444">
        <f t="shared" ca="1" si="182"/>
        <v>-10882078700805.523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-10882078700805.523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-45341994586.689682</v>
      </c>
      <c r="L4211" s="444">
        <f t="shared" ca="1" si="182"/>
        <v>-10927420695392.213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-10927420695392.213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-45530919564.134216</v>
      </c>
      <c r="L4212" s="444">
        <f t="shared" ca="1" si="182"/>
        <v>-10972951614956.348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-10972951614956.348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-45720631728.984779</v>
      </c>
      <c r="L4213" s="444">
        <f t="shared" ca="1" si="182"/>
        <v>-11018672246685.332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-11018672246685.332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-45911134361.188881</v>
      </c>
      <c r="L4214" s="444">
        <f t="shared" ca="1" si="182"/>
        <v>-11064583381046.521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-11064583381046.521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-46102430754.360504</v>
      </c>
      <c r="L4215" s="444">
        <f t="shared" ca="1" si="182"/>
        <v>-11110685811800.883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-11110685811800.883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-46294524215.837013</v>
      </c>
      <c r="L4216" s="444">
        <f t="shared" ca="1" si="182"/>
        <v>-11156980336016.721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-11156980336016.721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-46487418066.736336</v>
      </c>
      <c r="L4217" s="444">
        <f t="shared" ca="1" si="182"/>
        <v>-11203467754083.457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-11203467754083.457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-46681115642.014404</v>
      </c>
      <c r="L4218" s="444">
        <f t="shared" ca="1" si="182"/>
        <v>-11250148869725.471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-11250148869725.471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-46875620290.522797</v>
      </c>
      <c r="L4219" s="444">
        <f t="shared" ca="1" si="182"/>
        <v>-11297024490015.994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-11297024490015.994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-47070935375.066643</v>
      </c>
      <c r="L4220" s="444">
        <f t="shared" ca="1" si="182"/>
        <v>-11344095425391.061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-11344095425391.061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-47267064272.462753</v>
      </c>
      <c r="L4221" s="444">
        <f t="shared" ca="1" si="182"/>
        <v>-11391362489663.523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-11391362489663.523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-47464010373.598015</v>
      </c>
      <c r="L4222" s="444">
        <f t="shared" ca="1" si="182"/>
        <v>-11438826500037.121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-11438826500037.121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-47661777083.488007</v>
      </c>
      <c r="L4223" s="444">
        <f t="shared" ca="1" si="182"/>
        <v>-11486488277120.609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-11486488277120.609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-47860367821.335869</v>
      </c>
      <c r="L4224" s="444">
        <f t="shared" ca="1" si="182"/>
        <v>-11534348644941.945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-11534348644941.945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-48059786020.591438</v>
      </c>
      <c r="L4225" s="444">
        <f t="shared" ca="1" si="182"/>
        <v>-11582408430962.537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-11582408430962.537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-48260035129.010574</v>
      </c>
      <c r="L4226" s="444">
        <f t="shared" ca="1" si="182"/>
        <v>-11630668466091.547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-11630668466091.547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-48461118608.714775</v>
      </c>
      <c r="L4227" s="444">
        <f t="shared" ca="1" si="182"/>
        <v>-11679129584700.262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-11679129584700.262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-48663039936.251091</v>
      </c>
      <c r="L4228" s="444">
        <f t="shared" ca="1" si="182"/>
        <v>-11727792624636.514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-11727792624636.514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-48865802602.652138</v>
      </c>
      <c r="L4229" s="444">
        <f t="shared" ca="1" si="182"/>
        <v>-11776658427239.166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-11776658427239.166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-49069410113.496521</v>
      </c>
      <c r="L4230" s="444">
        <f t="shared" ca="1" si="182"/>
        <v>-11825727837352.662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-11825727837352.662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-49273865988.969421</v>
      </c>
      <c r="L4231" s="444">
        <f t="shared" ca="1" si="182"/>
        <v>-11875001703341.631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-11875001703341.631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-49479173763.923462</v>
      </c>
      <c r="L4232" s="444">
        <f t="shared" ca="1" si="182"/>
        <v>-11924480877105.555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-11924480877105.555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-49685336987.939812</v>
      </c>
      <c r="L4233" s="444">
        <f t="shared" ca="1" si="182"/>
        <v>-11974166214093.494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-11974166214093.494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-49892359225.389557</v>
      </c>
      <c r="L4234" s="444">
        <f t="shared" ca="1" si="182"/>
        <v>-12024058573318.883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-12024058573318.883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-50100244055.495346</v>
      </c>
      <c r="L4235" s="444">
        <f t="shared" ca="1" si="182"/>
        <v>-12074158817374.379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-12074158817374.379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-50308995072.393242</v>
      </c>
      <c r="L4236" s="444">
        <f t="shared" ca="1" si="182"/>
        <v>-12124467812446.771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-12124467812446.771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-50518615885.194878</v>
      </c>
      <c r="L4237" s="444">
        <f t="shared" ca="1" si="182"/>
        <v>-12174986428331.967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-12174986428331.967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-50729110118.049858</v>
      </c>
      <c r="L4238" s="444">
        <f t="shared" ca="1" si="182"/>
        <v>-12225715538450.018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-12225715538450.018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-50940481410.208405</v>
      </c>
      <c r="L4239" s="444">
        <f t="shared" ca="1" si="182"/>
        <v>-12276656019860.227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-12276656019860.227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-51152733416.084274</v>
      </c>
      <c r="L4240" s="444">
        <f t="shared" ca="1" si="182"/>
        <v>-12327808753276.311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-12327808753276.311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-51365869805.317963</v>
      </c>
      <c r="L4241" s="444">
        <f t="shared" ca="1" si="182"/>
        <v>-12379174623081.629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-12379174623081.629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-51579894262.840118</v>
      </c>
      <c r="L4242" s="444">
        <f t="shared" ca="1" si="182"/>
        <v>-12430754517344.469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-12430754517344.469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-51794810488.935287</v>
      </c>
      <c r="L4243" s="444">
        <f t="shared" ca="1" si="182"/>
        <v>-12482549327833.404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-12482549327833.404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-52010622199.305847</v>
      </c>
      <c r="L4244" s="444">
        <f t="shared" ca="1" si="182"/>
        <v>-12534559950032.711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-12534559950032.711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-52227333125.136292</v>
      </c>
      <c r="L4245" s="444">
        <f t="shared" ca="1" si="182"/>
        <v>-12586787283157.848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-12586787283157.848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-52444947013.1577</v>
      </c>
      <c r="L4246" s="444">
        <f t="shared" ca="1" si="182"/>
        <v>-12639232230171.006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-12639232230171.006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-52663467625.712524</v>
      </c>
      <c r="L4247" s="444">
        <f t="shared" ca="1" si="182"/>
        <v>-12691895697796.719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-12691895697796.719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-52882898740.819664</v>
      </c>
      <c r="L4248" s="444">
        <f t="shared" ca="1" si="182"/>
        <v>-12744778596537.539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-12744778596537.539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-53103244152.239746</v>
      </c>
      <c r="L4249" s="444">
        <f t="shared" ca="1" si="182"/>
        <v>-12797881840689.779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-12797881840689.779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-53324507669.540749</v>
      </c>
      <c r="L4250" s="444">
        <f t="shared" ca="1" si="182"/>
        <v>-12851206348359.32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-12851206348359.32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-53546693118.163834</v>
      </c>
      <c r="L4251" s="444">
        <f t="shared" ca="1" si="182"/>
        <v>-12904753041477.484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-12904753041477.484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-53769804339.489517</v>
      </c>
      <c r="L4252" s="444">
        <f t="shared" ca="1" si="182"/>
        <v>-12958522845816.975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-12958522845816.975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-53993845190.90406</v>
      </c>
      <c r="L4253" s="444">
        <f t="shared" ca="1" si="182"/>
        <v>-13012516691007.879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-13012516691007.879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-54218819545.866165</v>
      </c>
      <c r="L4254" s="444">
        <f t="shared" ca="1" si="182"/>
        <v>-13066735510553.744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-13066735510553.744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-54444731293.97393</v>
      </c>
      <c r="L4255" s="444">
        <f t="shared" ca="1" si="182"/>
        <v>-13121180241847.719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-13121180241847.719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-54671584341.032158</v>
      </c>
      <c r="L4256" s="444">
        <f t="shared" ca="1" si="182"/>
        <v>-13175851826188.75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-13175851826188.75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-54899382609.119789</v>
      </c>
      <c r="L4257" s="444">
        <f t="shared" ca="1" si="182"/>
        <v>-13230751208797.869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-13230751208797.869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-55128130036.657784</v>
      </c>
      <c r="L4258" s="444">
        <f t="shared" ca="1" si="182"/>
        <v>-13285879338834.527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-13285879338834.527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-55357830578.477196</v>
      </c>
      <c r="L4259" s="444">
        <f t="shared" ca="1" si="182"/>
        <v>-13341237169413.004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-13341237169413.004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-55588488205.887512</v>
      </c>
      <c r="L4260" s="444">
        <f t="shared" ca="1" si="182"/>
        <v>-13396825657618.891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-13396825657618.891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-55820106906.745377</v>
      </c>
      <c r="L4261" s="444">
        <f t="shared" ca="1" si="182"/>
        <v>-13452645764525.637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-13452645764525.637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-56052690685.523483</v>
      </c>
      <c r="L4262" s="444">
        <f t="shared" ca="1" si="182"/>
        <v>-13508698455211.16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-13508698455211.16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-56286243563.379829</v>
      </c>
      <c r="L4263" s="444">
        <f t="shared" ca="1" si="182"/>
        <v>-13564984698774.539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-13564984698774.539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-56520769578.227242</v>
      </c>
      <c r="L4264" s="444">
        <f t="shared" ca="1" si="182"/>
        <v>-13621505468352.766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-13621505468352.766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-56756272784.803192</v>
      </c>
      <c r="L4265" s="444">
        <f t="shared" ca="1" si="182"/>
        <v>-13678261741137.568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-13678261741137.568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-56992757254.739868</v>
      </c>
      <c r="L4266" s="444">
        <f t="shared" ca="1" si="182"/>
        <v>-13735254498392.309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-13735254498392.309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-57230227076.634621</v>
      </c>
      <c r="L4267" s="444">
        <f t="shared" ca="1" si="182"/>
        <v>-13792484725468.943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-13792484725468.943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-57468686356.120605</v>
      </c>
      <c r="L4268" s="444">
        <f t="shared" ca="1" si="182"/>
        <v>-13849953411825.064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-13849953411825.064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-57708139215.937759</v>
      </c>
      <c r="L4269" s="444">
        <f t="shared" ca="1" si="182"/>
        <v>-13907661551041.002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-13907661551041.002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-57948589796.004173</v>
      </c>
      <c r="L4270" s="444">
        <f t="shared" ca="1" si="182"/>
        <v>-13965610140837.006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-13965610140837.006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-58190042253.487534</v>
      </c>
      <c r="L4271" s="444">
        <f t="shared" ca="1" si="182"/>
        <v>-14023800183090.494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-14023800183090.494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-58432500762.877052</v>
      </c>
      <c r="L4272" s="444">
        <f t="shared" ca="1" si="182"/>
        <v>-14082232683853.371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-14082232683853.371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-58675969516.05571</v>
      </c>
      <c r="L4273" s="444">
        <f t="shared" ca="1" si="182"/>
        <v>-14140908653369.428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-14140908653369.428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-58920452722.372612</v>
      </c>
      <c r="L4274" s="444">
        <f t="shared" ca="1" si="182"/>
        <v>-14199829106091.801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-14199829106091.801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-59165954608.715828</v>
      </c>
      <c r="L4275" s="444">
        <f t="shared" ca="1" si="182"/>
        <v>-14258995060700.518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-14258995060700.518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-59412479419.585487</v>
      </c>
      <c r="L4276" s="444">
        <f t="shared" ca="1" si="182"/>
        <v>-14318407540120.104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-14318407540120.104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-59660031417.167107</v>
      </c>
      <c r="L4277" s="444">
        <f t="shared" ca="1" si="182"/>
        <v>-14378067571537.271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-14378067571537.271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-59908614881.405296</v>
      </c>
      <c r="L4278" s="444">
        <f t="shared" ca="1" si="182"/>
        <v>-14437976186418.678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-14437976186418.678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-60158234110.07782</v>
      </c>
      <c r="L4279" s="444">
        <f t="shared" ca="1" si="182"/>
        <v>-14498134420528.756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-14498134420528.756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-60408893418.869804</v>
      </c>
      <c r="L4280" s="444">
        <f t="shared" ca="1" si="182"/>
        <v>-14558543313947.625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-14558543313947.625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-60660597141.448433</v>
      </c>
      <c r="L4281" s="444">
        <f t="shared" ca="1" si="182"/>
        <v>-14619203911089.074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-14619203911089.074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-60913349629.537811</v>
      </c>
      <c r="L4282" s="444">
        <f t="shared" ca="1" si="182"/>
        <v>-14680117260718.611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-14680117260718.611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-61167155252.994209</v>
      </c>
      <c r="L4283" s="444">
        <f t="shared" ca="1" si="182"/>
        <v>-14741284415971.605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-14741284415971.605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-61422018399.881699</v>
      </c>
      <c r="L4284" s="444">
        <f t="shared" ca="1" si="182"/>
        <v>-14802706434371.486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-14802706434371.486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-61677943476.547859</v>
      </c>
      <c r="L4285" s="444">
        <f t="shared" ca="1" si="182"/>
        <v>-14864384377848.035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-14864384377848.035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-61934934907.700142</v>
      </c>
      <c r="L4286" s="444">
        <f t="shared" ca="1" si="182"/>
        <v>-14926319312755.734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-14926319312755.734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-62192997136.482224</v>
      </c>
      <c r="L4287" s="444">
        <f t="shared" ca="1" si="182"/>
        <v>-14988512309892.217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-14988512309892.217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-62452134624.550903</v>
      </c>
      <c r="L4288" s="444">
        <f t="shared" ca="1" si="182"/>
        <v>-15050964444516.768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-15050964444516.768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-62712351852.153198</v>
      </c>
      <c r="L4289" s="444">
        <f t="shared" ca="1" si="182"/>
        <v>-15113676796368.92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-15113676796368.92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-62973653318.203835</v>
      </c>
      <c r="L4290" s="444">
        <f t="shared" ca="1" si="182"/>
        <v>-15176650449687.123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-15176650449687.123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-63236043540.363014</v>
      </c>
      <c r="L4291" s="444">
        <f t="shared" ca="1" si="182"/>
        <v>-15239886493227.486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-15239886493227.486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-63499527055.114517</v>
      </c>
      <c r="L4292" s="444">
        <f t="shared" ca="1" si="182"/>
        <v>-15303386020282.602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-15303386020282.602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-63764108417.84417</v>
      </c>
      <c r="L4293" s="444">
        <f t="shared" ca="1" si="182"/>
        <v>-15367150128700.445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-15367150128700.445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-64029792202.918526</v>
      </c>
      <c r="L4294" s="444">
        <f t="shared" ca="1" si="182"/>
        <v>-15431179920903.363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-15431179920903.363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-64296583003.764015</v>
      </c>
      <c r="L4295" s="444">
        <f t="shared" ca="1" si="182"/>
        <v>-15495476503907.127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-15495476503907.127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-64564485432.946358</v>
      </c>
      <c r="L4296" s="444">
        <f t="shared" ca="1" si="182"/>
        <v>-15560040989340.074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-15560040989340.074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-64833504122.250313</v>
      </c>
      <c r="L4297" s="444">
        <f t="shared" ca="1" si="182"/>
        <v>-15624874493462.324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-15624874493462.324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-65103643722.759682</v>
      </c>
      <c r="L4298" s="444">
        <f t="shared" ca="1" si="182"/>
        <v>-15689978137185.084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-15689978137185.084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-65374908904.937851</v>
      </c>
      <c r="L4299" s="444">
        <f t="shared" ca="1" si="182"/>
        <v>-15755353046090.021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-15755353046090.021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-65647304358.70842</v>
      </c>
      <c r="L4300" s="444">
        <f t="shared" ca="1" si="182"/>
        <v>-15821000350448.73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-15821000350448.73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-65920834793.536385</v>
      </c>
      <c r="L4301" s="444">
        <f t="shared" ca="1" si="182"/>
        <v>-15886921185242.268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-15886921185242.268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-66195504938.509445</v>
      </c>
      <c r="L4302" s="444">
        <f t="shared" ca="1" si="182"/>
        <v>-15953116690180.777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-15953116690180.777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-66471319542.419907</v>
      </c>
      <c r="L4303" s="444">
        <f t="shared" ca="1" si="182"/>
        <v>-16019588009723.197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-16019588009723.197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-66748283373.846657</v>
      </c>
      <c r="L4304" s="444">
        <f t="shared" ca="1" si="182"/>
        <v>-16086336293097.043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-16086336293097.043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-67026401221.237686</v>
      </c>
      <c r="L4305" s="444">
        <f t="shared" ca="1" si="182"/>
        <v>-16153362694318.281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-16153362694318.281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-67305677892.992836</v>
      </c>
      <c r="L4306" s="444">
        <f t="shared" ca="1" si="182"/>
        <v>-16220668372211.273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-16220668372211.273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-67586118217.546974</v>
      </c>
      <c r="L4307" s="444">
        <f t="shared" ca="1" si="182"/>
        <v>-16288254490428.82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-16288254490428.82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-67867727043.453415</v>
      </c>
      <c r="L4308" s="444">
        <f t="shared" ca="1" si="182"/>
        <v>-16356122217472.273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-16356122217472.273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-68150509239.467804</v>
      </c>
      <c r="L4309" s="444">
        <f t="shared" ca="1" si="182"/>
        <v>-16424272726711.742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-16424272726711.742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-68434469694.632248</v>
      </c>
      <c r="L4310" s="444">
        <f t="shared" ca="1" si="182"/>
        <v>-16492707196406.375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-16492707196406.375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-68719613318.359894</v>
      </c>
      <c r="L4311" s="444">
        <f t="shared" ca="1" si="182"/>
        <v>-16561426809724.734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-16561426809724.734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-69005945040.51973</v>
      </c>
      <c r="L4312" s="444">
        <f t="shared" ca="1" si="182"/>
        <v>-16630432754765.254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-16630432754765.254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-69293469811.521896</v>
      </c>
      <c r="L4313" s="444">
        <f t="shared" ca="1" si="182"/>
        <v>-16699726224576.775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-16699726224576.775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-69582192602.403229</v>
      </c>
      <c r="L4314" s="444">
        <f t="shared" ca="1" si="182"/>
        <v>-16769308417179.178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-16769308417179.178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-69872118404.913239</v>
      </c>
      <c r="L4315" s="444">
        <f t="shared" ca="1" si="182"/>
        <v>-16839180535584.092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-16839180535584.092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-70163252231.600388</v>
      </c>
      <c r="L4316" s="444">
        <f t="shared" ca="1" si="182"/>
        <v>-16909343787815.691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-16909343787815.691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-70455599115.898727</v>
      </c>
      <c r="L4317" s="444">
        <f t="shared" ca="1" si="182"/>
        <v>-16979799386931.59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-16979799386931.59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-70749164112.214951</v>
      </c>
      <c r="L4318" s="444">
        <f t="shared" ca="1" si="182"/>
        <v>-17050548551043.805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-17050548551043.805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-71043952296.015854</v>
      </c>
      <c r="L4319" s="444">
        <f t="shared" ca="1" si="182"/>
        <v>-17121592503339.82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-17121592503339.82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-71339968763.915924</v>
      </c>
      <c r="L4320" s="444">
        <f t="shared" ca="1" si="182"/>
        <v>-17192932472103.736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-17192932472103.736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-71637218633.765564</v>
      </c>
      <c r="L4321" s="444">
        <f t="shared" ca="1" si="182"/>
        <v>-17264569690737.502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-17264569690737.502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-71935707044.739594</v>
      </c>
      <c r="L4322" s="444">
        <f t="shared" ca="1" si="182"/>
        <v>-17336505397782.242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-17336505397782.242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-72235439157.42601</v>
      </c>
      <c r="L4323" s="444">
        <f t="shared" ca="1" si="182"/>
        <v>-17408740836939.668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-17408740836939.668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-72536420153.915268</v>
      </c>
      <c r="L4324" s="444">
        <f t="shared" ca="1" si="182"/>
        <v>-17481277257093.584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-17481277257093.584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-72838655237.889938</v>
      </c>
      <c r="L4325" s="444">
        <f t="shared" ca="1" si="182"/>
        <v>-17554115912331.475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-17554115912331.475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-73142149634.714478</v>
      </c>
      <c r="L4326" s="444">
        <f t="shared" ca="1" si="182"/>
        <v>-17627258061966.188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-17627258061966.188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-73446908591.525787</v>
      </c>
      <c r="L4327" s="444">
        <f t="shared" ca="1" si="182"/>
        <v>-17700704970557.715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-17700704970557.715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-73752937377.323807</v>
      </c>
      <c r="L4328" s="444">
        <f t="shared" ca="1" si="182"/>
        <v>-17774457907935.039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-17774457907935.039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-74060241283.062668</v>
      </c>
      <c r="L4329" s="444">
        <f t="shared" ca="1" si="182"/>
        <v>-17848518149218.102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-17848518149218.102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-74368825621.742096</v>
      </c>
      <c r="L4330" s="444">
        <f t="shared" ca="1" si="182"/>
        <v>-17922886974839.844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-17922886974839.844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-74678695728.499344</v>
      </c>
      <c r="L4331" s="444">
        <f t="shared" ca="1" si="182"/>
        <v>-17997565670568.344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-17997565670568.344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-74989856960.701431</v>
      </c>
      <c r="L4332" s="444">
        <f t="shared" ca="1" si="182"/>
        <v>-18072555527529.047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-18072555527529.047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-75302314698.037689</v>
      </c>
      <c r="L4333" s="444">
        <f t="shared" ca="1" si="182"/>
        <v>-18147857842227.086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-18147857842227.086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-75616074342.612854</v>
      </c>
      <c r="L4334" s="444">
        <f t="shared" ca="1" si="182"/>
        <v>-18223473916569.699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-18223473916569.699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-75931141319.040405</v>
      </c>
      <c r="L4335" s="444">
        <f t="shared" ca="1" si="182"/>
        <v>-18299405057888.738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-18299405057888.738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-76247521074.536407</v>
      </c>
      <c r="L4336" s="444">
        <f t="shared" ca="1" si="182"/>
        <v>-18375652578963.273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-18375652578963.273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-76565219079.013641</v>
      </c>
      <c r="L4337" s="444">
        <f t="shared" ca="1" si="182"/>
        <v>-18452217798042.285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-18452217798042.285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-76884240825.176193</v>
      </c>
      <c r="L4338" s="444">
        <f t="shared" ca="1" si="182"/>
        <v>-18529102038867.461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-18529102038867.461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-77204591828.614426</v>
      </c>
      <c r="L4339" s="444">
        <f t="shared" ca="1" si="182"/>
        <v>-18606306630696.074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-18606306630696.074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-77526277627.900314</v>
      </c>
      <c r="L4340" s="444">
        <f t="shared" ca="1" si="182"/>
        <v>-18683832908323.973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-18683832908323.973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-77849303784.683212</v>
      </c>
      <c r="L4341" s="444">
        <f t="shared" ca="1" si="182"/>
        <v>-18761682212108.656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-18761682212108.656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-78173675883.786072</v>
      </c>
      <c r="L4342" s="444">
        <f t="shared" ca="1" si="182"/>
        <v>-18839855887992.441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-18839855887992.441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-78499399533.301834</v>
      </c>
      <c r="L4343" s="444">
        <f t="shared" ref="L4343:L4597" ca="1" si="187">I4343-J4343+K4343</f>
        <v>-18918355287525.742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-18918355287525.742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-78826480364.690598</v>
      </c>
      <c r="L4344" s="444">
        <f t="shared" ca="1" si="187"/>
        <v>-18997181767890.434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-18997181767890.434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-79154924032.876801</v>
      </c>
      <c r="L4345" s="444">
        <f t="shared" ca="1" si="187"/>
        <v>-19076336691923.309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-19076336691923.309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-79484736216.347122</v>
      </c>
      <c r="L4346" s="444">
        <f t="shared" ca="1" si="187"/>
        <v>-19155821428139.656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-19155821428139.656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-79815922617.248566</v>
      </c>
      <c r="L4347" s="444">
        <f t="shared" ca="1" si="187"/>
        <v>-19235637350756.906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-19235637350756.906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-80148488961.487106</v>
      </c>
      <c r="L4348" s="444">
        <f t="shared" ca="1" si="187"/>
        <v>-19315785839718.395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-19315785839718.395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-80482440998.826645</v>
      </c>
      <c r="L4349" s="444">
        <f t="shared" ca="1" si="187"/>
        <v>-19396268280717.223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-19396268280717.223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-80817784502.988434</v>
      </c>
      <c r="L4350" s="444">
        <f t="shared" ca="1" si="187"/>
        <v>-19477086065220.211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-19477086065220.211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-81154525271.750885</v>
      </c>
      <c r="L4351" s="444">
        <f t="shared" ca="1" si="187"/>
        <v>-19558240590491.961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-19558240590491.961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-81492669127.049835</v>
      </c>
      <c r="L4352" s="444">
        <f t="shared" ca="1" si="187"/>
        <v>-19639733259619.012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-19639733259619.012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-81832221915.079208</v>
      </c>
      <c r="L4353" s="444">
        <f t="shared" ca="1" si="187"/>
        <v>-19721565481534.09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-19721565481534.09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-82173189506.392044</v>
      </c>
      <c r="L4354" s="444">
        <f t="shared" ca="1" si="187"/>
        <v>-19803738671040.48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-19803738671040.48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-82515577796.001999</v>
      </c>
      <c r="L4355" s="444">
        <f t="shared" ca="1" si="187"/>
        <v>-19886254248836.484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-19886254248836.484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-82859392703.485352</v>
      </c>
      <c r="L4356" s="444">
        <f t="shared" ca="1" si="187"/>
        <v>-19969113641539.969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-19969113641539.969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-83204640173.083206</v>
      </c>
      <c r="L4357" s="444">
        <f t="shared" ca="1" si="187"/>
        <v>-20052318281713.051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-20052318281713.051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-83551326173.804382</v>
      </c>
      <c r="L4358" s="444">
        <f t="shared" ca="1" si="187"/>
        <v>-20135869607886.855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-20135869607886.855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-83899456699.528564</v>
      </c>
      <c r="L4359" s="444">
        <f t="shared" ca="1" si="187"/>
        <v>-20219769064586.383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-20219769064586.383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-84249037769.109924</v>
      </c>
      <c r="L4360" s="444">
        <f t="shared" ca="1" si="187"/>
        <v>-20304018102355.492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-20304018102355.492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-84600075426.481216</v>
      </c>
      <c r="L4361" s="444">
        <f t="shared" ca="1" si="187"/>
        <v>-20388618177781.973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-20388618177781.973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-84952575740.758224</v>
      </c>
      <c r="L4362" s="444">
        <f t="shared" ca="1" si="187"/>
        <v>-20473570753522.73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-20473570753522.73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-85306544806.344711</v>
      </c>
      <c r="L4363" s="444">
        <f t="shared" ca="1" si="187"/>
        <v>-20558877298329.074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-20558877298329.074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-85661988743.037811</v>
      </c>
      <c r="L4364" s="444">
        <f t="shared" ca="1" si="187"/>
        <v>-20644539287072.113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-20644539287072.113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-86018913696.133804</v>
      </c>
      <c r="L4365" s="444">
        <f t="shared" ca="1" si="187"/>
        <v>-20730558200768.246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-20730558200768.246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-86377325836.534363</v>
      </c>
      <c r="L4366" s="444">
        <f t="shared" ca="1" si="187"/>
        <v>-20816935526604.781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-20816935526604.781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-86737231360.853256</v>
      </c>
      <c r="L4367" s="444">
        <f t="shared" ca="1" si="187"/>
        <v>-20903672757965.633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-20903672757965.633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-87098636491.523468</v>
      </c>
      <c r="L4368" s="444">
        <f t="shared" ca="1" si="187"/>
        <v>-20990771394457.156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-20990771394457.156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-87461547476.904816</v>
      </c>
      <c r="L4369" s="444">
        <f t="shared" ca="1" si="187"/>
        <v>-21078232941934.063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-21078232941934.063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-87825970591.391922</v>
      </c>
      <c r="L4370" s="444">
        <f t="shared" ca="1" si="187"/>
        <v>-21166058912525.453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-21166058912525.453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-88191912135.52272</v>
      </c>
      <c r="L4371" s="444">
        <f t="shared" ca="1" si="187"/>
        <v>-21254250824660.977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-21254250824660.977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-88559378436.087402</v>
      </c>
      <c r="L4372" s="444">
        <f t="shared" ca="1" si="187"/>
        <v>-21342810203097.063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-21342810203097.063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-88928375846.237762</v>
      </c>
      <c r="L4373" s="444">
        <f t="shared" ca="1" si="187"/>
        <v>-21431738578943.301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-21431738578943.301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-89298910745.597092</v>
      </c>
      <c r="L4374" s="444">
        <f t="shared" ca="1" si="187"/>
        <v>-21521037489688.898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-21521037489688.898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-89670989540.370407</v>
      </c>
      <c r="L4375" s="444">
        <f t="shared" ca="1" si="187"/>
        <v>-21610708479229.27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-21610708479229.27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-90044618663.455292</v>
      </c>
      <c r="L4376" s="444">
        <f t="shared" ca="1" si="187"/>
        <v>-21700753097892.727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-21700753097892.727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-90419804574.553024</v>
      </c>
      <c r="L4377" s="444">
        <f t="shared" ca="1" si="187"/>
        <v>-21791172902467.281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-21791172902467.281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-90796553760.280334</v>
      </c>
      <c r="L4378" s="444">
        <f t="shared" ca="1" si="187"/>
        <v>-21881969456227.563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-21881969456227.563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-91174872734.281509</v>
      </c>
      <c r="L4379" s="444">
        <f t="shared" ca="1" si="187"/>
        <v>-21973144328961.844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-21973144328961.844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-91554768037.341019</v>
      </c>
      <c r="L4380" s="444">
        <f t="shared" ca="1" si="187"/>
        <v>-22064699096999.184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-22064699096999.184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-91936246237.496597</v>
      </c>
      <c r="L4381" s="444">
        <f t="shared" ca="1" si="187"/>
        <v>-22156635343236.68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-22156635343236.68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-92319313930.152832</v>
      </c>
      <c r="L4382" s="444">
        <f t="shared" ca="1" si="187"/>
        <v>-22248954657166.832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-22248954657166.832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-92703977738.195129</v>
      </c>
      <c r="L4383" s="444">
        <f t="shared" ca="1" si="187"/>
        <v>-22341658634905.027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-22341658634905.027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-93090244312.104279</v>
      </c>
      <c r="L4384" s="444">
        <f t="shared" ca="1" si="187"/>
        <v>-22434748879217.133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-22434748879217.133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-93478120330.071381</v>
      </c>
      <c r="L4385" s="444">
        <f t="shared" ca="1" si="187"/>
        <v>-22528226999547.203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-22528226999547.203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-93867612498.113342</v>
      </c>
      <c r="L4386" s="444">
        <f t="shared" ca="1" si="187"/>
        <v>-22622094612045.316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-22622094612045.316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-94258727550.188812</v>
      </c>
      <c r="L4387" s="444">
        <f t="shared" ca="1" si="187"/>
        <v>-22716353339595.504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-22716353339595.504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-94651472248.314606</v>
      </c>
      <c r="L4388" s="444">
        <f t="shared" ca="1" si="187"/>
        <v>-22811004811843.82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-22811004811843.82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-95045853382.682587</v>
      </c>
      <c r="L4389" s="444">
        <f t="shared" ca="1" si="187"/>
        <v>-22906050665226.504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-22906050665226.504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-95441877771.7771</v>
      </c>
      <c r="L4390" s="444">
        <f t="shared" ca="1" si="187"/>
        <v>-23001492542998.281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-23001492542998.281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-95839552262.492844</v>
      </c>
      <c r="L4391" s="444">
        <f t="shared" ca="1" si="187"/>
        <v>-23097332095260.773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-23097332095260.773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-96238883730.25322</v>
      </c>
      <c r="L4392" s="444">
        <f t="shared" ca="1" si="187"/>
        <v>-23193570978991.027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-23193570978991.027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-96639879079.129272</v>
      </c>
      <c r="L4393" s="444">
        <f t="shared" ca="1" si="187"/>
        <v>-23290210858070.156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-23290210858070.156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-97042545241.958984</v>
      </c>
      <c r="L4394" s="444">
        <f t="shared" ca="1" si="187"/>
        <v>-23387253403312.117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-23387253403312.117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-97446889180.467148</v>
      </c>
      <c r="L4395" s="444">
        <f t="shared" ca="1" si="187"/>
        <v>-23484700292492.586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-23484700292492.586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-97852917885.385773</v>
      </c>
      <c r="L4396" s="444">
        <f t="shared" ca="1" si="187"/>
        <v>-23582553210377.973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-23582553210377.973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-98260638376.57489</v>
      </c>
      <c r="L4397" s="444">
        <f t="shared" ca="1" si="187"/>
        <v>-23680813848754.547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-23680813848754.547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-98670057703.143951</v>
      </c>
      <c r="L4398" s="444">
        <f t="shared" ca="1" si="187"/>
        <v>-23779483906457.691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-23779483906457.691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-99081182943.573715</v>
      </c>
      <c r="L4399" s="444">
        <f t="shared" ca="1" si="187"/>
        <v>-23878565089401.266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-23878565089401.266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-99494021205.838608</v>
      </c>
      <c r="L4400" s="444">
        <f t="shared" ca="1" si="187"/>
        <v>-23978059110607.105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-23978059110607.105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-99908579627.529602</v>
      </c>
      <c r="L4401" s="444">
        <f t="shared" ca="1" si="187"/>
        <v>-24077967690234.637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-24077967690234.637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-100324865375.97765</v>
      </c>
      <c r="L4402" s="444">
        <f t="shared" ca="1" si="187"/>
        <v>-24178292555610.613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-24178292555610.613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-100742885648.37755</v>
      </c>
      <c r="L4403" s="444">
        <f t="shared" ca="1" si="187"/>
        <v>-24279035441258.992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-24279035441258.992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-101162647671.91246</v>
      </c>
      <c r="L4404" s="444">
        <f t="shared" ca="1" si="187"/>
        <v>-24380198088930.906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-24380198088930.906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-101584158703.87877</v>
      </c>
      <c r="L4405" s="444">
        <f t="shared" ca="1" si="187"/>
        <v>-24481782247634.785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-24481782247634.785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-102007426031.8116</v>
      </c>
      <c r="L4406" s="444">
        <f t="shared" ca="1" si="187"/>
        <v>-24583789673666.598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-24583789673666.598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-102432456973.61082</v>
      </c>
      <c r="L4407" s="444">
        <f t="shared" ca="1" si="187"/>
        <v>-24686222130640.207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-24686222130640.207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-102859258877.66753</v>
      </c>
      <c r="L4408" s="444">
        <f t="shared" ca="1" si="187"/>
        <v>-24789081389517.875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-24789081389517.875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-103287839122.99115</v>
      </c>
      <c r="L4409" s="444">
        <f t="shared" ca="1" si="187"/>
        <v>-24892369228640.867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-24892369228640.867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-103718205119.33694</v>
      </c>
      <c r="L4410" s="444">
        <f t="shared" ca="1" si="187"/>
        <v>-24996087433760.203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-24996087433760.203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-104150364307.33418</v>
      </c>
      <c r="L4411" s="444">
        <f t="shared" ca="1" si="187"/>
        <v>-25100237798067.539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-25100237798067.539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-104584324158.61475</v>
      </c>
      <c r="L4412" s="444">
        <f t="shared" ca="1" si="187"/>
        <v>-25204822122226.152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-25204822122226.152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-105020092175.94231</v>
      </c>
      <c r="L4413" s="444">
        <f t="shared" ca="1" si="187"/>
        <v>-25309842214402.094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-25309842214402.094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-105457675893.34206</v>
      </c>
      <c r="L4414" s="444">
        <f t="shared" ca="1" si="187"/>
        <v>-25415299890295.438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-25415299890295.438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-105897082876.23099</v>
      </c>
      <c r="L4415" s="444">
        <f t="shared" ca="1" si="187"/>
        <v>-25521196973171.668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-25521196973171.668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-106338320721.54861</v>
      </c>
      <c r="L4416" s="444">
        <f t="shared" ca="1" si="187"/>
        <v>-25627535293893.215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-25627535293893.215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-106781397057.8884</v>
      </c>
      <c r="L4417" s="444">
        <f t="shared" ca="1" si="187"/>
        <v>-25734316690951.102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-25734316690951.102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-107226319545.62959</v>
      </c>
      <c r="L4418" s="444">
        <f t="shared" ca="1" si="187"/>
        <v>-25841543010496.73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-25841543010496.73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-107673095877.0697</v>
      </c>
      <c r="L4419" s="444">
        <f t="shared" ca="1" si="187"/>
        <v>-25949216106373.801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-25949216106373.801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-108121733776.5575</v>
      </c>
      <c r="L4420" s="444">
        <f t="shared" ca="1" si="187"/>
        <v>-26057337840150.359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-26057337840150.359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-108572241000.6265</v>
      </c>
      <c r="L4421" s="444">
        <f t="shared" ca="1" si="187"/>
        <v>-26165910081150.984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-26165910081150.984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-109024625338.1291</v>
      </c>
      <c r="L4422" s="444">
        <f t="shared" ca="1" si="187"/>
        <v>-26274934706489.113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-26274934706489.113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-109478894610.37131</v>
      </c>
      <c r="L4423" s="444">
        <f t="shared" ca="1" si="187"/>
        <v>-26384413601099.484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-26384413601099.484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-109935056671.24785</v>
      </c>
      <c r="L4424" s="444">
        <f t="shared" ca="1" si="187"/>
        <v>-26494348657770.73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-26494348657770.73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-110393119407.37804</v>
      </c>
      <c r="L4425" s="444">
        <f t="shared" ca="1" si="187"/>
        <v>-26604741777178.109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-26604741777178.109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-110853090738.24213</v>
      </c>
      <c r="L4426" s="444">
        <f t="shared" ca="1" si="187"/>
        <v>-26715594867916.352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-26715594867916.352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-111314978616.31813</v>
      </c>
      <c r="L4427" s="444">
        <f t="shared" ca="1" si="187"/>
        <v>-26826909846532.668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-26826909846532.668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-111778791027.21945</v>
      </c>
      <c r="L4428" s="444">
        <f t="shared" ca="1" si="187"/>
        <v>-26938688637559.887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-26938688637559.887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-112244535989.83286</v>
      </c>
      <c r="L4429" s="444">
        <f t="shared" ca="1" si="187"/>
        <v>-27050933173549.719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-27050933173549.719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-112712221556.45715</v>
      </c>
      <c r="L4430" s="444">
        <f t="shared" ca="1" si="187"/>
        <v>-27163645395106.176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-27163645395106.176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-113181855812.9424</v>
      </c>
      <c r="L4431" s="444">
        <f t="shared" ca="1" si="187"/>
        <v>-27276827250919.117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-27276827250919.117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-113653446878.82965</v>
      </c>
      <c r="L4432" s="444">
        <f t="shared" ca="1" si="187"/>
        <v>-27390480697797.945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-27390480697797.945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-114127002907.49144</v>
      </c>
      <c r="L4433" s="444">
        <f t="shared" ca="1" si="187"/>
        <v>-27504607700705.438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-27504607700705.438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-114602532086.27266</v>
      </c>
      <c r="L4434" s="444">
        <f t="shared" ca="1" si="187"/>
        <v>-27619210232791.711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-27619210232791.711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-115080042636.63213</v>
      </c>
      <c r="L4435" s="444">
        <f t="shared" ca="1" si="187"/>
        <v>-27734290275428.344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-27734290275428.344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-115559542814.28474</v>
      </c>
      <c r="L4436" s="444">
        <f t="shared" ca="1" si="187"/>
        <v>-27849849818242.629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-27849849818242.629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-116041040909.34428</v>
      </c>
      <c r="L4437" s="444">
        <f t="shared" ca="1" si="187"/>
        <v>-27965890859151.973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-27965890859151.973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-116524545246.46655</v>
      </c>
      <c r="L4438" s="444">
        <f t="shared" ca="1" si="187"/>
        <v>-28082415404398.438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-28082415404398.438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-117010064184.99347</v>
      </c>
      <c r="L4439" s="444">
        <f t="shared" ca="1" si="187"/>
        <v>-28199425468583.43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-28199425468583.43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-117497606119.09763</v>
      </c>
      <c r="L4440" s="444">
        <f t="shared" ca="1" si="187"/>
        <v>-28316923074702.527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-28316923074702.527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-117987179477.9272</v>
      </c>
      <c r="L4441" s="444">
        <f t="shared" ca="1" si="187"/>
        <v>-28434910254180.453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-28434910254180.453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-118478792725.75189</v>
      </c>
      <c r="L4442" s="444">
        <f t="shared" ca="1" si="187"/>
        <v>-28553389046906.203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-28553389046906.203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-118972454362.10918</v>
      </c>
      <c r="L4443" s="444">
        <f t="shared" ca="1" si="187"/>
        <v>-28672361501268.313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-28672361501268.313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-119468172921.95128</v>
      </c>
      <c r="L4444" s="444">
        <f t="shared" ca="1" si="187"/>
        <v>-28791829674190.266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-28791829674190.266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-119965956975.79277</v>
      </c>
      <c r="L4445" s="444">
        <f t="shared" ca="1" si="187"/>
        <v>-28911795631166.059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-28911795631166.059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-120465815129.85858</v>
      </c>
      <c r="L4446" s="444">
        <f t="shared" ca="1" si="187"/>
        <v>-29032261446295.918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-29032261446295.918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-120967756026.23299</v>
      </c>
      <c r="L4447" s="444">
        <f t="shared" ca="1" si="187"/>
        <v>-29153229202322.152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-29153229202322.152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-121471788343.00896</v>
      </c>
      <c r="L4448" s="444">
        <f t="shared" ca="1" si="187"/>
        <v>-29274700990665.16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-29274700990665.16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-121977920794.43819</v>
      </c>
      <c r="L4449" s="444">
        <f t="shared" ca="1" si="187"/>
        <v>-29396678911459.598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-29396678911459.598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-122486162131.08165</v>
      </c>
      <c r="L4450" s="444">
        <f t="shared" ca="1" si="187"/>
        <v>-29519165073590.68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-29519165073590.68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-122996521139.96118</v>
      </c>
      <c r="L4451" s="444">
        <f t="shared" ca="1" si="187"/>
        <v>-29642161594730.641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-29642161594730.641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-123509006644.711</v>
      </c>
      <c r="L4452" s="444">
        <f t="shared" ca="1" si="187"/>
        <v>-29765670601375.352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-29765670601375.352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-124023627505.73065</v>
      </c>
      <c r="L4453" s="444">
        <f t="shared" ca="1" si="187"/>
        <v>-29889694228881.082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-29889694228881.082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-124540392620.33786</v>
      </c>
      <c r="L4454" s="444">
        <f t="shared" ca="1" si="187"/>
        <v>-30014234621501.418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-30014234621501.418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-125059310922.92259</v>
      </c>
      <c r="L4455" s="444">
        <f t="shared" ca="1" si="187"/>
        <v>-30139293932424.34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-30139293932424.34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-125580391385.10141</v>
      </c>
      <c r="L4456" s="444">
        <f t="shared" ca="1" si="187"/>
        <v>-30264874323809.441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-30264874323809.441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-126103643015.87267</v>
      </c>
      <c r="L4457" s="444">
        <f t="shared" ca="1" si="187"/>
        <v>-30390977966825.313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-30390977966825.313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-126629074861.77214</v>
      </c>
      <c r="L4458" s="444">
        <f t="shared" ca="1" si="187"/>
        <v>-30517607041687.086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-30517607041687.086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-127156696007.02953</v>
      </c>
      <c r="L4459" s="444">
        <f t="shared" ca="1" si="187"/>
        <v>-30644763737694.117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-30644763737694.117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-127686515573.72548</v>
      </c>
      <c r="L4460" s="444">
        <f t="shared" ca="1" si="187"/>
        <v>-30772450253267.844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-30772450253267.844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-128218542721.94934</v>
      </c>
      <c r="L4461" s="444">
        <f t="shared" ca="1" si="187"/>
        <v>-30900668795989.793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-30900668795989.793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-128752786649.95746</v>
      </c>
      <c r="L4462" s="444">
        <f t="shared" ca="1" si="187"/>
        <v>-31029421582639.75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-31029421582639.75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-129289256594.33228</v>
      </c>
      <c r="L4463" s="444">
        <f t="shared" ca="1" si="187"/>
        <v>-31158710839234.082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-31158710839234.082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-129827961830.14198</v>
      </c>
      <c r="L4464" s="444">
        <f t="shared" ca="1" si="187"/>
        <v>-31288538801064.223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-31288538801064.223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-130368911671.10092</v>
      </c>
      <c r="L4465" s="444">
        <f t="shared" ca="1" si="187"/>
        <v>-31418907712735.324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-31418907712735.324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-130912115469.73051</v>
      </c>
      <c r="L4466" s="444">
        <f t="shared" ca="1" si="187"/>
        <v>-31549819828205.055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-31549819828205.055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-131457582617.52106</v>
      </c>
      <c r="L4467" s="444">
        <f t="shared" ca="1" si="187"/>
        <v>-31681277410822.574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-31681277410822.574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-132005322545.09407</v>
      </c>
      <c r="L4468" s="444">
        <f t="shared" ca="1" si="187"/>
        <v>-31813282733367.668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-31813282733367.668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-132555344722.3653</v>
      </c>
      <c r="L4469" s="444">
        <f t="shared" ca="1" si="187"/>
        <v>-31945838078090.035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-31945838078090.035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-133107658658.70848</v>
      </c>
      <c r="L4470" s="444">
        <f t="shared" ca="1" si="187"/>
        <v>-32078945736748.742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-32078945736748.742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-133662273903.11975</v>
      </c>
      <c r="L4471" s="444">
        <f t="shared" ca="1" si="187"/>
        <v>-32212608010651.863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-32212608010651.863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-134219200044.38277</v>
      </c>
      <c r="L4472" s="444">
        <f t="shared" ca="1" si="187"/>
        <v>-32346827210696.246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-32346827210696.246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-134778446711.23436</v>
      </c>
      <c r="L4473" s="444">
        <f t="shared" ca="1" si="187"/>
        <v>-32481605657407.48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-32481605657407.48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-135340023572.53117</v>
      </c>
      <c r="L4474" s="444">
        <f t="shared" ca="1" si="187"/>
        <v>-32616945680980.012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-32616945680980.012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-135903940337.4167</v>
      </c>
      <c r="L4475" s="444">
        <f t="shared" ca="1" si="187"/>
        <v>-32752849621317.43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-32752849621317.43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-136470206755.48929</v>
      </c>
      <c r="L4476" s="444">
        <f t="shared" ca="1" si="187"/>
        <v>-32889319828072.918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-32889319828072.918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-137038832616.9705</v>
      </c>
      <c r="L4477" s="444">
        <f t="shared" ca="1" si="187"/>
        <v>-33026358660689.887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-33026358660689.887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-137609827752.87451</v>
      </c>
      <c r="L4478" s="444">
        <f t="shared" ca="1" si="187"/>
        <v>-33163968488442.762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-33163968488442.762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-138183202035.17816</v>
      </c>
      <c r="L4479" s="444">
        <f t="shared" ca="1" si="187"/>
        <v>-33302151690477.941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-33302151690477.941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-138758965376.99142</v>
      </c>
      <c r="L4480" s="444">
        <f t="shared" ca="1" si="187"/>
        <v>-33440910655854.934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-33440910655854.934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-139337127732.72891</v>
      </c>
      <c r="L4481" s="444">
        <f t="shared" ca="1" si="187"/>
        <v>-33580247783587.664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-33580247783587.664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-139917699098.28192</v>
      </c>
      <c r="L4482" s="444">
        <f t="shared" ca="1" si="187"/>
        <v>-33720165482685.945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-33720165482685.945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-140500689511.19144</v>
      </c>
      <c r="L4483" s="444">
        <f t="shared" ca="1" si="187"/>
        <v>-33860666172197.137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-33860666172197.137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-141086109050.82141</v>
      </c>
      <c r="L4484" s="444">
        <f t="shared" ca="1" si="187"/>
        <v>-34001752281247.957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-34001752281247.957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-141673967838.53314</v>
      </c>
      <c r="L4485" s="444">
        <f t="shared" ca="1" si="187"/>
        <v>-34143426249086.488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-34143426249086.488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-142264276037.86035</v>
      </c>
      <c r="L4486" s="444">
        <f t="shared" ca="1" si="187"/>
        <v>-34285690525124.348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-34285690525124.348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-142857043854.68478</v>
      </c>
      <c r="L4487" s="444">
        <f t="shared" ca="1" si="187"/>
        <v>-34428547568979.031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-34428547568979.031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-143452281537.41266</v>
      </c>
      <c r="L4488" s="444">
        <f t="shared" ca="1" si="187"/>
        <v>-34571999850516.445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-34571999850516.445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-144049999377.15186</v>
      </c>
      <c r="L4489" s="444">
        <f t="shared" ca="1" si="187"/>
        <v>-34716049849893.598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-34716049849893.598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-144650207707.88998</v>
      </c>
      <c r="L4490" s="444">
        <f t="shared" ca="1" si="187"/>
        <v>-34860700057601.488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-34860700057601.488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-145252916906.67285</v>
      </c>
      <c r="L4491" s="444">
        <f t="shared" ca="1" si="187"/>
        <v>-35005952974508.16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-35005952974508.16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-145858137393.78403</v>
      </c>
      <c r="L4492" s="444">
        <f t="shared" ca="1" si="187"/>
        <v>-35151811111901.945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-35151811111901.945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-146465879632.92477</v>
      </c>
      <c r="L4493" s="444">
        <f t="shared" ca="1" si="187"/>
        <v>-35298276991534.867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-35298276991534.867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-147076154131.39526</v>
      </c>
      <c r="L4494" s="444">
        <f t="shared" ca="1" si="187"/>
        <v>-35445353145666.266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-35445353145666.266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-147688971440.27609</v>
      </c>
      <c r="L4495" s="444">
        <f t="shared" ca="1" si="187"/>
        <v>-35593042117106.539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-35593042117106.539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-148304342154.61057</v>
      </c>
      <c r="L4496" s="444">
        <f t="shared" ca="1" si="187"/>
        <v>-35741346459261.148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-35741346459261.148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-148922276913.5881</v>
      </c>
      <c r="L4497" s="444">
        <f t="shared" ca="1" si="187"/>
        <v>-35890268736174.734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-35890268736174.734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-149542786400.72806</v>
      </c>
      <c r="L4498" s="444">
        <f t="shared" ca="1" si="187"/>
        <v>-36039811522575.461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-36039811522575.461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-150165881344.06442</v>
      </c>
      <c r="L4499" s="444">
        <f t="shared" ca="1" si="187"/>
        <v>-36189977403919.523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-36189977403919.523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-150791572516.33136</v>
      </c>
      <c r="L4500" s="444">
        <f t="shared" ca="1" si="187"/>
        <v>-36340768976435.852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-36340768976435.852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-151419870735.14938</v>
      </c>
      <c r="L4501" s="444">
        <f t="shared" ca="1" si="187"/>
        <v>-36492188847171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-36492188847171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-152050786863.21249</v>
      </c>
      <c r="L4502" s="444">
        <f t="shared" ca="1" si="187"/>
        <v>-36644239634034.211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-36644239634034.211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-152684331808.47589</v>
      </c>
      <c r="L4503" s="444">
        <f t="shared" ca="1" si="187"/>
        <v>-36796923965842.688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-36796923965842.688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-153320516524.34454</v>
      </c>
      <c r="L4504" s="444">
        <f t="shared" ca="1" si="187"/>
        <v>-36950244482367.031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-36950244482367.031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-153959352009.86264</v>
      </c>
      <c r="L4505" s="444">
        <f t="shared" ca="1" si="187"/>
        <v>-37104203834376.891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-37104203834376.891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-154600849309.90372</v>
      </c>
      <c r="L4506" s="444">
        <f t="shared" ca="1" si="187"/>
        <v>-37258804683686.797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-37258804683686.797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-155245019515.36166</v>
      </c>
      <c r="L4507" s="444">
        <f t="shared" ca="1" si="187"/>
        <v>-37414049703202.156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-37414049703202.156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-155891873763.34232</v>
      </c>
      <c r="L4508" s="444">
        <f t="shared" ca="1" si="187"/>
        <v>-37569941576965.5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-37569941576965.5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-156541423237.35626</v>
      </c>
      <c r="L4509" s="444">
        <f t="shared" ca="1" si="187"/>
        <v>-37726483000202.859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-37726483000202.859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-157193679167.5119</v>
      </c>
      <c r="L4510" s="444">
        <f t="shared" ca="1" si="187"/>
        <v>-37883676679370.375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-37883676679370.375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-157848652830.7099</v>
      </c>
      <c r="L4511" s="444">
        <f t="shared" ca="1" si="187"/>
        <v>-38041525332201.086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-38041525332201.086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-158506355550.83786</v>
      </c>
      <c r="L4512" s="444">
        <f t="shared" ca="1" si="187"/>
        <v>-38200031687751.922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-38200031687751.922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-159166798698.96634</v>
      </c>
      <c r="L4513" s="444">
        <f t="shared" ca="1" si="187"/>
        <v>-38359198486450.891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-38359198486450.891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-159829993693.54538</v>
      </c>
      <c r="L4514" s="444">
        <f t="shared" ca="1" si="187"/>
        <v>-38519028480144.438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-38519028480144.438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-160495952000.60181</v>
      </c>
      <c r="L4515" s="444">
        <f t="shared" ca="1" si="187"/>
        <v>-38679524432145.039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-38679524432145.039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-161164685133.93765</v>
      </c>
      <c r="L4516" s="444">
        <f t="shared" ca="1" si="187"/>
        <v>-38840689117278.977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-38840689117278.977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-161836204655.32907</v>
      </c>
      <c r="L4517" s="444">
        <f t="shared" ca="1" si="187"/>
        <v>-39002525321934.305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-39002525321934.305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-162510522174.72626</v>
      </c>
      <c r="L4518" s="444">
        <f t="shared" ca="1" si="187"/>
        <v>-39165035844109.031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-39165035844109.031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-163187649350.45428</v>
      </c>
      <c r="L4519" s="444">
        <f t="shared" ca="1" si="187"/>
        <v>-39328223493459.484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-39328223493459.484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-163867597889.41452</v>
      </c>
      <c r="L4520" s="444">
        <f t="shared" ca="1" si="187"/>
        <v>-39492091091348.898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-39492091091348.898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-164550379547.28708</v>
      </c>
      <c r="L4521" s="444">
        <f t="shared" ca="1" si="187"/>
        <v>-39656641470896.188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-39656641470896.188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-165236006128.7341</v>
      </c>
      <c r="L4522" s="444">
        <f t="shared" ca="1" si="187"/>
        <v>-39821877477024.922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-39821877477024.922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-165924489487.60385</v>
      </c>
      <c r="L4523" s="444">
        <f t="shared" ca="1" si="187"/>
        <v>-39987801966512.523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-39987801966512.523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-166615841527.1355</v>
      </c>
      <c r="L4524" s="444">
        <f t="shared" ca="1" si="187"/>
        <v>-40154417808039.656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-40154417808039.656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-167310074200.16522</v>
      </c>
      <c r="L4525" s="444">
        <f t="shared" ca="1" si="187"/>
        <v>-40321727882239.82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-40321727882239.82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-168007199509.33258</v>
      </c>
      <c r="L4526" s="444">
        <f t="shared" ca="1" si="187"/>
        <v>-40489735081749.156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-40489735081749.156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-168707229507.28815</v>
      </c>
      <c r="L4527" s="444">
        <f t="shared" ca="1" si="187"/>
        <v>-40658442311256.445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-40658442311256.445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-169410176296.90186</v>
      </c>
      <c r="L4528" s="444">
        <f t="shared" ca="1" si="187"/>
        <v>-40827852487553.344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-40827852487553.344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-170116052031.47226</v>
      </c>
      <c r="L4529" s="444">
        <f t="shared" ca="1" si="187"/>
        <v>-40997968539584.813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-40997968539584.813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-170824868914.93671</v>
      </c>
      <c r="L4530" s="444">
        <f t="shared" ca="1" si="187"/>
        <v>-41168793408499.75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-41168793408499.75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-171536639202.08228</v>
      </c>
      <c r="L4531" s="444">
        <f t="shared" ca="1" si="187"/>
        <v>-41340330047701.836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-41340330047701.836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-172251375198.75766</v>
      </c>
      <c r="L4532" s="444">
        <f t="shared" ca="1" si="187"/>
        <v>-41512581422900.594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-41512581422900.594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-172969089262.08582</v>
      </c>
      <c r="L4533" s="444">
        <f t="shared" ca="1" si="187"/>
        <v>-41685550512162.68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-41685550512162.68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-173689793800.67783</v>
      </c>
      <c r="L4534" s="444">
        <f t="shared" ca="1" si="187"/>
        <v>-41859240305963.359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-41859240305963.359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-174413501274.84732</v>
      </c>
      <c r="L4535" s="444">
        <f t="shared" ca="1" si="187"/>
        <v>-42033653807238.203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-42033653807238.203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-175140224196.82584</v>
      </c>
      <c r="L4536" s="444">
        <f t="shared" ca="1" si="187"/>
        <v>-42208794031435.031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-42208794031435.031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-175869975130.97931</v>
      </c>
      <c r="L4537" s="444">
        <f t="shared" ca="1" si="187"/>
        <v>-42384664006566.008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-42384664006566.008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-176602766694.02502</v>
      </c>
      <c r="L4538" s="444">
        <f t="shared" ca="1" si="187"/>
        <v>-42561266773260.031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-42561266773260.031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-177338611555.25012</v>
      </c>
      <c r="L4539" s="444">
        <f t="shared" ca="1" si="187"/>
        <v>-42738605384815.281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-42738605384815.281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-178077522436.73035</v>
      </c>
      <c r="L4540" s="444">
        <f t="shared" ca="1" si="187"/>
        <v>-42916682907252.008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-42916682907252.008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-178819512113.55002</v>
      </c>
      <c r="L4541" s="444">
        <f t="shared" ca="1" si="187"/>
        <v>-43095502419365.555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-43095502419365.555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-179564593414.02313</v>
      </c>
      <c r="L4542" s="444">
        <f t="shared" ca="1" si="187"/>
        <v>-43275067012779.578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-43275067012779.578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-180312779219.91492</v>
      </c>
      <c r="L4543" s="444">
        <f t="shared" ca="1" si="187"/>
        <v>-43455379791999.492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-43455379791999.492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-181064082466.66455</v>
      </c>
      <c r="L4544" s="444">
        <f t="shared" ca="1" si="187"/>
        <v>-43636443874466.156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-43636443874466.156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-181818516143.60898</v>
      </c>
      <c r="L4545" s="444">
        <f t="shared" ca="1" si="187"/>
        <v>-43818262390609.766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-43818262390609.766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-182576093294.20737</v>
      </c>
      <c r="L4546" s="444">
        <f t="shared" ca="1" si="187"/>
        <v>-44000838483903.977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-44000838483903.977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-183336827016.26657</v>
      </c>
      <c r="L4547" s="444">
        <f t="shared" ca="1" si="187"/>
        <v>-44184175310920.242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-44184175310920.242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-184100730462.16766</v>
      </c>
      <c r="L4548" s="444">
        <f t="shared" ca="1" si="187"/>
        <v>-44368276041382.406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-44368276041382.406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-184867816839.09335</v>
      </c>
      <c r="L4549" s="444">
        <f t="shared" ca="1" si="187"/>
        <v>-44553143858221.5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-44553143858221.5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-185638099409.25626</v>
      </c>
      <c r="L4550" s="444">
        <f t="shared" ca="1" si="187"/>
        <v>-44738781957630.758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-44738781957630.758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-186411591490.12814</v>
      </c>
      <c r="L4551" s="444">
        <f t="shared" ca="1" si="187"/>
        <v>-44925193549120.883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-44925193549120.883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-187188306454.67035</v>
      </c>
      <c r="L4552" s="444">
        <f t="shared" ca="1" si="187"/>
        <v>-45112381855575.555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-45112381855575.555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-187968257731.56482</v>
      </c>
      <c r="L4553" s="444">
        <f t="shared" ca="1" si="187"/>
        <v>-45300350113307.117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-45300350113307.117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-188751458805.44632</v>
      </c>
      <c r="L4554" s="444">
        <f t="shared" ca="1" si="187"/>
        <v>-45489101572112.563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-45489101572112.563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-189537923217.13568</v>
      </c>
      <c r="L4555" s="444">
        <f t="shared" ca="1" si="187"/>
        <v>-45678639495329.695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-45678639495329.695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-190327664563.87372</v>
      </c>
      <c r="L4556" s="444">
        <f t="shared" ca="1" si="187"/>
        <v>-45868967159893.57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-45868967159893.57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-191120696499.55655</v>
      </c>
      <c r="L4557" s="444">
        <f t="shared" ca="1" si="187"/>
        <v>-46060087856393.125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-46060087856393.125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-191917032734.97134</v>
      </c>
      <c r="L4558" s="444">
        <f t="shared" ca="1" si="187"/>
        <v>-46252004889128.094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-46252004889128.094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-192716687038.03372</v>
      </c>
      <c r="L4559" s="444">
        <f t="shared" ca="1" si="187"/>
        <v>-46444721576166.125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-46444721576166.125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-193519673234.02551</v>
      </c>
      <c r="L4560" s="444">
        <f t="shared" ca="1" si="187"/>
        <v>-46638241249400.148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-46638241249400.148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-194326005205.83395</v>
      </c>
      <c r="L4561" s="444">
        <f t="shared" ca="1" si="187"/>
        <v>-46832567254605.984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-46832567254605.984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-195135696894.19159</v>
      </c>
      <c r="L4562" s="444">
        <f t="shared" ca="1" si="187"/>
        <v>-47027702951500.18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-47027702951500.18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-195948762297.91742</v>
      </c>
      <c r="L4563" s="444">
        <f t="shared" ca="1" si="187"/>
        <v>-47223651713798.094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-47223651713798.094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-196765215474.15872</v>
      </c>
      <c r="L4564" s="444">
        <f t="shared" ca="1" si="187"/>
        <v>-47420416929272.25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-47420416929272.25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-197585070538.63437</v>
      </c>
      <c r="L4565" s="444">
        <f t="shared" ca="1" si="187"/>
        <v>-47618001999810.883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-47618001999810.883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-198408341665.87866</v>
      </c>
      <c r="L4566" s="444">
        <f t="shared" ca="1" si="187"/>
        <v>-47816410341476.758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-47816410341476.758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-199235043089.48648</v>
      </c>
      <c r="L4567" s="444">
        <f t="shared" ca="1" si="187"/>
        <v>-48015645384566.242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-48015645384566.242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-200065189102.35934</v>
      </c>
      <c r="L4568" s="444">
        <f t="shared" ca="1" si="187"/>
        <v>-48215710573668.602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-48215710573668.602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-200898794056.95251</v>
      </c>
      <c r="L4569" s="444">
        <f t="shared" ca="1" si="187"/>
        <v>-48416609367725.555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-48416609367725.555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-201735872365.52313</v>
      </c>
      <c r="L4570" s="444">
        <f t="shared" ca="1" si="187"/>
        <v>-48618345240091.078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-48618345240091.078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-202576438500.37949</v>
      </c>
      <c r="L4571" s="444">
        <f t="shared" ca="1" si="187"/>
        <v>-48820921678591.461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-48820921678591.461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-203420506994.13107</v>
      </c>
      <c r="L4572" s="444">
        <f t="shared" ca="1" si="187"/>
        <v>-49024342185585.594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-49024342185585.594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-204268092439.93997</v>
      </c>
      <c r="L4573" s="444">
        <f t="shared" ca="1" si="187"/>
        <v>-49228610278025.531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-49228610278025.531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-205119209491.77304</v>
      </c>
      <c r="L4574" s="444">
        <f t="shared" ca="1" si="187"/>
        <v>-49433729487517.305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-49433729487517.305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-205973872864.65543</v>
      </c>
      <c r="L4575" s="444">
        <f t="shared" ca="1" si="187"/>
        <v>-49639703360381.961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-49639703360381.961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-206832097334.92484</v>
      </c>
      <c r="L4576" s="444">
        <f t="shared" ca="1" si="187"/>
        <v>-49846535457716.883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-49846535457716.883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-207693897740.487</v>
      </c>
      <c r="L4577" s="444">
        <f t="shared" ca="1" si="187"/>
        <v>-50054229355457.367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-50054229355457.367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-208559288981.07236</v>
      </c>
      <c r="L4578" s="444">
        <f t="shared" ca="1" si="187"/>
        <v>-50262788644438.438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-50262788644438.438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-209428286018.4935</v>
      </c>
      <c r="L4579" s="444">
        <f t="shared" ca="1" si="187"/>
        <v>-50472216930456.93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-50472216930456.93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-210300903876.90387</v>
      </c>
      <c r="L4580" s="444">
        <f t="shared" ca="1" si="187"/>
        <v>-50682517834333.836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-50682517834333.836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-211177157643.05765</v>
      </c>
      <c r="L4581" s="444">
        <f t="shared" ca="1" si="187"/>
        <v>-50893694991976.891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-50893694991976.891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-212057062466.57037</v>
      </c>
      <c r="L4582" s="444">
        <f t="shared" ca="1" si="187"/>
        <v>-51105752054443.461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-51105752054443.461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-212940633560.18109</v>
      </c>
      <c r="L4583" s="444">
        <f t="shared" ca="1" si="187"/>
        <v>-51318692688003.641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-51318692688003.641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-213827886200.01517</v>
      </c>
      <c r="L4584" s="444">
        <f t="shared" ca="1" si="187"/>
        <v>-51532520574203.656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-51532520574203.656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-214718835725.84857</v>
      </c>
      <c r="L4585" s="444">
        <f t="shared" ca="1" si="187"/>
        <v>-51747239409929.508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-51747239409929.508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-215613497541.37296</v>
      </c>
      <c r="L4586" s="444">
        <f t="shared" ca="1" si="187"/>
        <v>-51962852907470.883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-51962852907470.883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-216511887114.46201</v>
      </c>
      <c r="L4587" s="444">
        <f t="shared" ca="1" si="187"/>
        <v>-52179364794585.344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-52179364794585.344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-217414019977.43893</v>
      </c>
      <c r="L4588" s="444">
        <f t="shared" ca="1" si="187"/>
        <v>-52396778814562.781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-52396778814562.781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-218319911727.34491</v>
      </c>
      <c r="L4589" s="444">
        <f t="shared" ca="1" si="187"/>
        <v>-52615098726290.125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-52615098726290.125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-219229578026.20886</v>
      </c>
      <c r="L4590" s="444">
        <f t="shared" ca="1" si="187"/>
        <v>-52834328304316.336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-52834328304316.336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-220143034601.31805</v>
      </c>
      <c r="L4591" s="444">
        <f t="shared" ca="1" si="187"/>
        <v>-53054471338917.656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-53054471338917.656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-221060297245.49023</v>
      </c>
      <c r="L4592" s="444">
        <f t="shared" ca="1" si="187"/>
        <v>-53275531636163.148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-53275531636163.148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-221981381817.34644</v>
      </c>
      <c r="L4593" s="444">
        <f t="shared" ca="1" si="187"/>
        <v>-53497513017980.492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-53497513017980.492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-222906304241.58539</v>
      </c>
      <c r="L4594" s="444">
        <f t="shared" ca="1" si="187"/>
        <v>-53720419322222.078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-53720419322222.078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-223835080509.25867</v>
      </c>
      <c r="L4595" s="444">
        <f t="shared" ca="1" si="187"/>
        <v>-53944254402731.336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-53944254402731.336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-224767726678.04724</v>
      </c>
      <c r="L4596" s="444">
        <f t="shared" ca="1" si="187"/>
        <v>-54169022129409.383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-54169022129409.383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-225704258872.53909</v>
      </c>
      <c r="L4597" s="444">
        <f t="shared" ca="1" si="187"/>
        <v>-54394726388281.922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-54394726388281.922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-226644693284.508</v>
      </c>
      <c r="L4598" s="444">
        <f t="shared" ref="L4598:L4852" ca="1" si="192">I4598-J4598+K4598</f>
        <v>-54621371081566.43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-54621371081566.43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-227589046173.19345</v>
      </c>
      <c r="L4599" s="444">
        <f t="shared" ca="1" si="192"/>
        <v>-54848960127739.625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-54848960127739.625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-228537333865.58173</v>
      </c>
      <c r="L4600" s="444">
        <f t="shared" ca="1" si="192"/>
        <v>-55077497461605.203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-55077497461605.203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-229489572756.68832</v>
      </c>
      <c r="L4601" s="444">
        <f t="shared" ca="1" si="192"/>
        <v>-55306987034361.891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-55306987034361.891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-230445779309.84122</v>
      </c>
      <c r="L4602" s="444">
        <f t="shared" ca="1" si="192"/>
        <v>-55537432813671.734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-55537432813671.734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-231405970056.96555</v>
      </c>
      <c r="L4603" s="444">
        <f t="shared" ca="1" si="192"/>
        <v>-55768838783728.703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-55768838783728.703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-232370161598.8696</v>
      </c>
      <c r="L4604" s="444">
        <f t="shared" ca="1" si="192"/>
        <v>-56001208945327.57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-56001208945327.57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-233338370605.53159</v>
      </c>
      <c r="L4605" s="444">
        <f t="shared" ca="1" si="192"/>
        <v>-56234547315933.102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-56234547315933.102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-234310613816.38794</v>
      </c>
      <c r="L4606" s="444">
        <f t="shared" ca="1" si="192"/>
        <v>-56468857929749.492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-56468857929749.492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-235286908040.62292</v>
      </c>
      <c r="L4607" s="444">
        <f t="shared" ca="1" si="192"/>
        <v>-56704144837790.117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-56704144837790.117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-236267270157.45883</v>
      </c>
      <c r="L4608" s="444">
        <f t="shared" ca="1" si="192"/>
        <v>-56940412107947.578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-56940412107947.578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-237251717116.44824</v>
      </c>
      <c r="L4609" s="444">
        <f t="shared" ca="1" si="192"/>
        <v>-57177663825064.023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-57177663825064.023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-238240265937.76678</v>
      </c>
      <c r="L4610" s="444">
        <f t="shared" ca="1" si="192"/>
        <v>-57415904091001.789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-57415904091001.789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-239232933712.50748</v>
      </c>
      <c r="L4611" s="444">
        <f t="shared" ca="1" si="192"/>
        <v>-57655137024714.297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-57655137024714.297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-240229737602.97623</v>
      </c>
      <c r="L4612" s="444">
        <f t="shared" ca="1" si="192"/>
        <v>-57895366762317.273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-57895366762317.273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-241230694842.98865</v>
      </c>
      <c r="L4613" s="444">
        <f t="shared" ca="1" si="192"/>
        <v>-58136597457160.266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-58136597457160.266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-242235822738.16776</v>
      </c>
      <c r="L4614" s="444">
        <f t="shared" ca="1" si="192"/>
        <v>-58378833279898.43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-58378833279898.43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-243245138666.24344</v>
      </c>
      <c r="L4615" s="444">
        <f t="shared" ca="1" si="192"/>
        <v>-58622078418564.672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-58622078418564.672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-244258660077.35275</v>
      </c>
      <c r="L4616" s="444">
        <f t="shared" ca="1" si="192"/>
        <v>-58866337078642.023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-58866337078642.023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-245276404494.34177</v>
      </c>
      <c r="L4617" s="444">
        <f t="shared" ca="1" si="192"/>
        <v>-59111613483136.367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-59111613483136.367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-246298389513.06815</v>
      </c>
      <c r="L4618" s="444">
        <f t="shared" ca="1" si="192"/>
        <v>-59357911872649.438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-59357911872649.438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-247324632802.70602</v>
      </c>
      <c r="L4619" s="444">
        <f t="shared" ca="1" si="192"/>
        <v>-59605236505452.141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-59605236505452.141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-248355152106.05054</v>
      </c>
      <c r="L4620" s="444">
        <f t="shared" ca="1" si="192"/>
        <v>-59853591657558.188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-59853591657558.188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-249389965239.82578</v>
      </c>
      <c r="L4621" s="444">
        <f t="shared" ca="1" si="192"/>
        <v>-60102981622798.016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-60102981622798.016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-250429090094.9917</v>
      </c>
      <c r="L4622" s="444">
        <f t="shared" ca="1" si="192"/>
        <v>-60353410712893.008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-60353410712893.008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-251472544637.05423</v>
      </c>
      <c r="L4623" s="444">
        <f t="shared" ca="1" si="192"/>
        <v>-60604883257530.063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-60604883257530.063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-252520346906.37524</v>
      </c>
      <c r="L4624" s="444">
        <f t="shared" ca="1" si="192"/>
        <v>-60857403604436.438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-60857403604436.438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-253572515018.48514</v>
      </c>
      <c r="L4625" s="444">
        <f t="shared" ca="1" si="192"/>
        <v>-61110976119454.922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-61110976119454.922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-254629067164.39548</v>
      </c>
      <c r="L4626" s="444">
        <f t="shared" ca="1" si="192"/>
        <v>-61365605186619.32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-61365605186619.32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-255690021610.91379</v>
      </c>
      <c r="L4627" s="444">
        <f t="shared" ca="1" si="192"/>
        <v>-61621295208230.234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-61621295208230.234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-256755396700.95935</v>
      </c>
      <c r="L4628" s="444">
        <f t="shared" ca="1" si="192"/>
        <v>-61878050604931.195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-61878050604931.195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-257825210853.87997</v>
      </c>
      <c r="L4629" s="444">
        <f t="shared" ca="1" si="192"/>
        <v>-62135875815785.078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-62135875815785.078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-258899482565.77115</v>
      </c>
      <c r="L4630" s="444">
        <f t="shared" ca="1" si="192"/>
        <v>-62394775298350.852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-62394775298350.852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-259978230409.79517</v>
      </c>
      <c r="L4631" s="444">
        <f t="shared" ca="1" si="192"/>
        <v>-62654753528760.648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-62654753528760.648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-261061473036.50269</v>
      </c>
      <c r="L4632" s="444">
        <f t="shared" ca="1" si="192"/>
        <v>-62915815001797.148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-62915815001797.148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-262149229174.15479</v>
      </c>
      <c r="L4633" s="444">
        <f t="shared" ca="1" si="192"/>
        <v>-63177964230971.305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-63177964230971.305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-263241517629.04712</v>
      </c>
      <c r="L4634" s="444">
        <f t="shared" ca="1" si="192"/>
        <v>-63441205748600.352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-63441205748600.352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-264338357285.83481</v>
      </c>
      <c r="L4635" s="444">
        <f t="shared" ca="1" si="192"/>
        <v>-63705544105886.188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-63705544105886.188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-265439767107.85913</v>
      </c>
      <c r="L4636" s="444">
        <f t="shared" ca="1" si="192"/>
        <v>-63970983872994.047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-63970983872994.047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-266545766137.47519</v>
      </c>
      <c r="L4637" s="444">
        <f t="shared" ca="1" si="192"/>
        <v>-64237529639131.523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-64237529639131.523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-267656373496.38138</v>
      </c>
      <c r="L4638" s="444">
        <f t="shared" ca="1" si="192"/>
        <v>-64505186012627.906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-64505186012627.906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-268771608385.94962</v>
      </c>
      <c r="L4639" s="444">
        <f t="shared" ca="1" si="192"/>
        <v>-64773957621013.859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-64773957621013.859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-269891490087.55774</v>
      </c>
      <c r="L4640" s="444">
        <f t="shared" ca="1" si="192"/>
        <v>-65043849111101.414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-65043849111101.414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-271016037962.92252</v>
      </c>
      <c r="L4641" s="444">
        <f t="shared" ca="1" si="192"/>
        <v>-65314865149064.336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-65314865149064.336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-272145271454.43472</v>
      </c>
      <c r="L4642" s="444">
        <f t="shared" ca="1" si="192"/>
        <v>-65587010420518.773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-65587010420518.773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-273279210085.49487</v>
      </c>
      <c r="L4643" s="444">
        <f t="shared" ca="1" si="192"/>
        <v>-65860289630604.266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-65860289630604.266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-274417873460.8511</v>
      </c>
      <c r="L4644" s="444">
        <f t="shared" ca="1" si="192"/>
        <v>-66134707504065.117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-66134707504065.117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-275561281266.93799</v>
      </c>
      <c r="L4645" s="444">
        <f t="shared" ca="1" si="192"/>
        <v>-66410268785332.055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-66410268785332.055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-276709453272.21692</v>
      </c>
      <c r="L4646" s="444">
        <f t="shared" ca="1" si="192"/>
        <v>-66686978238604.273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-66686978238604.273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-277862409327.51776</v>
      </c>
      <c r="L4647" s="444">
        <f t="shared" ca="1" si="192"/>
        <v>-66964840647931.789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-66964840647931.789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-279020169366.38245</v>
      </c>
      <c r="L4648" s="444">
        <f t="shared" ca="1" si="192"/>
        <v>-67243860817298.172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-67243860817298.172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-280182753405.40906</v>
      </c>
      <c r="L4649" s="444">
        <f t="shared" ca="1" si="192"/>
        <v>-67524043570703.578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-67524043570703.578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-281350181544.59827</v>
      </c>
      <c r="L4650" s="444">
        <f t="shared" ca="1" si="192"/>
        <v>-67805393752248.18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-67805393752248.18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-282522473967.70074</v>
      </c>
      <c r="L4651" s="444">
        <f t="shared" ca="1" si="192"/>
        <v>-68087916226215.883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-68087916226215.883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-283699650942.56622</v>
      </c>
      <c r="L4652" s="444">
        <f t="shared" ca="1" si="192"/>
        <v>-68371615877158.445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-68371615877158.445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-284881732821.49353</v>
      </c>
      <c r="L4653" s="444">
        <f t="shared" ca="1" si="192"/>
        <v>-68656497609979.938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-68656497609979.938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-286068740041.58307</v>
      </c>
      <c r="L4654" s="444">
        <f t="shared" ca="1" si="192"/>
        <v>-68942566350021.523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-68942566350021.523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-287260693125.08966</v>
      </c>
      <c r="L4655" s="444">
        <f t="shared" ca="1" si="192"/>
        <v>-69229827043146.609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-69229827043146.609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-288457612679.77753</v>
      </c>
      <c r="L4656" s="444">
        <f t="shared" ca="1" si="192"/>
        <v>-69518284655826.391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-69518284655826.391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-289659519399.27661</v>
      </c>
      <c r="L4657" s="444">
        <f t="shared" ca="1" si="192"/>
        <v>-69807944175225.664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-69807944175225.664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-290866434063.44031</v>
      </c>
      <c r="L4658" s="444">
        <f t="shared" ca="1" si="192"/>
        <v>-70098810609289.102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-70098810609289.102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-292078377538.70459</v>
      </c>
      <c r="L4659" s="444">
        <f t="shared" ca="1" si="192"/>
        <v>-70390888986827.813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-70390888986827.813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-293295370778.44922</v>
      </c>
      <c r="L4660" s="444">
        <f t="shared" ca="1" si="192"/>
        <v>-70684184357606.266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-70684184357606.266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-294517434823.35944</v>
      </c>
      <c r="L4661" s="444">
        <f t="shared" ca="1" si="192"/>
        <v>-70978701792429.625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-70978701792429.625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-295744590801.7901</v>
      </c>
      <c r="L4662" s="444">
        <f t="shared" ca="1" si="192"/>
        <v>-71274446383231.422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-71274446383231.422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-296976859930.13092</v>
      </c>
      <c r="L4663" s="444">
        <f t="shared" ca="1" si="192"/>
        <v>-71571423243161.547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-71571423243161.547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-298214263513.1731</v>
      </c>
      <c r="L4664" s="444">
        <f t="shared" ca="1" si="192"/>
        <v>-71869637506674.719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-71869637506674.719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-299456822944.47797</v>
      </c>
      <c r="L4665" s="444">
        <f t="shared" ca="1" si="192"/>
        <v>-72169094329619.203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-72169094329619.203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-300704559706.7467</v>
      </c>
      <c r="L4666" s="444">
        <f t="shared" ca="1" si="192"/>
        <v>-72469798889325.953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-72469798889325.953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-301957495372.19147</v>
      </c>
      <c r="L4667" s="444">
        <f t="shared" ca="1" si="192"/>
        <v>-72771756384698.141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-72771756384698.141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-303215651602.90894</v>
      </c>
      <c r="L4668" s="444">
        <f t="shared" ca="1" si="192"/>
        <v>-73074972036301.047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-73074972036301.047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-304479050151.25433</v>
      </c>
      <c r="L4669" s="444">
        <f t="shared" ca="1" si="192"/>
        <v>-73379451086452.297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-73379451086452.297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-305747712860.2179</v>
      </c>
      <c r="L4670" s="444">
        <f t="shared" ca="1" si="192"/>
        <v>-73685198799312.516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-73685198799312.516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-307021661663.80212</v>
      </c>
      <c r="L4671" s="444">
        <f t="shared" ca="1" si="192"/>
        <v>-73992220460976.313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-73992220460976.313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-308300918587.40131</v>
      </c>
      <c r="L4672" s="444">
        <f t="shared" ca="1" si="192"/>
        <v>-74300521379563.719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-74300521379563.719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-309585505748.18213</v>
      </c>
      <c r="L4673" s="444">
        <f t="shared" ca="1" si="192"/>
        <v>-74610106885311.906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-74610106885311.906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-310875445355.46625</v>
      </c>
      <c r="L4674" s="444">
        <f t="shared" ca="1" si="192"/>
        <v>-74920982330667.375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-74920982330667.375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-312170759711.11407</v>
      </c>
      <c r="L4675" s="444">
        <f t="shared" ca="1" si="192"/>
        <v>-75233153090378.484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-75233153090378.484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-313471471209.91034</v>
      </c>
      <c r="L4676" s="444">
        <f t="shared" ca="1" si="192"/>
        <v>-75546624561588.391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-75546624561588.391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-314777602339.9516</v>
      </c>
      <c r="L4677" s="444">
        <f t="shared" ca="1" si="192"/>
        <v>-75861402163928.344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-75861402163928.344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-316089175683.03479</v>
      </c>
      <c r="L4678" s="444">
        <f t="shared" ca="1" si="192"/>
        <v>-76177491339611.375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-76177491339611.375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-317406213915.04736</v>
      </c>
      <c r="L4679" s="444">
        <f t="shared" ca="1" si="192"/>
        <v>-76494897553526.422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-76494897553526.422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-318728739806.36011</v>
      </c>
      <c r="L4680" s="444">
        <f t="shared" ca="1" si="192"/>
        <v>-76813626293332.781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-76813626293332.781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-320056776222.21991</v>
      </c>
      <c r="L4681" s="444">
        <f t="shared" ca="1" si="192"/>
        <v>-77133683069555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-77133683069555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-321390346123.14581</v>
      </c>
      <c r="L4682" s="444">
        <f t="shared" ca="1" si="192"/>
        <v>-77455073415678.141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-77455073415678.141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-322729472565.32556</v>
      </c>
      <c r="L4683" s="444">
        <f t="shared" ca="1" si="192"/>
        <v>-77777802888243.469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-77777802888243.469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-324074178701.01447</v>
      </c>
      <c r="L4684" s="444">
        <f t="shared" ca="1" si="192"/>
        <v>-78101877066944.484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-78101877066944.484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-325424487778.93536</v>
      </c>
      <c r="L4685" s="444">
        <f t="shared" ca="1" si="192"/>
        <v>-78427301554723.422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-78427301554723.422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-326780423144.68091</v>
      </c>
      <c r="L4686" s="444">
        <f t="shared" ca="1" si="192"/>
        <v>-78754081977868.109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-78754081977868.109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-328142008241.11713</v>
      </c>
      <c r="L4687" s="444">
        <f t="shared" ca="1" si="192"/>
        <v>-79082223986109.219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-79082223986109.219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-329509266608.78839</v>
      </c>
      <c r="L4688" s="444">
        <f t="shared" ca="1" si="192"/>
        <v>-79411733252718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-79411733252718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-330882221886.32501</v>
      </c>
      <c r="L4689" s="444">
        <f t="shared" ca="1" si="192"/>
        <v>-79742615474604.328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-79742615474604.328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-332260897810.85138</v>
      </c>
      <c r="L4690" s="444">
        <f t="shared" ca="1" si="192"/>
        <v>-80074876372415.172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-80074876372415.172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-333645318218.39655</v>
      </c>
      <c r="L4691" s="444">
        <f t="shared" ca="1" si="192"/>
        <v>-80408521690633.563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-80408521690633.563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-335035507044.30652</v>
      </c>
      <c r="L4692" s="444">
        <f t="shared" ca="1" si="192"/>
        <v>-80743557197677.875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-80743557197677.875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-336431488323.65784</v>
      </c>
      <c r="L4693" s="444">
        <f t="shared" ca="1" si="192"/>
        <v>-81079988686001.531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-81079988686001.531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-337833286191.67303</v>
      </c>
      <c r="L4694" s="444">
        <f t="shared" ca="1" si="192"/>
        <v>-81417821972193.203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-81417821972193.203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-339240924884.13837</v>
      </c>
      <c r="L4695" s="444">
        <f t="shared" ca="1" si="192"/>
        <v>-81757062897077.344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-81757062897077.344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-340654428737.82227</v>
      </c>
      <c r="L4696" s="444">
        <f t="shared" ca="1" si="192"/>
        <v>-82097717325815.172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-82097717325815.172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-342073822190.89655</v>
      </c>
      <c r="L4697" s="444">
        <f t="shared" ca="1" si="192"/>
        <v>-82439791148006.063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-82439791148006.063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-343499129783.35858</v>
      </c>
      <c r="L4698" s="444">
        <f t="shared" ca="1" si="192"/>
        <v>-82783290277789.422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-82783290277789.422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-344930376157.45593</v>
      </c>
      <c r="L4699" s="444">
        <f t="shared" ca="1" si="192"/>
        <v>-83128220653946.875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-83128220653946.875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-346367586058.112</v>
      </c>
      <c r="L4700" s="444">
        <f t="shared" ca="1" si="192"/>
        <v>-83474588240004.984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-83474588240004.984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-347810784333.35413</v>
      </c>
      <c r="L4701" s="444">
        <f t="shared" ca="1" si="192"/>
        <v>-83822399024338.344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-83822399024338.344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-349259995934.7431</v>
      </c>
      <c r="L4702" s="444">
        <f t="shared" ca="1" si="192"/>
        <v>-84171659020273.094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-84171659020273.094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-350715245917.80457</v>
      </c>
      <c r="L4703" s="444">
        <f t="shared" ca="1" si="192"/>
        <v>-84522374266190.891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-84522374266190.891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-352176559442.46204</v>
      </c>
      <c r="L4704" s="444">
        <f t="shared" ca="1" si="192"/>
        <v>-84874550825633.359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-84874550825633.359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-353643961773.47235</v>
      </c>
      <c r="L4705" s="444">
        <f t="shared" ca="1" si="192"/>
        <v>-85228194787406.828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-85228194787406.828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-355117478280.86176</v>
      </c>
      <c r="L4706" s="444">
        <f t="shared" ca="1" si="192"/>
        <v>-85583312265687.688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-85583312265687.688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-356597134440.36536</v>
      </c>
      <c r="L4707" s="444">
        <f t="shared" ca="1" si="192"/>
        <v>-85939909400128.047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-85939909400128.047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-358082955833.86688</v>
      </c>
      <c r="L4708" s="444">
        <f t="shared" ca="1" si="192"/>
        <v>-86297992355961.906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-86297992355961.906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-359574968149.84125</v>
      </c>
      <c r="L4709" s="444">
        <f t="shared" ca="1" si="192"/>
        <v>-86657567324111.75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-86657567324111.75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-361073197183.79895</v>
      </c>
      <c r="L4710" s="444">
        <f t="shared" ca="1" si="192"/>
        <v>-87018640521295.547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-87018640521295.547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-362577668838.73145</v>
      </c>
      <c r="L4711" s="444">
        <f t="shared" ca="1" si="192"/>
        <v>-87381218190134.281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-87381218190134.281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-364088409125.55951</v>
      </c>
      <c r="L4712" s="444">
        <f t="shared" ca="1" si="192"/>
        <v>-87745306599259.844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-87745306599259.844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-365605444163.5827</v>
      </c>
      <c r="L4713" s="444">
        <f t="shared" ca="1" si="192"/>
        <v>-88110912043423.422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-88110912043423.422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-367128800180.93091</v>
      </c>
      <c r="L4714" s="444">
        <f t="shared" ca="1" si="192"/>
        <v>-88478040843604.359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-88478040843604.359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-368658503515.01819</v>
      </c>
      <c r="L4715" s="444">
        <f t="shared" ca="1" si="192"/>
        <v>-88846699347119.375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-88846699347119.375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-370194580612.99738</v>
      </c>
      <c r="L4716" s="444">
        <f t="shared" ca="1" si="192"/>
        <v>-89216893927732.375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-89216893927732.375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-371737058032.2182</v>
      </c>
      <c r="L4717" s="444">
        <f t="shared" ca="1" si="192"/>
        <v>-89588630985764.594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-89588630985764.594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-373285962440.68579</v>
      </c>
      <c r="L4718" s="444">
        <f t="shared" ca="1" si="192"/>
        <v>-89961916948205.281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-89961916948205.281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-374841320617.52197</v>
      </c>
      <c r="L4719" s="444">
        <f t="shared" ca="1" si="192"/>
        <v>-90336758268822.797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-90336758268822.797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-376403159453.42834</v>
      </c>
      <c r="L4720" s="444">
        <f t="shared" ca="1" si="192"/>
        <v>-90713161428276.219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-90713161428276.219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-377971505951.15088</v>
      </c>
      <c r="L4721" s="444">
        <f t="shared" ca="1" si="192"/>
        <v>-91091132934227.375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-91091132934227.375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-379546387225.94739</v>
      </c>
      <c r="L4722" s="444">
        <f t="shared" ca="1" si="192"/>
        <v>-91470679321453.328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-91470679321453.328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-381127830506.05554</v>
      </c>
      <c r="L4723" s="444">
        <f t="shared" ca="1" si="192"/>
        <v>-91851807151959.391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-91851807151959.391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-382715863133.16412</v>
      </c>
      <c r="L4724" s="444">
        <f t="shared" ca="1" si="192"/>
        <v>-92234523015092.563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-92234523015092.563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-384310512562.88568</v>
      </c>
      <c r="L4725" s="444">
        <f t="shared" ca="1" si="192"/>
        <v>-92618833527655.453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-92618833527655.453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-385911806365.23108</v>
      </c>
      <c r="L4726" s="444">
        <f t="shared" ca="1" si="192"/>
        <v>-93004745334020.688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-93004745334020.688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-387519772225.08618</v>
      </c>
      <c r="L4727" s="444">
        <f t="shared" ca="1" si="192"/>
        <v>-93392265106245.781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-93392265106245.781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-389134437942.69073</v>
      </c>
      <c r="L4728" s="444">
        <f t="shared" ca="1" si="192"/>
        <v>-93781399544188.469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-93781399544188.469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-390755831434.11859</v>
      </c>
      <c r="L4729" s="444">
        <f t="shared" ca="1" si="192"/>
        <v>-94172155375622.594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-94172155375622.594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-392383980731.7608</v>
      </c>
      <c r="L4730" s="444">
        <f t="shared" ca="1" si="192"/>
        <v>-94564539356354.359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-94564539356354.359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-394018913984.80981</v>
      </c>
      <c r="L4731" s="444">
        <f t="shared" ca="1" si="192"/>
        <v>-94958558270339.172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-94958558270339.172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-395660659459.74652</v>
      </c>
      <c r="L4732" s="444">
        <f t="shared" ca="1" si="192"/>
        <v>-95354218929798.922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-95354218929798.922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-397309245540.82886</v>
      </c>
      <c r="L4733" s="444">
        <f t="shared" ca="1" si="192"/>
        <v>-95751528175339.75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-95751528175339.75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-398964700730.58228</v>
      </c>
      <c r="L4734" s="444">
        <f t="shared" ca="1" si="192"/>
        <v>-96150492876070.328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-96150492876070.328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-400627053650.29303</v>
      </c>
      <c r="L4735" s="444">
        <f t="shared" ca="1" si="192"/>
        <v>-96551119929720.625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-96551119929720.625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-402296333040.50262</v>
      </c>
      <c r="L4736" s="444">
        <f t="shared" ca="1" si="192"/>
        <v>-96953416262761.125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-96953416262761.125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-403972567761.5047</v>
      </c>
      <c r="L4737" s="444">
        <f t="shared" ca="1" si="192"/>
        <v>-97357388830522.625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-97357388830522.625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-405655786793.84424</v>
      </c>
      <c r="L4738" s="444">
        <f t="shared" ca="1" si="192"/>
        <v>-97763044617316.469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-97763044617316.469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-407346019238.8186</v>
      </c>
      <c r="L4739" s="444">
        <f t="shared" ca="1" si="192"/>
        <v>-98170390636555.281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-98170390636555.281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-409043294318.98035</v>
      </c>
      <c r="L4740" s="444">
        <f t="shared" ca="1" si="192"/>
        <v>-98579433930874.266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-98579433930874.266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-410747641378.64276</v>
      </c>
      <c r="L4741" s="444">
        <f t="shared" ca="1" si="192"/>
        <v>-98990181572252.906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-98990181572252.906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-412459089884.38708</v>
      </c>
      <c r="L4742" s="444">
        <f t="shared" ca="1" si="192"/>
        <v>-99402640662137.297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-99402640662137.297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-414177669425.57208</v>
      </c>
      <c r="L4743" s="444">
        <f t="shared" ca="1" si="192"/>
        <v>-99816818331562.875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-99816818331562.875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-415903409714.84534</v>
      </c>
      <c r="L4744" s="444">
        <f t="shared" ca="1" si="192"/>
        <v>-100232721741277.72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-100232721741277.72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-417636340588.65717</v>
      </c>
      <c r="L4745" s="444">
        <f t="shared" ca="1" si="192"/>
        <v>-100650358081866.38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-100650358081866.38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-419376492007.77655</v>
      </c>
      <c r="L4746" s="444">
        <f t="shared" ca="1" si="192"/>
        <v>-101069734573874.16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-101069734573874.16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-421123894057.80896</v>
      </c>
      <c r="L4747" s="444">
        <f t="shared" ca="1" si="192"/>
        <v>-101490858467931.97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-101490858467931.97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-422878576949.71655</v>
      </c>
      <c r="L4748" s="444">
        <f t="shared" ca="1" si="192"/>
        <v>-101913737044881.69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-101913737044881.69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-424640571020.34033</v>
      </c>
      <c r="L4749" s="444">
        <f t="shared" ca="1" si="192"/>
        <v>-102338377615902.03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-102338377615902.03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-426409906732.92511</v>
      </c>
      <c r="L4750" s="444">
        <f t="shared" ca="1" si="192"/>
        <v>-102764787522634.95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-102764787522634.95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-428186614677.64563</v>
      </c>
      <c r="L4751" s="444">
        <f t="shared" ca="1" si="192"/>
        <v>-103192974137312.59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-103192974137312.59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-429970725572.1358</v>
      </c>
      <c r="L4752" s="444">
        <f t="shared" ca="1" si="192"/>
        <v>-103622944862884.73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-103622944862884.73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-431762270262.01971</v>
      </c>
      <c r="L4753" s="444">
        <f t="shared" ca="1" si="192"/>
        <v>-104054707133146.75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-104054707133146.75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-433561279721.44476</v>
      </c>
      <c r="L4754" s="444">
        <f t="shared" ca="1" si="192"/>
        <v>-104488268412868.19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-104488268412868.19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-435367785053.61743</v>
      </c>
      <c r="L4755" s="444">
        <f t="shared" ca="1" si="192"/>
        <v>-104923636197921.81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-104923636197921.81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-437181817491.34088</v>
      </c>
      <c r="L4756" s="444">
        <f t="shared" ca="1" si="192"/>
        <v>-105360818015413.16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-105360818015413.16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-439003408397.55481</v>
      </c>
      <c r="L4757" s="444">
        <f t="shared" ca="1" si="192"/>
        <v>-105799821423810.72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-105799821423810.72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-440832589265.87799</v>
      </c>
      <c r="L4758" s="444">
        <f t="shared" ca="1" si="192"/>
        <v>-106240654013076.59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-106240654013076.59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-442669391721.15247</v>
      </c>
      <c r="L4759" s="444">
        <f t="shared" ca="1" si="192"/>
        <v>-106683323404797.75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-106683323404797.75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-444513847519.9906</v>
      </c>
      <c r="L4760" s="444">
        <f t="shared" ca="1" si="192"/>
        <v>-107127837252317.73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-107127837252317.73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-446365988551.32391</v>
      </c>
      <c r="L4761" s="444">
        <f t="shared" ca="1" si="192"/>
        <v>-107574203240869.06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-107574203240869.06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-448225846836.95441</v>
      </c>
      <c r="L4762" s="444">
        <f t="shared" ca="1" si="192"/>
        <v>-108022429087706.02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-108022429087706.02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-450093454532.1084</v>
      </c>
      <c r="L4763" s="444">
        <f t="shared" ca="1" si="192"/>
        <v>-108472522542238.13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-108472522542238.13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-451968843925.99219</v>
      </c>
      <c r="L4764" s="444">
        <f t="shared" ca="1" si="192"/>
        <v>-108924491386164.13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-108924491386164.13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-453852047442.35052</v>
      </c>
      <c r="L4765" s="444">
        <f t="shared" ca="1" si="192"/>
        <v>-109378343433606.47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-109378343433606.47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-455743097640.02692</v>
      </c>
      <c r="L4766" s="444">
        <f t="shared" ca="1" si="192"/>
        <v>-109834086531246.5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-109834086531246.5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-457642027213.52716</v>
      </c>
      <c r="L4767" s="444">
        <f t="shared" ca="1" si="192"/>
        <v>-110291728558460.03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-110291728558460.03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-459548868993.58344</v>
      </c>
      <c r="L4768" s="444">
        <f t="shared" ca="1" si="192"/>
        <v>-110751277427453.61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-110751277427453.61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-461463655947.72345</v>
      </c>
      <c r="L4769" s="444">
        <f t="shared" ca="1" si="192"/>
        <v>-111212741083401.33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-111212741083401.33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-463386421180.83887</v>
      </c>
      <c r="L4770" s="444">
        <f t="shared" ca="1" si="192"/>
        <v>-111676127504582.17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-111676127504582.17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-465317197935.75909</v>
      </c>
      <c r="L4771" s="444">
        <f t="shared" ca="1" si="192"/>
        <v>-112141444702517.94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-112141444702517.94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-467256019593.82471</v>
      </c>
      <c r="L4772" s="444">
        <f t="shared" ca="1" si="192"/>
        <v>-112608700722111.77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-112608700722111.77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-469202919675.46576</v>
      </c>
      <c r="L4773" s="444">
        <f t="shared" ca="1" si="192"/>
        <v>-113077903641787.23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-113077903641787.23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-471157931840.78015</v>
      </c>
      <c r="L4774" s="444">
        <f t="shared" ca="1" si="192"/>
        <v>-113549061573628.02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-113549061573628.02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-473121089890.11676</v>
      </c>
      <c r="L4775" s="444">
        <f t="shared" ca="1" si="192"/>
        <v>-114022182663518.13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-114022182663518.13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-475092427764.65887</v>
      </c>
      <c r="L4776" s="444">
        <f t="shared" ca="1" si="192"/>
        <v>-114497275091282.78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-114497275091282.78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-477071979547.0116</v>
      </c>
      <c r="L4777" s="444">
        <f t="shared" ca="1" si="192"/>
        <v>-114974347070829.8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-114974347070829.8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-479059779461.79083</v>
      </c>
      <c r="L4778" s="444">
        <f t="shared" ca="1" si="192"/>
        <v>-115453406850291.59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-115453406850291.59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-481055861876.2149</v>
      </c>
      <c r="L4779" s="444">
        <f t="shared" ca="1" si="192"/>
        <v>-115934462712167.81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-115934462712167.81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-483060261300.69922</v>
      </c>
      <c r="L4780" s="444">
        <f t="shared" ca="1" si="192"/>
        <v>-116417522973468.52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-116417522973468.52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-485073012389.45221</v>
      </c>
      <c r="L4781" s="444">
        <f t="shared" ca="1" si="192"/>
        <v>-116902595985857.97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-116902595985857.97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-487094149941.07489</v>
      </c>
      <c r="L4782" s="444">
        <f t="shared" ca="1" si="192"/>
        <v>-117389690135799.05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-117389690135799.05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-489123708899.16266</v>
      </c>
      <c r="L4783" s="444">
        <f t="shared" ca="1" si="192"/>
        <v>-117878813844698.2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-117878813844698.2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-491161724352.90918</v>
      </c>
      <c r="L4784" s="444">
        <f t="shared" ca="1" si="192"/>
        <v>-118369975569051.11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-118369975569051.11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-493208231537.71295</v>
      </c>
      <c r="L4785" s="444">
        <f t="shared" ca="1" si="192"/>
        <v>-118863183800588.83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-118863183800588.83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-495263265835.7868</v>
      </c>
      <c r="L4786" s="444">
        <f t="shared" ca="1" si="192"/>
        <v>-119358447066424.61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-119358447066424.61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-497326862776.76923</v>
      </c>
      <c r="L4787" s="444">
        <f t="shared" ca="1" si="192"/>
        <v>-119855773929201.38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-119855773929201.38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-499399058038.33905</v>
      </c>
      <c r="L4788" s="444">
        <f t="shared" ca="1" si="192"/>
        <v>-120355172987239.72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-120355172987239.72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-501479887446.83215</v>
      </c>
      <c r="L4789" s="444">
        <f t="shared" ca="1" si="192"/>
        <v>-120856652874686.55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-120856652874686.55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-503569386977.86066</v>
      </c>
      <c r="L4790" s="444">
        <f t="shared" ca="1" si="192"/>
        <v>-121360222261664.41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-121360222261664.41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-505667592756.935</v>
      </c>
      <c r="L4791" s="444">
        <f t="shared" ca="1" si="192"/>
        <v>-121865889854421.34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-121865889854421.34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-507774541060.08893</v>
      </c>
      <c r="L4792" s="444">
        <f t="shared" ca="1" si="192"/>
        <v>-122373664395481.44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-122373664395481.44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-509890268314.50592</v>
      </c>
      <c r="L4793" s="444">
        <f t="shared" ca="1" si="192"/>
        <v>-122883554663795.94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-122883554663795.94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-512014811099.14978</v>
      </c>
      <c r="L4794" s="444">
        <f t="shared" ca="1" si="192"/>
        <v>-123395569474895.09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-123395569474895.09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-514148206145.39624</v>
      </c>
      <c r="L4795" s="444">
        <f t="shared" ca="1" si="192"/>
        <v>-123909717681040.48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-123909717681040.48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-516290490337.6687</v>
      </c>
      <c r="L4796" s="444">
        <f t="shared" ca="1" si="192"/>
        <v>-124426008171378.16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-124426008171378.16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-518441700714.07568</v>
      </c>
      <c r="L4797" s="444">
        <f t="shared" ca="1" si="192"/>
        <v>-124944449872092.23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-124944449872092.23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-520601874467.0509</v>
      </c>
      <c r="L4798" s="444">
        <f t="shared" ca="1" si="192"/>
        <v>-125465051746559.28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-125465051746559.28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-522771048943.99707</v>
      </c>
      <c r="L4799" s="444">
        <f t="shared" ca="1" si="192"/>
        <v>-125987822795503.28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-125987822795503.28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-524949261647.93036</v>
      </c>
      <c r="L4800" s="444">
        <f t="shared" ca="1" si="192"/>
        <v>-126512772057151.22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-126512772057151.22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-527136550238.13007</v>
      </c>
      <c r="L4801" s="444">
        <f t="shared" ca="1" si="192"/>
        <v>-127039908607389.34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-127039908607389.34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-529332952530.789</v>
      </c>
      <c r="L4802" s="444">
        <f t="shared" ca="1" si="192"/>
        <v>-127569241559920.13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-127569241559920.13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-531538506499.66724</v>
      </c>
      <c r="L4803" s="444">
        <f t="shared" ca="1" si="192"/>
        <v>-128100780066419.8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-128100780066419.8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-533753250276.74921</v>
      </c>
      <c r="L4804" s="444">
        <f t="shared" ca="1" si="192"/>
        <v>-128634533316696.55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-128634533316696.55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-535977222152.90234</v>
      </c>
      <c r="L4805" s="444">
        <f t="shared" ca="1" si="192"/>
        <v>-129170510538849.45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-129170510538849.45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-538210460578.53937</v>
      </c>
      <c r="L4806" s="444">
        <f t="shared" ca="1" si="192"/>
        <v>-129708720999428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-129708720999428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-540453004164.28333</v>
      </c>
      <c r="L4807" s="444">
        <f t="shared" ca="1" si="192"/>
        <v>-130249174003592.28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-130249174003592.28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-542704891681.63452</v>
      </c>
      <c r="L4808" s="444">
        <f t="shared" ca="1" si="192"/>
        <v>-130791878895273.92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-130791878895273.92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-544966162063.64136</v>
      </c>
      <c r="L4809" s="444">
        <f t="shared" ca="1" si="192"/>
        <v>-131336845057337.56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-131336845057337.56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-547236854405.57318</v>
      </c>
      <c r="L4810" s="444">
        <f t="shared" ca="1" si="192"/>
        <v>-131884081911743.14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-131884081911743.14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-549517007965.59644</v>
      </c>
      <c r="L4811" s="444">
        <f t="shared" ca="1" si="192"/>
        <v>-132433598919708.73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-132433598919708.73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-551806662165.453</v>
      </c>
      <c r="L4812" s="444">
        <f t="shared" ca="1" si="192"/>
        <v>-132985405581874.19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-132985405581874.19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-554105856591.14246</v>
      </c>
      <c r="L4813" s="444">
        <f t="shared" ca="1" si="192"/>
        <v>-133539511438465.33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-133539511438465.33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-556414630993.60547</v>
      </c>
      <c r="L4814" s="444">
        <f t="shared" ca="1" si="192"/>
        <v>-134095926069458.94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-134095926069458.94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-558733025289.41211</v>
      </c>
      <c r="L4815" s="444">
        <f t="shared" ca="1" si="192"/>
        <v>-134654659094748.34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-134654659094748.34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-561061079561.45142</v>
      </c>
      <c r="L4816" s="444">
        <f t="shared" ca="1" si="192"/>
        <v>-135215720174309.8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-135215720174309.8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-563398834059.62415</v>
      </c>
      <c r="L4817" s="444">
        <f t="shared" ca="1" si="192"/>
        <v>-135779119008369.42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-135779119008369.42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-565746329201.53931</v>
      </c>
      <c r="L4818" s="444">
        <f t="shared" ca="1" si="192"/>
        <v>-136344865337570.97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-136344865337570.97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-568103605573.2124</v>
      </c>
      <c r="L4819" s="444">
        <f t="shared" ca="1" si="192"/>
        <v>-136912968943144.19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-136912968943144.19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-570470703929.76746</v>
      </c>
      <c r="L4820" s="444">
        <f t="shared" ca="1" si="192"/>
        <v>-137483439647073.95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-137483439647073.95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-572847665196.14148</v>
      </c>
      <c r="L4821" s="444">
        <f t="shared" ca="1" si="192"/>
        <v>-138056287312270.09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-138056287312270.09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-575234530467.79199</v>
      </c>
      <c r="L4822" s="444">
        <f t="shared" ca="1" si="192"/>
        <v>-138631521842737.89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-138631521842737.89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-577631341011.40784</v>
      </c>
      <c r="L4823" s="444">
        <f t="shared" ca="1" si="192"/>
        <v>-139209153183749.3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-139209153183749.3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-580038138265.62195</v>
      </c>
      <c r="L4824" s="444">
        <f t="shared" ca="1" si="192"/>
        <v>-139789191322014.92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-139789191322014.92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-582454963841.72888</v>
      </c>
      <c r="L4825" s="444">
        <f t="shared" ca="1" si="192"/>
        <v>-140371646285856.66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-140371646285856.66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-584881859524.40271</v>
      </c>
      <c r="L4826" s="444">
        <f t="shared" ca="1" si="192"/>
        <v>-140956528145381.06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-140956528145381.06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-587318867272.42114</v>
      </c>
      <c r="L4827" s="444">
        <f t="shared" ca="1" si="192"/>
        <v>-141543847012653.47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-141543847012653.47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-589766029219.3894</v>
      </c>
      <c r="L4828" s="444">
        <f t="shared" ca="1" si="192"/>
        <v>-142133613041872.84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-142133613041872.84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-592223387674.47021</v>
      </c>
      <c r="L4829" s="444">
        <f t="shared" ca="1" si="192"/>
        <v>-142725836429547.31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-142725836429547.31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-594690985123.11377</v>
      </c>
      <c r="L4830" s="444">
        <f t="shared" ca="1" si="192"/>
        <v>-143320527414670.44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-143320527414670.44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-597168864227.79346</v>
      </c>
      <c r="L4831" s="444">
        <f t="shared" ca="1" si="192"/>
        <v>-143917696278898.22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-143917696278898.22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-599657067828.74255</v>
      </c>
      <c r="L4832" s="444">
        <f t="shared" ca="1" si="192"/>
        <v>-144517353346726.97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-144517353346726.97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-602155638944.69568</v>
      </c>
      <c r="L4833" s="444">
        <f t="shared" ca="1" si="192"/>
        <v>-145119508985671.66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-145119508985671.66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-604664620773.63184</v>
      </c>
      <c r="L4834" s="444">
        <f t="shared" ca="1" si="192"/>
        <v>-145724173606445.28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-145724173606445.28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-607184056693.52197</v>
      </c>
      <c r="L4835" s="444">
        <f t="shared" ca="1" si="192"/>
        <v>-146331357663138.81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-146331357663138.81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-609713990263.07837</v>
      </c>
      <c r="L4836" s="444">
        <f t="shared" ca="1" si="192"/>
        <v>-146941071653401.91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-146941071653401.91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-612254465222.50793</v>
      </c>
      <c r="L4837" s="444">
        <f t="shared" ca="1" si="192"/>
        <v>-147553326118624.41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-147553326118624.41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-614805525494.26831</v>
      </c>
      <c r="L4838" s="444">
        <f t="shared" ca="1" si="192"/>
        <v>-148168131644118.69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-148168131644118.69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-617367215183.82788</v>
      </c>
      <c r="L4839" s="444">
        <f t="shared" ca="1" si="192"/>
        <v>-148785498859302.5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-148785498859302.5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-619939578580.42712</v>
      </c>
      <c r="L4840" s="444">
        <f t="shared" ca="1" si="192"/>
        <v>-149405438437882.94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-149405438437882.94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-622522660157.84558</v>
      </c>
      <c r="L4841" s="444">
        <f t="shared" ca="1" si="192"/>
        <v>-150027961098040.78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-150027961098040.78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-625116504575.16992</v>
      </c>
      <c r="L4842" s="444">
        <f t="shared" ca="1" si="192"/>
        <v>-150653077602615.94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-150653077602615.94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-627721156677.56641</v>
      </c>
      <c r="L4843" s="444">
        <f t="shared" ca="1" si="192"/>
        <v>-151280798759293.5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-151280798759293.5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-630336661497.05627</v>
      </c>
      <c r="L4844" s="444">
        <f t="shared" ca="1" si="192"/>
        <v>-151911135420790.56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-151911135420790.56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-632963064253.29395</v>
      </c>
      <c r="L4845" s="444">
        <f t="shared" ca="1" si="192"/>
        <v>-152544098485043.84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-152544098485043.84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-635600410354.34937</v>
      </c>
      <c r="L4846" s="444">
        <f t="shared" ca="1" si="192"/>
        <v>-153179698895398.19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-153179698895398.19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-638248745397.49243</v>
      </c>
      <c r="L4847" s="444">
        <f t="shared" ca="1" si="192"/>
        <v>-153817947640795.69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-153817947640795.69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-640908115169.98206</v>
      </c>
      <c r="L4848" s="444">
        <f t="shared" ca="1" si="192"/>
        <v>-154458855755965.66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-154458855755965.66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-643578565649.85693</v>
      </c>
      <c r="L4849" s="444">
        <f t="shared" ca="1" si="192"/>
        <v>-155102434321615.5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-155102434321615.5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-646260143006.7312</v>
      </c>
      <c r="L4850" s="444">
        <f t="shared" ca="1" si="192"/>
        <v>-155748694464622.22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-155748694464622.22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-648952893602.59253</v>
      </c>
      <c r="L4851" s="444">
        <f t="shared" ca="1" si="192"/>
        <v>-156397647358224.81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-156397647358224.81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-651656863992.60339</v>
      </c>
      <c r="L4852" s="444">
        <f t="shared" ca="1" si="192"/>
        <v>-157049304222217.41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-157049304222217.41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-654372100925.90588</v>
      </c>
      <c r="L4853" s="444">
        <f t="shared" ref="L4853:L5107" ca="1" si="197">I4853-J4853+K4853</f>
        <v>-157703676323143.31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-157703676323143.31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-657098651346.43042</v>
      </c>
      <c r="L4854" s="444">
        <f t="shared" ca="1" si="197"/>
        <v>-158360774974489.75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-158360774974489.75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-659836562393.70728</v>
      </c>
      <c r="L4855" s="444">
        <f t="shared" ca="1" si="197"/>
        <v>-159020611536883.47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-159020611536883.47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-662585881403.68115</v>
      </c>
      <c r="L4856" s="444">
        <f t="shared" ca="1" si="197"/>
        <v>-159683197418287.16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-159683197418287.16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-665346655909.52979</v>
      </c>
      <c r="L4857" s="444">
        <f t="shared" ca="1" si="197"/>
        <v>-160348544074196.69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-160348544074196.69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-668118933642.48621</v>
      </c>
      <c r="L4858" s="444">
        <f t="shared" ca="1" si="197"/>
        <v>-161016663007839.19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-161016663007839.19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-670902762532.66333</v>
      </c>
      <c r="L4859" s="444">
        <f t="shared" ca="1" si="197"/>
        <v>-161687565770371.84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-161687565770371.84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-673698190709.88269</v>
      </c>
      <c r="L4860" s="444">
        <f t="shared" ca="1" si="197"/>
        <v>-162361263961081.72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-162361263961081.72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-676505266504.5072</v>
      </c>
      <c r="L4861" s="444">
        <f t="shared" ca="1" si="197"/>
        <v>-163037769227586.22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-163037769227586.22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-679324038448.27588</v>
      </c>
      <c r="L4862" s="444">
        <f t="shared" ca="1" si="197"/>
        <v>-163717093266034.5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-163717093266034.5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-682154555275.1438</v>
      </c>
      <c r="L4863" s="444">
        <f t="shared" ca="1" si="197"/>
        <v>-164399247821309.66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-164399247821309.66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-684996865922.12354</v>
      </c>
      <c r="L4864" s="444">
        <f t="shared" ca="1" si="197"/>
        <v>-165084244687231.78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-165084244687231.78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-687851019530.13245</v>
      </c>
      <c r="L4865" s="444">
        <f t="shared" ca="1" si="197"/>
        <v>-165772095706761.91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-165772095706761.91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-690717065444.84131</v>
      </c>
      <c r="L4866" s="444">
        <f t="shared" ca="1" si="197"/>
        <v>-166462812772206.75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-166462812772206.75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-693595053217.52808</v>
      </c>
      <c r="L4867" s="444">
        <f t="shared" ca="1" si="197"/>
        <v>-167156407825424.28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-167156407825424.28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-696485032605.93445</v>
      </c>
      <c r="L4868" s="444">
        <f t="shared" ca="1" si="197"/>
        <v>-167852892858030.22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-167852892858030.22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-699387053575.12585</v>
      </c>
      <c r="L4869" s="444">
        <f t="shared" ca="1" si="197"/>
        <v>-168552279911605.34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-168552279911605.34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-702301166298.35559</v>
      </c>
      <c r="L4870" s="444">
        <f t="shared" ca="1" si="197"/>
        <v>-169254581077903.69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-169254581077903.69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-705227421157.93201</v>
      </c>
      <c r="L4871" s="444">
        <f t="shared" ca="1" si="197"/>
        <v>-169959808499061.63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-169959808499061.63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-708165868746.09009</v>
      </c>
      <c r="L4872" s="444">
        <f t="shared" ca="1" si="197"/>
        <v>-170667974367807.72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-170667974367807.72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-711116559865.86548</v>
      </c>
      <c r="L4873" s="444">
        <f t="shared" ca="1" si="197"/>
        <v>-171379090927673.59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-171379090927673.59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-714079545531.97327</v>
      </c>
      <c r="L4874" s="444">
        <f t="shared" ca="1" si="197"/>
        <v>-172093170473205.56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-172093170473205.56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-717054876971.68982</v>
      </c>
      <c r="L4875" s="444">
        <f t="shared" ca="1" si="197"/>
        <v>-172810225350177.25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-172810225350177.25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-720042605625.73853</v>
      </c>
      <c r="L4876" s="444">
        <f t="shared" ca="1" si="197"/>
        <v>-173530267955803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-173530267955803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-723042783149.1792</v>
      </c>
      <c r="L4877" s="444">
        <f t="shared" ca="1" si="197"/>
        <v>-174253310738952.19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-174253310738952.19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-726055461412.30078</v>
      </c>
      <c r="L4878" s="444">
        <f t="shared" ca="1" si="197"/>
        <v>-174979366200364.5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-174979366200364.5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-729080692501.5188</v>
      </c>
      <c r="L4879" s="444">
        <f t="shared" ca="1" si="197"/>
        <v>-175708446892866.03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-175708446892866.03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-732118528720.27515</v>
      </c>
      <c r="L4880" s="444">
        <f t="shared" ca="1" si="197"/>
        <v>-176440565421586.31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-176440565421586.31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-735169022589.94299</v>
      </c>
      <c r="L4881" s="444">
        <f t="shared" ca="1" si="197"/>
        <v>-177175734444176.25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-177175734444176.25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-738232226850.73438</v>
      </c>
      <c r="L4882" s="444">
        <f t="shared" ca="1" si="197"/>
        <v>-177913966671027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-177913966671027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-741308194462.61255</v>
      </c>
      <c r="L4883" s="444">
        <f t="shared" ca="1" si="197"/>
        <v>-178655274865489.63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-178655274865489.63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-744396978606.20679</v>
      </c>
      <c r="L4884" s="444">
        <f t="shared" ca="1" si="197"/>
        <v>-179399671844095.84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-179399671844095.84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-747498632683.73267</v>
      </c>
      <c r="L4885" s="444">
        <f t="shared" ca="1" si="197"/>
        <v>-180147170476779.56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-180147170476779.56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-750613210319.91479</v>
      </c>
      <c r="L4886" s="444">
        <f t="shared" ca="1" si="197"/>
        <v>-180897783687099.47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-180897783687099.47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-753740765362.91443</v>
      </c>
      <c r="L4887" s="444">
        <f t="shared" ca="1" si="197"/>
        <v>-181651524452462.38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-181651524452462.38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-756881351885.25989</v>
      </c>
      <c r="L4888" s="444">
        <f t="shared" ca="1" si="197"/>
        <v>-182408405804347.63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-182408405804347.63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-760035024184.78174</v>
      </c>
      <c r="L4889" s="444">
        <f t="shared" ca="1" si="197"/>
        <v>-183168440828532.41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-183168440828532.41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-763201836785.55164</v>
      </c>
      <c r="L4890" s="444">
        <f t="shared" ca="1" si="197"/>
        <v>-183931642665317.97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-183931642665317.97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-766381844438.82483</v>
      </c>
      <c r="L4891" s="444">
        <f t="shared" ca="1" si="197"/>
        <v>-184698024509756.78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-184698024509756.78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-769575102123.98657</v>
      </c>
      <c r="L4892" s="444">
        <f t="shared" ca="1" si="197"/>
        <v>-185467599611880.78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-185467599611880.78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-772781665049.5033</v>
      </c>
      <c r="L4893" s="444">
        <f t="shared" ca="1" si="197"/>
        <v>-186240381276930.28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-186240381276930.28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-776001588653.87622</v>
      </c>
      <c r="L4894" s="444">
        <f t="shared" ca="1" si="197"/>
        <v>-187016382865584.16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-187016382865584.16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-779234928606.60059</v>
      </c>
      <c r="L4895" s="444">
        <f t="shared" ca="1" si="197"/>
        <v>-187795617794190.75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-187795617794190.75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-782481740809.12817</v>
      </c>
      <c r="L4896" s="444">
        <f t="shared" ca="1" si="197"/>
        <v>-188578099534999.88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-188578099534999.88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-785742081395.83276</v>
      </c>
      <c r="L4897" s="444">
        <f t="shared" ca="1" si="197"/>
        <v>-189363841616395.72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-189363841616395.72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-789016006734.98218</v>
      </c>
      <c r="L4898" s="444">
        <f t="shared" ca="1" si="197"/>
        <v>-190152857623130.69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-190152857623130.69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-792303573429.71118</v>
      </c>
      <c r="L4899" s="444">
        <f t="shared" ca="1" si="197"/>
        <v>-190945161196560.41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-190945161196560.41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-795604838319.00171</v>
      </c>
      <c r="L4900" s="444">
        <f t="shared" ca="1" si="197"/>
        <v>-191740766034879.41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-191740766034879.41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-798919858478.66418</v>
      </c>
      <c r="L4901" s="444">
        <f t="shared" ca="1" si="197"/>
        <v>-192539685893358.06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-192539685893358.06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-802248691222.3252</v>
      </c>
      <c r="L4902" s="444">
        <f t="shared" ca="1" si="197"/>
        <v>-193341934584580.38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-193341934584580.38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-805591394102.41821</v>
      </c>
      <c r="L4903" s="444">
        <f t="shared" ca="1" si="197"/>
        <v>-194147525978682.78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-194147525978682.78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-808948024911.17822</v>
      </c>
      <c r="L4904" s="444">
        <f t="shared" ca="1" si="197"/>
        <v>-194956474003593.97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-194956474003593.97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-812318641681.64148</v>
      </c>
      <c r="L4905" s="444">
        <f t="shared" ca="1" si="197"/>
        <v>-195768792645275.63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-195768792645275.63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-815703302688.64844</v>
      </c>
      <c r="L4906" s="444">
        <f t="shared" ca="1" si="197"/>
        <v>-196584495947964.28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-196584495947964.28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-819102066449.8512</v>
      </c>
      <c r="L4907" s="444">
        <f t="shared" ca="1" si="197"/>
        <v>-197403598014414.13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-197403598014414.13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-822514991726.72546</v>
      </c>
      <c r="L4908" s="444">
        <f t="shared" ca="1" si="197"/>
        <v>-198226113006140.84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-198226113006140.84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-825942137525.58679</v>
      </c>
      <c r="L4909" s="444">
        <f t="shared" ca="1" si="197"/>
        <v>-199052055143666.44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-199052055143666.44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-829383563098.61011</v>
      </c>
      <c r="L4910" s="444">
        <f t="shared" ca="1" si="197"/>
        <v>-199881438706765.06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-199881438706765.06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-832839327944.85437</v>
      </c>
      <c r="L4911" s="444">
        <f t="shared" ca="1" si="197"/>
        <v>-200714278034709.91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-200714278034709.91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-836309491811.29126</v>
      </c>
      <c r="L4912" s="444">
        <f t="shared" ca="1" si="197"/>
        <v>-201550587526521.19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-201550587526521.19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-839794114693.83826</v>
      </c>
      <c r="L4913" s="444">
        <f t="shared" ca="1" si="197"/>
        <v>-202390381641215.03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-202390381641215.03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-843293256838.396</v>
      </c>
      <c r="L4914" s="444">
        <f t="shared" ca="1" si="197"/>
        <v>-203233674898053.44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-203233674898053.44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-846806978741.88928</v>
      </c>
      <c r="L4915" s="444">
        <f t="shared" ca="1" si="197"/>
        <v>-204080481876795.31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-204080481876795.31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-850335341153.31384</v>
      </c>
      <c r="L4916" s="444">
        <f t="shared" ca="1" si="197"/>
        <v>-204930817217948.63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-204930817217948.63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-853878405074.78589</v>
      </c>
      <c r="L4917" s="444">
        <f t="shared" ca="1" si="197"/>
        <v>-205784695623023.41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-205784695623023.41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-857436231762.59753</v>
      </c>
      <c r="L4918" s="444">
        <f t="shared" ca="1" si="197"/>
        <v>-206642131854786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-206642131854786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-861008882728.27502</v>
      </c>
      <c r="L4919" s="444">
        <f t="shared" ca="1" si="197"/>
        <v>-207503140737514.28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-207503140737514.28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-864596419739.64282</v>
      </c>
      <c r="L4920" s="444">
        <f t="shared" ca="1" si="197"/>
        <v>-208367737157253.94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-208367737157253.94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-868198904821.89136</v>
      </c>
      <c r="L4921" s="444">
        <f t="shared" ca="1" si="197"/>
        <v>-209235936062075.84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-209235936062075.84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-871816400258.64929</v>
      </c>
      <c r="L4922" s="444">
        <f t="shared" ca="1" si="197"/>
        <v>-210107752462334.5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-210107752462334.5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-875448968593.06042</v>
      </c>
      <c r="L4923" s="444">
        <f t="shared" ca="1" si="197"/>
        <v>-210983201430927.56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-210983201430927.56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-879096672628.86487</v>
      </c>
      <c r="L4924" s="444">
        <f t="shared" ca="1" si="197"/>
        <v>-211862298103556.44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-211862298103556.44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-882759575431.48511</v>
      </c>
      <c r="L4925" s="444">
        <f t="shared" ca="1" si="197"/>
        <v>-212745057678987.94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-212745057678987.94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-886437740329.11633</v>
      </c>
      <c r="L4926" s="444">
        <f t="shared" ca="1" si="197"/>
        <v>-213631495419317.06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-213631495419317.06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-890131230913.82104</v>
      </c>
      <c r="L4927" s="444">
        <f t="shared" ca="1" si="197"/>
        <v>-214521626650230.88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-214521626650230.88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-893840111042.62866</v>
      </c>
      <c r="L4928" s="444">
        <f t="shared" ca="1" si="197"/>
        <v>-215415466761273.5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-215415466761273.5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-897564444838.63953</v>
      </c>
      <c r="L4929" s="444">
        <f t="shared" ca="1" si="197"/>
        <v>-216313031206112.13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-216313031206112.13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-901304296692.13379</v>
      </c>
      <c r="L4930" s="444">
        <f t="shared" ca="1" si="197"/>
        <v>-217214335502804.25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-217214335502804.25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-905059731261.68433</v>
      </c>
      <c r="L4931" s="444">
        <f t="shared" ca="1" si="197"/>
        <v>-218119395234065.94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-218119395234065.94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-908830813475.27478</v>
      </c>
      <c r="L4932" s="444">
        <f t="shared" ca="1" si="197"/>
        <v>-219028226047541.22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-219028226047541.22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-912617608531.42175</v>
      </c>
      <c r="L4933" s="444">
        <f t="shared" ca="1" si="197"/>
        <v>-219940843656072.63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-219940843656072.63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-916420181900.30261</v>
      </c>
      <c r="L4934" s="444">
        <f t="shared" ca="1" si="197"/>
        <v>-220857263837972.94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-220857263837972.94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-920238599324.88733</v>
      </c>
      <c r="L4935" s="444">
        <f t="shared" ca="1" si="197"/>
        <v>-221777502437297.81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-221777502437297.81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-924072926822.07422</v>
      </c>
      <c r="L4936" s="444">
        <f t="shared" ca="1" si="197"/>
        <v>-222701575364119.88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-222701575364119.88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-927923230683.83276</v>
      </c>
      <c r="L4937" s="444">
        <f t="shared" ca="1" si="197"/>
        <v>-223629498594803.72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-223629498594803.72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-931789577478.34875</v>
      </c>
      <c r="L4938" s="444">
        <f t="shared" ca="1" si="197"/>
        <v>-224561288172282.06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-224561288172282.06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-935672034051.17517</v>
      </c>
      <c r="L4939" s="444">
        <f t="shared" ca="1" si="197"/>
        <v>-225496960206333.25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-225496960206333.25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-939570667526.38855</v>
      </c>
      <c r="L4940" s="444">
        <f t="shared" ca="1" si="197"/>
        <v>-226436530873859.63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-226436530873859.63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-943485545307.74841</v>
      </c>
      <c r="L4941" s="444">
        <f t="shared" ca="1" si="197"/>
        <v>-227380016419167.38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-227380016419167.38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-947416735079.86401</v>
      </c>
      <c r="L4942" s="444">
        <f t="shared" ca="1" si="197"/>
        <v>-228327433154247.25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-228327433154247.25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-951364304809.36353</v>
      </c>
      <c r="L4943" s="444">
        <f t="shared" ca="1" si="197"/>
        <v>-229278797459056.63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-229278797459056.63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-955328322746.06921</v>
      </c>
      <c r="L4944" s="444">
        <f t="shared" ca="1" si="197"/>
        <v>-230234125781802.69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-230234125781802.69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-959308857424.17786</v>
      </c>
      <c r="L4945" s="444">
        <f t="shared" ca="1" si="197"/>
        <v>-231193434639226.88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-231193434639226.88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-963305977663.44531</v>
      </c>
      <c r="L4946" s="444">
        <f t="shared" ca="1" si="197"/>
        <v>-232156740616890.31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-232156740616890.31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-967319752570.37634</v>
      </c>
      <c r="L4947" s="444">
        <f t="shared" ca="1" si="197"/>
        <v>-233124060369460.69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-233124060369460.69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-971350251539.41956</v>
      </c>
      <c r="L4948" s="444">
        <f t="shared" ca="1" si="197"/>
        <v>-234095410621000.09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-234095410621000.09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-975397544254.16699</v>
      </c>
      <c r="L4949" s="444">
        <f t="shared" ca="1" si="197"/>
        <v>-235070808165254.25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-235070808165254.25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-979461700688.55933</v>
      </c>
      <c r="L4950" s="444">
        <f t="shared" ca="1" si="197"/>
        <v>-236050269865942.81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-236050269865942.81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-983542791108.09509</v>
      </c>
      <c r="L4951" s="444">
        <f t="shared" ca="1" si="197"/>
        <v>-237033812657050.91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-237033812657050.91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-987640886071.04553</v>
      </c>
      <c r="L4952" s="444">
        <f t="shared" ca="1" si="197"/>
        <v>-238021453543121.94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-238021453543121.94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-991756056429.67468</v>
      </c>
      <c r="L4953" s="444">
        <f t="shared" ca="1" si="197"/>
        <v>-239013209599551.63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-239013209599551.63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-995888373331.46509</v>
      </c>
      <c r="L4954" s="444">
        <f t="shared" ca="1" si="197"/>
        <v>-240009097972883.09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-240009097972883.09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-1000037908220.3462</v>
      </c>
      <c r="L4955" s="444">
        <f t="shared" ca="1" si="197"/>
        <v>-241009135881103.44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-241009135881103.44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-1004204732837.931</v>
      </c>
      <c r="L4956" s="444">
        <f t="shared" ca="1" si="197"/>
        <v>-242013340613941.38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-242013340613941.38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-1008388919224.7557</v>
      </c>
      <c r="L4957" s="444">
        <f t="shared" ca="1" si="197"/>
        <v>-243021729533166.13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-243021729533166.13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-1012590539721.5255</v>
      </c>
      <c r="L4958" s="444">
        <f t="shared" ca="1" si="197"/>
        <v>-244034320072887.66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-244034320072887.66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-1016809666970.3652</v>
      </c>
      <c r="L4959" s="444">
        <f t="shared" ca="1" si="197"/>
        <v>-245051129739858.03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-245051129739858.03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-1021046373916.0751</v>
      </c>
      <c r="L4960" s="444">
        <f t="shared" ca="1" si="197"/>
        <v>-246072176113774.09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-246072176113774.09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-1025300733807.3921</v>
      </c>
      <c r="L4961" s="444">
        <f t="shared" ca="1" si="197"/>
        <v>-247097476847581.5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-247097476847581.5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-1029572820198.2562</v>
      </c>
      <c r="L4962" s="444">
        <f t="shared" ca="1" si="197"/>
        <v>-248127049667779.75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-248127049667779.75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-1033862706949.0823</v>
      </c>
      <c r="L4963" s="444">
        <f t="shared" ca="1" si="197"/>
        <v>-249160912374728.84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-249160912374728.84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-1038170468228.0369</v>
      </c>
      <c r="L4964" s="444">
        <f t="shared" ca="1" si="197"/>
        <v>-250199082842956.88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-250199082842956.88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-1042496178512.3203</v>
      </c>
      <c r="L4965" s="444">
        <f t="shared" ca="1" si="197"/>
        <v>-251241579021469.19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-251241579021469.19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-1046839912589.455</v>
      </c>
      <c r="L4966" s="444">
        <f t="shared" ca="1" si="197"/>
        <v>-252288418934058.66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-252288418934058.66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-1051201745558.5778</v>
      </c>
      <c r="L4967" s="444">
        <f t="shared" ca="1" si="197"/>
        <v>-253339620679617.22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-253339620679617.22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-1055581752831.7383</v>
      </c>
      <c r="L4968" s="444">
        <f t="shared" ca="1" si="197"/>
        <v>-254395202432448.97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-254395202432448.97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-1059980010135.204</v>
      </c>
      <c r="L4969" s="444">
        <f t="shared" ca="1" si="197"/>
        <v>-255455182442584.19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-255455182442584.19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-1064396593510.7675</v>
      </c>
      <c r="L4970" s="444">
        <f t="shared" ca="1" si="197"/>
        <v>-256519579036094.97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-256519579036094.97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-1068831579317.0624</v>
      </c>
      <c r="L4971" s="444">
        <f t="shared" ca="1" si="197"/>
        <v>-257588410615412.03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-257588410615412.03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-1073285044230.8834</v>
      </c>
      <c r="L4972" s="444">
        <f t="shared" ca="1" si="197"/>
        <v>-258661695659642.91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-258661695659642.91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-1077757065248.5121</v>
      </c>
      <c r="L4973" s="444">
        <f t="shared" ca="1" si="197"/>
        <v>-259739452724891.41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-259739452724891.41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-1082247719687.0474</v>
      </c>
      <c r="L4974" s="444">
        <f t="shared" ca="1" si="197"/>
        <v>-260821700444578.47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-260821700444578.47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-1086757085185.7437</v>
      </c>
      <c r="L4975" s="444">
        <f t="shared" ca="1" si="197"/>
        <v>-261908457529764.22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-261908457529764.22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-1091285239707.3511</v>
      </c>
      <c r="L4976" s="444">
        <f t="shared" ca="1" si="197"/>
        <v>-262999742769471.56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-262999742769471.56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-1095832261539.4647</v>
      </c>
      <c r="L4977" s="444">
        <f t="shared" ca="1" si="197"/>
        <v>-264095575031011.03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-264095575031011.03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-1100398229295.8792</v>
      </c>
      <c r="L4978" s="444">
        <f t="shared" ca="1" si="197"/>
        <v>-265195973260306.91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-265195973260306.91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-1104983221917.9453</v>
      </c>
      <c r="L4979" s="444">
        <f t="shared" ca="1" si="197"/>
        <v>-266300956482224.84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-266300956482224.84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-1109587318675.9368</v>
      </c>
      <c r="L4980" s="444">
        <f t="shared" ca="1" si="197"/>
        <v>-267410543800900.78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-267410543800900.78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-1114210599170.4199</v>
      </c>
      <c r="L4981" s="444">
        <f t="shared" ca="1" si="197"/>
        <v>-268524754400071.19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-268524754400071.19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-1118853143333.6299</v>
      </c>
      <c r="L4982" s="444">
        <f t="shared" ca="1" si="197"/>
        <v>-269643607543404.81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-269643607543404.81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-1123515031430.8533</v>
      </c>
      <c r="L4983" s="444">
        <f t="shared" ca="1" si="197"/>
        <v>-270767122574835.66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-270767122574835.66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-1128196344061.8152</v>
      </c>
      <c r="L4984" s="444">
        <f t="shared" ca="1" si="197"/>
        <v>-271895318918897.47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-271895318918897.47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-1132897162162.073</v>
      </c>
      <c r="L4985" s="444">
        <f t="shared" ca="1" si="197"/>
        <v>-273028216081059.53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-273028216081059.53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-1137617567004.4148</v>
      </c>
      <c r="L4986" s="444">
        <f t="shared" ca="1" si="197"/>
        <v>-274165833648063.94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-274165833648063.94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-1142357640200.2664</v>
      </c>
      <c r="L4987" s="444">
        <f t="shared" ca="1" si="197"/>
        <v>-275308191288264.22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-275308191288264.22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-1147117463701.1008</v>
      </c>
      <c r="L4988" s="444">
        <f t="shared" ca="1" si="197"/>
        <v>-276455308751965.31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-276455308751965.31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-1151897119799.8555</v>
      </c>
      <c r="L4989" s="444">
        <f t="shared" ca="1" si="197"/>
        <v>-277607205871765.16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-277607205871765.16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-1156696691132.3547</v>
      </c>
      <c r="L4990" s="444">
        <f t="shared" ca="1" si="197"/>
        <v>-278763902562897.5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-278763902562897.5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-1161516260678.7397</v>
      </c>
      <c r="L4991" s="444">
        <f t="shared" ca="1" si="197"/>
        <v>-279925418823576.25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-279925418823576.25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-1166355911764.9011</v>
      </c>
      <c r="L4992" s="444">
        <f t="shared" ca="1" si="197"/>
        <v>-281091774735341.16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-281091774735341.16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-1171215728063.9214</v>
      </c>
      <c r="L4993" s="444">
        <f t="shared" ca="1" si="197"/>
        <v>-282262990463405.06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-282262990463405.06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-1176095793597.521</v>
      </c>
      <c r="L4994" s="444">
        <f t="shared" ca="1" si="197"/>
        <v>-283439086257002.56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-283439086257002.56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-1180996192737.5107</v>
      </c>
      <c r="L4995" s="444">
        <f t="shared" ca="1" si="197"/>
        <v>-284620082449740.06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-284620082449740.06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-1185917010207.2502</v>
      </c>
      <c r="L4996" s="444">
        <f t="shared" ca="1" si="197"/>
        <v>-285805999459947.31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-285805999459947.31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-1190858331083.1138</v>
      </c>
      <c r="L4997" s="444">
        <f t="shared" ca="1" si="197"/>
        <v>-286996857791030.44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-286996857791030.44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-1195820240795.9602</v>
      </c>
      <c r="L4998" s="444">
        <f t="shared" ca="1" si="197"/>
        <v>-288192678031826.38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-288192678031826.38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-1200802825132.6099</v>
      </c>
      <c r="L4999" s="444">
        <f t="shared" ca="1" si="197"/>
        <v>-289393480856959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-289393480856959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-1205806170237.3291</v>
      </c>
      <c r="L5000" s="444">
        <f t="shared" ca="1" si="197"/>
        <v>-290599287027196.31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-290599287027196.31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-1210830362613.3179</v>
      </c>
      <c r="L5001" s="444">
        <f t="shared" ca="1" si="197"/>
        <v>-291810117389809.63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-291810117389809.63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-1215875489124.2068</v>
      </c>
      <c r="L5002" s="444">
        <f t="shared" ca="1" si="197"/>
        <v>-293025992878933.81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-293025992878933.81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-1220941636995.5576</v>
      </c>
      <c r="L5003" s="444">
        <f t="shared" ca="1" si="197"/>
        <v>-294246934515929.38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-294246934515929.38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-1226028893816.3723</v>
      </c>
      <c r="L5004" s="444">
        <f t="shared" ca="1" si="197"/>
        <v>-295472963409745.75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-295472963409745.75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-1231137347540.6072</v>
      </c>
      <c r="L5005" s="444">
        <f t="shared" ca="1" si="197"/>
        <v>-296704100757286.38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-296704100757286.38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-1236267086488.6931</v>
      </c>
      <c r="L5006" s="444">
        <f t="shared" ca="1" si="197"/>
        <v>-297940367843775.06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-297940367843775.06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-1241418199349.0627</v>
      </c>
      <c r="L5007" s="444">
        <f t="shared" ca="1" si="197"/>
        <v>-299181786043124.13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-299181786043124.13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-1246590775179.6838</v>
      </c>
      <c r="L5008" s="444">
        <f t="shared" ca="1" si="197"/>
        <v>-300428376818303.81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-300428376818303.81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-1251784903409.5991</v>
      </c>
      <c r="L5009" s="444">
        <f t="shared" ca="1" si="197"/>
        <v>-301680161721713.44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-301680161721713.44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-1257000673840.4727</v>
      </c>
      <c r="L5010" s="444">
        <f t="shared" ca="1" si="197"/>
        <v>-302937162395553.94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-302937162395553.94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-1262238176648.1414</v>
      </c>
      <c r="L5011" s="444">
        <f t="shared" ca="1" si="197"/>
        <v>-304199400572202.06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-304199400572202.06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-1267497502384.1753</v>
      </c>
      <c r="L5012" s="444">
        <f t="shared" ca="1" si="197"/>
        <v>-305466898074586.25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-305466898074586.25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-1272778741977.4426</v>
      </c>
      <c r="L5013" s="444">
        <f t="shared" ca="1" si="197"/>
        <v>-306739676816563.69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-306739676816563.69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-1278081986735.6821</v>
      </c>
      <c r="L5014" s="444">
        <f t="shared" ca="1" si="197"/>
        <v>-308017758803299.38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-308017758803299.38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-1283407328347.0808</v>
      </c>
      <c r="L5015" s="444">
        <f t="shared" ca="1" si="197"/>
        <v>-309301166131646.44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-309301166131646.44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-1288754858881.8601</v>
      </c>
      <c r="L5016" s="444">
        <f t="shared" ca="1" si="197"/>
        <v>-310589920990528.31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-310589920990528.31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-1294124670793.8679</v>
      </c>
      <c r="L5017" s="444">
        <f t="shared" ca="1" si="197"/>
        <v>-311884045661322.19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-311884045661322.19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-1299516856922.1758</v>
      </c>
      <c r="L5018" s="444">
        <f t="shared" ca="1" si="197"/>
        <v>-313183562518244.38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-313183562518244.38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-1304931510492.6848</v>
      </c>
      <c r="L5019" s="444">
        <f t="shared" ca="1" si="197"/>
        <v>-314488494028737.06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-314488494028737.06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-1310368725119.7378</v>
      </c>
      <c r="L5020" s="444">
        <f t="shared" ca="1" si="197"/>
        <v>-315798862753856.81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-315798862753856.81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-1315828594807.7368</v>
      </c>
      <c r="L5021" s="444">
        <f t="shared" ca="1" si="197"/>
        <v>-317114691348664.56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-317114691348664.56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-1321311213952.769</v>
      </c>
      <c r="L5022" s="444">
        <f t="shared" ca="1" si="197"/>
        <v>-318436002562617.31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-318436002562617.31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-1326816677344.2388</v>
      </c>
      <c r="L5023" s="444">
        <f t="shared" ca="1" si="197"/>
        <v>-319762819239961.56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-319762819239961.56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-1332345080166.5066</v>
      </c>
      <c r="L5024" s="444">
        <f t="shared" ca="1" si="197"/>
        <v>-321095164320128.06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-321095164320128.06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-1337896518000.5337</v>
      </c>
      <c r="L5025" s="444">
        <f t="shared" ca="1" si="197"/>
        <v>-322433060838128.63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-322433060838128.63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-1343471086825.5359</v>
      </c>
      <c r="L5026" s="444">
        <f t="shared" ca="1" si="197"/>
        <v>-323776531924954.19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-323776531924954.19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-1349068883020.6423</v>
      </c>
      <c r="L5027" s="444">
        <f t="shared" ca="1" si="197"/>
        <v>-325125600807974.81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-325125600807974.81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-1354690003366.5618</v>
      </c>
      <c r="L5028" s="444">
        <f t="shared" ca="1" si="197"/>
        <v>-326480290811341.38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-326480290811341.38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-1360334545047.2556</v>
      </c>
      <c r="L5029" s="444">
        <f t="shared" ca="1" si="197"/>
        <v>-327840625356388.63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-327840625356388.63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-1366002605651.6191</v>
      </c>
      <c r="L5030" s="444">
        <f t="shared" ca="1" si="197"/>
        <v>-329206627962040.25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-329206627962040.25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-1371694283175.1677</v>
      </c>
      <c r="L5031" s="444">
        <f t="shared" ca="1" si="197"/>
        <v>-330578322245215.44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-330578322245215.44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-1377409676021.731</v>
      </c>
      <c r="L5032" s="444">
        <f t="shared" ca="1" si="197"/>
        <v>-331955731921237.19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-331955731921237.19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-1383148883005.155</v>
      </c>
      <c r="L5033" s="444">
        <f t="shared" ca="1" si="197"/>
        <v>-333338880804242.31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-333338880804242.31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-1388912003351.0095</v>
      </c>
      <c r="L5034" s="444">
        <f t="shared" ca="1" si="197"/>
        <v>-334727792807593.31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-334727792807593.31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-1394699136698.3054</v>
      </c>
      <c r="L5035" s="444">
        <f t="shared" ca="1" si="197"/>
        <v>-336122491944291.63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-336122491944291.63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-1400510383101.2151</v>
      </c>
      <c r="L5036" s="444">
        <f t="shared" ca="1" si="197"/>
        <v>-337523002327392.81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-337523002327392.81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-1406345843030.8035</v>
      </c>
      <c r="L5037" s="444">
        <f t="shared" ca="1" si="197"/>
        <v>-338929348170423.63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-338929348170423.63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-1412205617376.7651</v>
      </c>
      <c r="L5038" s="444">
        <f t="shared" ca="1" si="197"/>
        <v>-340341553787800.38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-340341553787800.38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-1418089807449.1682</v>
      </c>
      <c r="L5039" s="444">
        <f t="shared" ca="1" si="197"/>
        <v>-341759643595249.56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-341759643595249.56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-1423998514980.2065</v>
      </c>
      <c r="L5040" s="444">
        <f t="shared" ca="1" si="197"/>
        <v>-343183642110229.75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-343183642110229.75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-1429931842125.9573</v>
      </c>
      <c r="L5041" s="444">
        <f t="shared" ca="1" si="197"/>
        <v>-344613573952355.69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-344613573952355.69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-1435889891468.1487</v>
      </c>
      <c r="L5042" s="444">
        <f t="shared" ca="1" si="197"/>
        <v>-346049463843823.81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-346049463843823.81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-1441872766015.9326</v>
      </c>
      <c r="L5043" s="444">
        <f t="shared" ca="1" si="197"/>
        <v>-347491336609839.75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-347491336609839.75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-1447880569207.6655</v>
      </c>
      <c r="L5044" s="444">
        <f t="shared" ca="1" si="197"/>
        <v>-348939217179047.44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-348939217179047.44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-1453913404912.6978</v>
      </c>
      <c r="L5045" s="444">
        <f t="shared" ca="1" si="197"/>
        <v>-350393130583960.13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-350393130583960.13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-1459971377433.1672</v>
      </c>
      <c r="L5046" s="444">
        <f t="shared" ca="1" si="197"/>
        <v>-351853101961393.31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-351853101961393.31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-1466054591505.8054</v>
      </c>
      <c r="L5047" s="444">
        <f t="shared" ca="1" si="197"/>
        <v>-353319156552899.13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-353319156552899.13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-1472163152303.7463</v>
      </c>
      <c r="L5048" s="444">
        <f t="shared" ca="1" si="197"/>
        <v>-354791319705202.88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-354791319705202.88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-1478297165438.3452</v>
      </c>
      <c r="L5049" s="444">
        <f t="shared" ca="1" si="197"/>
        <v>-356269616870641.25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-356269616870641.25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-1484456736961.0051</v>
      </c>
      <c r="L5050" s="444">
        <f t="shared" ca="1" si="197"/>
        <v>-357754073607602.25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-357754073607602.25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-1490641973365.0093</v>
      </c>
      <c r="L5051" s="444">
        <f t="shared" ca="1" si="197"/>
        <v>-359244715580967.25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-359244715580967.25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-1496852981587.3635</v>
      </c>
      <c r="L5052" s="444">
        <f t="shared" ca="1" si="197"/>
        <v>-360741568562554.63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-360741568562554.63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-1503089869010.6443</v>
      </c>
      <c r="L5053" s="444">
        <f t="shared" ca="1" si="197"/>
        <v>-362244658431565.25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-362244658431565.25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-1509352743464.8552</v>
      </c>
      <c r="L5054" s="444">
        <f t="shared" ca="1" si="197"/>
        <v>-363754011175030.13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-363754011175030.13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-1515641713229.2922</v>
      </c>
      <c r="L5055" s="444">
        <f t="shared" ca="1" si="197"/>
        <v>-365269652888259.44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-365269652888259.44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-1521956887034.4143</v>
      </c>
      <c r="L5056" s="444">
        <f t="shared" ca="1" si="197"/>
        <v>-366791609775293.88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-366791609775293.88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-1528298374063.7244</v>
      </c>
      <c r="L5057" s="444">
        <f t="shared" ca="1" si="197"/>
        <v>-368319908149357.63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-368319908149357.63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-1534666283955.6567</v>
      </c>
      <c r="L5058" s="444">
        <f t="shared" ca="1" si="197"/>
        <v>-369854574433313.31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-369854574433313.31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-1541060726805.4722</v>
      </c>
      <c r="L5059" s="444">
        <f t="shared" ca="1" si="197"/>
        <v>-371395635160118.81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-371395635160118.81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-1547481813167.1616</v>
      </c>
      <c r="L5060" s="444">
        <f t="shared" ca="1" si="197"/>
        <v>-372943116973286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-372943116973286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-1553929654055.3584</v>
      </c>
      <c r="L5061" s="444">
        <f t="shared" ca="1" si="197"/>
        <v>-374497046627341.38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-374497046627341.38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-1560404360947.2556</v>
      </c>
      <c r="L5062" s="444">
        <f t="shared" ca="1" si="197"/>
        <v>-376057450988288.63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-376057450988288.63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-1566906045784.5359</v>
      </c>
      <c r="L5063" s="444">
        <f t="shared" ca="1" si="197"/>
        <v>-377624357034073.19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-377624357034073.19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-1573434820975.3049</v>
      </c>
      <c r="L5064" s="444">
        <f t="shared" ca="1" si="197"/>
        <v>-379197791855048.5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-379197791855048.5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-1579990799396.0354</v>
      </c>
      <c r="L5065" s="444">
        <f t="shared" ca="1" si="197"/>
        <v>-380777782654444.56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-380777782654444.56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-1586574094393.519</v>
      </c>
      <c r="L5066" s="444">
        <f t="shared" ca="1" si="197"/>
        <v>-382364356748838.06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-382364356748838.06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-1593184819786.8252</v>
      </c>
      <c r="L5067" s="444">
        <f t="shared" ca="1" si="197"/>
        <v>-383957541568624.88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-383957541568624.88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-1599823089869.2703</v>
      </c>
      <c r="L5068" s="444">
        <f t="shared" ca="1" si="197"/>
        <v>-385557364658494.13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-385557364658494.13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-1606489019410.3921</v>
      </c>
      <c r="L5069" s="444">
        <f t="shared" ca="1" si="197"/>
        <v>-387163853677904.5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-387163853677904.5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-1613182723657.9353</v>
      </c>
      <c r="L5070" s="444">
        <f t="shared" ca="1" si="197"/>
        <v>-388777036401562.44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-388777036401562.44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-1619904318339.8435</v>
      </c>
      <c r="L5071" s="444">
        <f t="shared" ca="1" si="197"/>
        <v>-390396940719902.25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-390396940719902.25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-1626653919666.2593</v>
      </c>
      <c r="L5072" s="444">
        <f t="shared" ca="1" si="197"/>
        <v>-392023594639568.5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-392023594639568.5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-1633431644331.5354</v>
      </c>
      <c r="L5073" s="444">
        <f t="shared" ca="1" si="197"/>
        <v>-393657026283900.06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-393657026283900.06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-1640237609516.2502</v>
      </c>
      <c r="L5074" s="444">
        <f t="shared" ca="1" si="197"/>
        <v>-395297263893416.31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-395297263893416.31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-1647071932889.2346</v>
      </c>
      <c r="L5075" s="444">
        <f t="shared" ca="1" si="197"/>
        <v>-396944335826305.56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-396944335826305.56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-1653934732609.6064</v>
      </c>
      <c r="L5076" s="444">
        <f t="shared" ca="1" si="197"/>
        <v>-398598270558915.19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-398598270558915.19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-1660826127328.8132</v>
      </c>
      <c r="L5077" s="444">
        <f t="shared" ca="1" si="197"/>
        <v>-400259096686244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-400259096686244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-1667746236192.6833</v>
      </c>
      <c r="L5078" s="444">
        <f t="shared" ca="1" si="197"/>
        <v>-401926842922436.69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-401926842922436.69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-1674695178843.4861</v>
      </c>
      <c r="L5079" s="444">
        <f t="shared" ca="1" si="197"/>
        <v>-403601538101280.19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-403601538101280.19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-1681673075422.0007</v>
      </c>
      <c r="L5080" s="444">
        <f t="shared" ca="1" si="197"/>
        <v>-405283211176702.19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-405283211176702.19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-1688680046569.5925</v>
      </c>
      <c r="L5081" s="444">
        <f t="shared" ca="1" si="197"/>
        <v>-406971891223271.75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-406971891223271.75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-1695716213430.2988</v>
      </c>
      <c r="L5082" s="444">
        <f t="shared" ca="1" si="197"/>
        <v>-408667607436702.06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-408667607436702.06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-1702781697652.9253</v>
      </c>
      <c r="L5083" s="444">
        <f t="shared" ca="1" si="197"/>
        <v>-410370389134355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-410370389134355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-1709876621393.1458</v>
      </c>
      <c r="L5084" s="444">
        <f t="shared" ca="1" si="197"/>
        <v>-412080265755748.13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-412080265755748.13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-1717001107315.6172</v>
      </c>
      <c r="L5085" s="444">
        <f t="shared" ca="1" si="197"/>
        <v>-413797266863063.75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-413797266863063.75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-1724155278596.0989</v>
      </c>
      <c r="L5086" s="444">
        <f t="shared" ca="1" si="197"/>
        <v>-415521422141659.88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-415521422141659.88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-1731339258923.5828</v>
      </c>
      <c r="L5087" s="444">
        <f t="shared" ca="1" si="197"/>
        <v>-417252761400583.44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-417252761400583.44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-1738553172502.4309</v>
      </c>
      <c r="L5088" s="444">
        <f t="shared" ca="1" si="197"/>
        <v>-418991314573085.88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-418991314573085.88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-1745797144054.5244</v>
      </c>
      <c r="L5089" s="444">
        <f t="shared" ca="1" si="197"/>
        <v>-420737111717140.38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-420737111717140.38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-1753071298821.4182</v>
      </c>
      <c r="L5090" s="444">
        <f t="shared" ca="1" si="197"/>
        <v>-422490183015961.81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-422490183015961.81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-1760375762566.5076</v>
      </c>
      <c r="L5091" s="444">
        <f t="shared" ca="1" si="197"/>
        <v>-424250558778528.31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-424250558778528.31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-1767710661577.2012</v>
      </c>
      <c r="L5092" s="444">
        <f t="shared" ca="1" si="197"/>
        <v>-426018269440105.5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-426018269440105.5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-1775076122667.1062</v>
      </c>
      <c r="L5093" s="444">
        <f t="shared" ca="1" si="197"/>
        <v>-427793345562772.63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-427793345562772.63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-1782472273178.2192</v>
      </c>
      <c r="L5094" s="444">
        <f t="shared" ca="1" si="197"/>
        <v>-429575817835950.88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-429575817835950.88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-1789899240983.1287</v>
      </c>
      <c r="L5095" s="444">
        <f t="shared" ca="1" si="197"/>
        <v>-431365717076934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-431365717076934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-1797357154487.2249</v>
      </c>
      <c r="L5096" s="444">
        <f t="shared" ca="1" si="197"/>
        <v>-433163074231421.25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-433163074231421.25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-1804846142630.9219</v>
      </c>
      <c r="L5097" s="444">
        <f t="shared" ca="1" si="197"/>
        <v>-434967920374052.19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-434967920374052.19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-1812366334891.884</v>
      </c>
      <c r="L5098" s="444">
        <f t="shared" ca="1" si="197"/>
        <v>-436780286708944.06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-436780286708944.06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-1819917861287.2668</v>
      </c>
      <c r="L5099" s="444">
        <f t="shared" ca="1" si="197"/>
        <v>-438600204570231.31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-438600204570231.31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-1827500852375.9639</v>
      </c>
      <c r="L5100" s="444">
        <f t="shared" ca="1" si="197"/>
        <v>-440427705422607.25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-440427705422607.25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-1835115439260.8635</v>
      </c>
      <c r="L5101" s="444">
        <f t="shared" ca="1" si="197"/>
        <v>-442262820861868.13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-442262820861868.13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-1842761753591.1172</v>
      </c>
      <c r="L5102" s="444">
        <f t="shared" ca="1" si="197"/>
        <v>-444105582615459.25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-444105582615459.25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-1850439927564.4133</v>
      </c>
      <c r="L5103" s="444">
        <f t="shared" ca="1" si="197"/>
        <v>-445956022543023.69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-445956022543023.69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-1858150093929.2651</v>
      </c>
      <c r="L5104" s="444">
        <f t="shared" ca="1" si="197"/>
        <v>-447814172636952.94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-447814172636952.94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-1865892385987.304</v>
      </c>
      <c r="L5105" s="444">
        <f t="shared" ca="1" si="197"/>
        <v>-449680065022940.25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-449680065022940.25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-1873666937595.5847</v>
      </c>
      <c r="L5106" s="444">
        <f t="shared" ca="1" si="197"/>
        <v>-451553731960535.81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-451553731960535.81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-1881473883168.8989</v>
      </c>
      <c r="L5107" s="444">
        <f t="shared" ca="1" si="197"/>
        <v>-453435205843704.69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-453435205843704.69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-1889313357682.1028</v>
      </c>
      <c r="L5108" s="444">
        <f t="shared" ref="L5108:L5362" ca="1" si="202">I5108-J5108+K5108</f>
        <v>-455324519201386.81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-455324519201386.81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-1897185496672.4451</v>
      </c>
      <c r="L5109" s="444">
        <f t="shared" ca="1" si="202"/>
        <v>-457221704698059.25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-457221704698059.25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-1905090436241.9133</v>
      </c>
      <c r="L5110" s="444">
        <f t="shared" ca="1" si="202"/>
        <v>-459126795134301.19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-459126795134301.19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-1913028313059.5881</v>
      </c>
      <c r="L5111" s="444">
        <f t="shared" ca="1" si="202"/>
        <v>-461039823447360.75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-461039823447360.75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-1920999264364.0029</v>
      </c>
      <c r="L5112" s="444">
        <f t="shared" ca="1" si="202"/>
        <v>-462960822711724.75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-462960822711724.75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-1929003427965.5198</v>
      </c>
      <c r="L5113" s="444">
        <f t="shared" ca="1" si="202"/>
        <v>-464889826139690.25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-464889826139690.25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-1937040942248.7092</v>
      </c>
      <c r="L5114" s="444">
        <f t="shared" ca="1" si="202"/>
        <v>-466826867081938.94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-466826867081938.94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-1945111946174.7454</v>
      </c>
      <c r="L5115" s="444">
        <f t="shared" ca="1" si="202"/>
        <v>-468771979028113.69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-468771979028113.69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-1953216579283.8074</v>
      </c>
      <c r="L5116" s="444">
        <f t="shared" ca="1" si="202"/>
        <v>-470725195607397.5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-470725195607397.5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-1961354981697.4895</v>
      </c>
      <c r="L5117" s="444">
        <f t="shared" ca="1" si="202"/>
        <v>-472686550589095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-472686550589095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-1969527294121.2295</v>
      </c>
      <c r="L5118" s="444">
        <f t="shared" ca="1" si="202"/>
        <v>-474656077883216.25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-474656077883216.25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-1977733657846.7341</v>
      </c>
      <c r="L5119" s="444">
        <f t="shared" ca="1" si="202"/>
        <v>-476633811541063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-476633811541063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-1985974214754.4292</v>
      </c>
      <c r="L5120" s="444">
        <f t="shared" ca="1" si="202"/>
        <v>-478619785755817.44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-478619785755817.44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-1994249107315.9063</v>
      </c>
      <c r="L5121" s="444">
        <f t="shared" ca="1" si="202"/>
        <v>-480614034863133.38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-480614034863133.38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-2002558478596.3894</v>
      </c>
      <c r="L5122" s="444">
        <f t="shared" ca="1" si="202"/>
        <v>-482616593341729.75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-482616593341729.75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-2010902472257.2073</v>
      </c>
      <c r="L5123" s="444">
        <f t="shared" ca="1" si="202"/>
        <v>-484627495813986.94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-484627495813986.94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-2019281232558.2788</v>
      </c>
      <c r="L5124" s="444">
        <f t="shared" ca="1" si="202"/>
        <v>-486646777046545.19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-486646777046545.19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-2027694904360.605</v>
      </c>
      <c r="L5125" s="444">
        <f t="shared" ca="1" si="202"/>
        <v>-488674471950905.81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-488674471950905.81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-2036143633128.7742</v>
      </c>
      <c r="L5126" s="444">
        <f t="shared" ca="1" si="202"/>
        <v>-490710615584034.56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-490710615584034.56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-2044627564933.4773</v>
      </c>
      <c r="L5127" s="444">
        <f t="shared" ca="1" si="202"/>
        <v>-492755243148968.06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-492755243148968.06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-2053146846454.0334</v>
      </c>
      <c r="L5128" s="444">
        <f t="shared" ca="1" si="202"/>
        <v>-494808389995422.13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-494808389995422.13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-2061701624980.9255</v>
      </c>
      <c r="L5129" s="444">
        <f t="shared" ca="1" si="202"/>
        <v>-496870091620403.06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-496870091620403.06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-2070292048418.3459</v>
      </c>
      <c r="L5130" s="444">
        <f t="shared" ca="1" si="202"/>
        <v>-498940383668821.44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-498940383668821.44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-2078918265286.7559</v>
      </c>
      <c r="L5131" s="444">
        <f t="shared" ca="1" si="202"/>
        <v>-501019301934108.19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-501019301934108.19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-2087580424725.4507</v>
      </c>
      <c r="L5132" s="444">
        <f t="shared" ca="1" si="202"/>
        <v>-503106882358833.63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-503106882358833.63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-2096278676495.1401</v>
      </c>
      <c r="L5133" s="444">
        <f t="shared" ca="1" si="202"/>
        <v>-505203161035328.75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-505203161035328.75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-2105013170980.5364</v>
      </c>
      <c r="L5134" s="444">
        <f t="shared" ca="1" si="202"/>
        <v>-507308174206309.31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-507308174206309.31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-2113784059192.9553</v>
      </c>
      <c r="L5135" s="444">
        <f t="shared" ca="1" si="202"/>
        <v>-509421958265502.25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-509421958265502.25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-2122591492772.9263</v>
      </c>
      <c r="L5136" s="444">
        <f t="shared" ca="1" si="202"/>
        <v>-511544549758275.19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-511544549758275.19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-2131435623992.8132</v>
      </c>
      <c r="L5137" s="444">
        <f t="shared" ca="1" si="202"/>
        <v>-513675985382268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-513675985382268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-2140316605759.45</v>
      </c>
      <c r="L5138" s="444">
        <f t="shared" ca="1" si="202"/>
        <v>-515816301988027.44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-515816301988027.44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-2149234591616.7808</v>
      </c>
      <c r="L5139" s="444">
        <f t="shared" ca="1" si="202"/>
        <v>-517965536579644.19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-517965536579644.19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-2158189735748.5171</v>
      </c>
      <c r="L5140" s="444">
        <f t="shared" ca="1" si="202"/>
        <v>-520123726315392.69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-520123726315392.69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-2167182192980.8027</v>
      </c>
      <c r="L5141" s="444">
        <f t="shared" ca="1" si="202"/>
        <v>-522290908508373.5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-522290908508373.5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-2176212118784.8894</v>
      </c>
      <c r="L5142" s="444">
        <f t="shared" ca="1" si="202"/>
        <v>-524467120627158.38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-524467120627158.38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-2185279669279.8262</v>
      </c>
      <c r="L5143" s="444">
        <f t="shared" ca="1" si="202"/>
        <v>-526652400296438.19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-526652400296438.19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-2194385001235.1592</v>
      </c>
      <c r="L5144" s="444">
        <f t="shared" ca="1" si="202"/>
        <v>-528846785297673.38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-528846785297673.38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-2203528272073.6392</v>
      </c>
      <c r="L5145" s="444">
        <f t="shared" ca="1" si="202"/>
        <v>-531050313569747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-531050313569747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-2212709639873.9458</v>
      </c>
      <c r="L5146" s="444">
        <f t="shared" ca="1" si="202"/>
        <v>-533263023209620.94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-533263023209620.94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-2221929263373.4204</v>
      </c>
      <c r="L5147" s="444">
        <f t="shared" ca="1" si="202"/>
        <v>-535484952472994.38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-535484952472994.38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-2231187301970.8101</v>
      </c>
      <c r="L5148" s="444">
        <f t="shared" ca="1" si="202"/>
        <v>-537716139774965.19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-537716139774965.19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-2240483915729.0215</v>
      </c>
      <c r="L5149" s="444">
        <f t="shared" ca="1" si="202"/>
        <v>-539956623690694.19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-539956623690694.19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-2249819265377.8926</v>
      </c>
      <c r="L5150" s="444">
        <f t="shared" ca="1" si="202"/>
        <v>-542206442956072.06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-542206442956072.06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-2259193512316.9673</v>
      </c>
      <c r="L5151" s="444">
        <f t="shared" ca="1" si="202"/>
        <v>-544465636468389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-544465636468389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-2268606818618.2876</v>
      </c>
      <c r="L5152" s="444">
        <f t="shared" ca="1" si="202"/>
        <v>-546734243287007.31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-546734243287007.31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-2278059347029.1973</v>
      </c>
      <c r="L5153" s="444">
        <f t="shared" ca="1" si="202"/>
        <v>-549012302634036.5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-549012302634036.5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-2287551260975.1519</v>
      </c>
      <c r="L5154" s="444">
        <f t="shared" ca="1" si="202"/>
        <v>-551299853895011.63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-551299853895011.63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-2297082724562.5488</v>
      </c>
      <c r="L5155" s="444">
        <f t="shared" ca="1" si="202"/>
        <v>-553596936619574.19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-553596936619574.19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-2306653902581.5596</v>
      </c>
      <c r="L5156" s="444">
        <f t="shared" ca="1" si="202"/>
        <v>-555903590522155.75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-555903590522155.75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-2316264960508.9819</v>
      </c>
      <c r="L5157" s="444">
        <f t="shared" ca="1" si="202"/>
        <v>-558219855482664.75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-558219855482664.75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-2325916064511.103</v>
      </c>
      <c r="L5158" s="444">
        <f t="shared" ca="1" si="202"/>
        <v>-560545771547175.88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-560545771547175.88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-2335607381446.5659</v>
      </c>
      <c r="L5159" s="444">
        <f t="shared" ca="1" si="202"/>
        <v>-562881378928622.44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-562881378928622.44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-2345339078869.2603</v>
      </c>
      <c r="L5160" s="444">
        <f t="shared" ca="1" si="202"/>
        <v>-565226718007491.75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-565226718007491.75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-2355111325031.2158</v>
      </c>
      <c r="L5161" s="444">
        <f t="shared" ca="1" si="202"/>
        <v>-567581829332523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-567581829332523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-2364924288885.5127</v>
      </c>
      <c r="L5162" s="444">
        <f t="shared" ca="1" si="202"/>
        <v>-569946753621408.5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-569946753621408.5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-2374778140089.2021</v>
      </c>
      <c r="L5163" s="444">
        <f t="shared" ca="1" si="202"/>
        <v>-572321531761497.75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-572321531761497.75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-2384673049006.2407</v>
      </c>
      <c r="L5164" s="444">
        <f t="shared" ca="1" si="202"/>
        <v>-574706204810504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-574706204810504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-2394609186710.4331</v>
      </c>
      <c r="L5165" s="444">
        <f t="shared" ca="1" si="202"/>
        <v>-577100813997214.38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-577100813997214.38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-2404586724988.3931</v>
      </c>
      <c r="L5166" s="444">
        <f t="shared" ca="1" si="202"/>
        <v>-579505400722202.75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-579505400722202.75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-2414605836342.5112</v>
      </c>
      <c r="L5167" s="444">
        <f t="shared" ca="1" si="202"/>
        <v>-581920006558545.25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-581920006558545.25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-2424666693993.9385</v>
      </c>
      <c r="L5168" s="444">
        <f t="shared" ca="1" si="202"/>
        <v>-584344673252539.25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-584344673252539.25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-2434769471885.5801</v>
      </c>
      <c r="L5169" s="444">
        <f t="shared" ca="1" si="202"/>
        <v>-586779442724424.88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-586779442724424.88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-2444914344685.1035</v>
      </c>
      <c r="L5170" s="444">
        <f t="shared" ca="1" si="202"/>
        <v>-589224357069110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-589224357069110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-2455101487787.9585</v>
      </c>
      <c r="L5171" s="444">
        <f t="shared" ca="1" si="202"/>
        <v>-591679458556898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-591679458556898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-2465331077320.4082</v>
      </c>
      <c r="L5172" s="444">
        <f t="shared" ca="1" si="202"/>
        <v>-594144789634218.38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-594144789634218.38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-2475603290142.5767</v>
      </c>
      <c r="L5173" s="444">
        <f t="shared" ca="1" si="202"/>
        <v>-596620392924361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-596620392924361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-2485918303851.5039</v>
      </c>
      <c r="L5174" s="444">
        <f t="shared" ca="1" si="202"/>
        <v>-599106311228212.5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-599106311228212.5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-2496276296784.2188</v>
      </c>
      <c r="L5175" s="444">
        <f t="shared" ca="1" si="202"/>
        <v>-601602587524996.75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-601602587524996.75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-2506677448020.8198</v>
      </c>
      <c r="L5176" s="444">
        <f t="shared" ca="1" si="202"/>
        <v>-604109264973017.63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-604109264973017.63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-2517121937387.5732</v>
      </c>
      <c r="L5177" s="444">
        <f t="shared" ca="1" si="202"/>
        <v>-606626386910405.25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-606626386910405.25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-2527609945460.022</v>
      </c>
      <c r="L5178" s="444">
        <f t="shared" ca="1" si="202"/>
        <v>-609153996855865.25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-609153996855865.25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-2538141653566.105</v>
      </c>
      <c r="L5179" s="444">
        <f t="shared" ca="1" si="202"/>
        <v>-611692138509431.38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-611692138509431.38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-2548717243789.2974</v>
      </c>
      <c r="L5180" s="444">
        <f t="shared" ca="1" si="202"/>
        <v>-614240855753220.63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-614240855753220.63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-2559336898971.7524</v>
      </c>
      <c r="L5181" s="444">
        <f t="shared" ca="1" si="202"/>
        <v>-616800192652192.38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-616800192652192.38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-2570000802717.4683</v>
      </c>
      <c r="L5182" s="444">
        <f t="shared" ca="1" si="202"/>
        <v>-619370193454909.88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-619370193454909.88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-2580709139395.458</v>
      </c>
      <c r="L5183" s="444">
        <f t="shared" ca="1" si="202"/>
        <v>-621950902594305.38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-621950902594305.38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-2591462094142.939</v>
      </c>
      <c r="L5184" s="444">
        <f t="shared" ca="1" si="202"/>
        <v>-624542364688448.38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-624542364688448.38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-2602259852868.5347</v>
      </c>
      <c r="L5185" s="444">
        <f t="shared" ca="1" si="202"/>
        <v>-627144624541316.88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-627144624541316.88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-2613102602255.4868</v>
      </c>
      <c r="L5186" s="444">
        <f t="shared" ca="1" si="202"/>
        <v>-629757727143572.38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-629757727143572.38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-2623990529764.8848</v>
      </c>
      <c r="L5187" s="444">
        <f t="shared" ca="1" si="202"/>
        <v>-632381717673337.25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-632381717673337.25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-2634923823638.9053</v>
      </c>
      <c r="L5188" s="444">
        <f t="shared" ca="1" si="202"/>
        <v>-635016641496976.13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-635016641496976.13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-2645902672904.0674</v>
      </c>
      <c r="L5189" s="444">
        <f t="shared" ca="1" si="202"/>
        <v>-637662544169880.25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-637662544169880.25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-2656927267374.501</v>
      </c>
      <c r="L5190" s="444">
        <f t="shared" ca="1" si="202"/>
        <v>-640319471437254.75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-640319471437254.75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-2667997797655.228</v>
      </c>
      <c r="L5191" s="444">
        <f t="shared" ca="1" si="202"/>
        <v>-642987469234910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-642987469234910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-2679114455145.4585</v>
      </c>
      <c r="L5192" s="444">
        <f t="shared" ca="1" si="202"/>
        <v>-645666583690055.5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-645666583690055.5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-2690277432041.8979</v>
      </c>
      <c r="L5193" s="444">
        <f t="shared" ca="1" si="202"/>
        <v>-648356861122097.38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-648356861122097.38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-2701486921342.0723</v>
      </c>
      <c r="L5194" s="444">
        <f t="shared" ca="1" si="202"/>
        <v>-651058348043439.5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-651058348043439.5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-2712743116847.6646</v>
      </c>
      <c r="L5195" s="444">
        <f t="shared" ca="1" si="202"/>
        <v>-653771091160287.13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-653771091160287.13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-2724046213167.8628</v>
      </c>
      <c r="L5196" s="444">
        <f t="shared" ca="1" si="202"/>
        <v>-656495137373455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-656495137373455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-2735396405722.729</v>
      </c>
      <c r="L5197" s="444">
        <f t="shared" ca="1" si="202"/>
        <v>-659230533779177.75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-659230533779177.75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-2746793890746.5737</v>
      </c>
      <c r="L5198" s="444">
        <f t="shared" ca="1" si="202"/>
        <v>-661977327669924.38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-661977327669924.38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-2758238865291.3516</v>
      </c>
      <c r="L5199" s="444">
        <f t="shared" ca="1" si="202"/>
        <v>-664735566535215.75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-664735566535215.75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-2769731527230.0654</v>
      </c>
      <c r="L5200" s="444">
        <f t="shared" ca="1" si="202"/>
        <v>-667505298062445.88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-667505298062445.88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-2781272075260.1909</v>
      </c>
      <c r="L5201" s="444">
        <f t="shared" ca="1" si="202"/>
        <v>-670286570137706.13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-670286570137706.13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-2792860708907.1089</v>
      </c>
      <c r="L5202" s="444">
        <f t="shared" ca="1" si="202"/>
        <v>-673079430846613.25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-673079430846613.25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-2804497628527.5552</v>
      </c>
      <c r="L5203" s="444">
        <f t="shared" ca="1" si="202"/>
        <v>-675883928475140.75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-675883928475140.75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-2816183035313.0864</v>
      </c>
      <c r="L5204" s="444">
        <f t="shared" ca="1" si="202"/>
        <v>-678700111510453.88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-678700111510453.88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-2827917131293.5576</v>
      </c>
      <c r="L5205" s="444">
        <f t="shared" ca="1" si="202"/>
        <v>-681528028641747.38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-681528028641747.38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-2839700119340.6143</v>
      </c>
      <c r="L5206" s="444">
        <f t="shared" ca="1" si="202"/>
        <v>-684367728761088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-684367728761088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-2851532203171.2002</v>
      </c>
      <c r="L5207" s="444">
        <f t="shared" ca="1" si="202"/>
        <v>-687219260964259.25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-687219260964259.25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-2863413587351.0801</v>
      </c>
      <c r="L5208" s="444">
        <f t="shared" ca="1" si="202"/>
        <v>-690082674551610.38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-690082674551610.38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-2875344477298.3765</v>
      </c>
      <c r="L5209" s="444">
        <f t="shared" ca="1" si="202"/>
        <v>-692958019028908.75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-692958019028908.75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-2887325079287.1196</v>
      </c>
      <c r="L5210" s="444">
        <f t="shared" ca="1" si="202"/>
        <v>-695845344108195.88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-695845344108195.88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-2899355600450.8159</v>
      </c>
      <c r="L5211" s="444">
        <f t="shared" ca="1" si="202"/>
        <v>-698744699708646.75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-698744699708646.75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-2911436248786.0283</v>
      </c>
      <c r="L5212" s="444">
        <f t="shared" ca="1" si="202"/>
        <v>-701656135957432.75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-701656135957432.75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-2923567233155.9697</v>
      </c>
      <c r="L5213" s="444">
        <f t="shared" ca="1" si="202"/>
        <v>-704579703190588.75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-704579703190588.75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-2935748763294.1196</v>
      </c>
      <c r="L5214" s="444">
        <f t="shared" ca="1" si="202"/>
        <v>-707515451953882.88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-707515451953882.88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-2947981049807.8452</v>
      </c>
      <c r="L5215" s="444">
        <f t="shared" ca="1" si="202"/>
        <v>-710463433003690.75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-710463433003690.75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-2960264304182.0449</v>
      </c>
      <c r="L5216" s="444">
        <f t="shared" ca="1" si="202"/>
        <v>-713423697307872.75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-713423697307872.75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-2972598738782.8032</v>
      </c>
      <c r="L5217" s="444">
        <f t="shared" ca="1" si="202"/>
        <v>-716396296046655.5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-716396296046655.5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-2984984566861.0645</v>
      </c>
      <c r="L5218" s="444">
        <f t="shared" ca="1" si="202"/>
        <v>-719381280613516.63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-719381280613516.63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-2997422002556.3193</v>
      </c>
      <c r="L5219" s="444">
        <f t="shared" ca="1" si="202"/>
        <v>-722378702616073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-722378702616073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-3009911260900.3042</v>
      </c>
      <c r="L5220" s="444">
        <f t="shared" ca="1" si="202"/>
        <v>-725388613876973.25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-725388613876973.25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-3022452557820.7217</v>
      </c>
      <c r="L5221" s="444">
        <f t="shared" ca="1" si="202"/>
        <v>-728411066434794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-728411066434794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-3035046110144.9751</v>
      </c>
      <c r="L5222" s="444">
        <f t="shared" ca="1" si="202"/>
        <v>-731446112544939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-731446112544939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-3047692135603.9126</v>
      </c>
      <c r="L5223" s="444">
        <f t="shared" ca="1" si="202"/>
        <v>-734493804680542.88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-734493804680542.88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-3060390852835.5952</v>
      </c>
      <c r="L5224" s="444">
        <f t="shared" ca="1" si="202"/>
        <v>-737554195533378.5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-737554195533378.5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-3073142481389.0771</v>
      </c>
      <c r="L5225" s="444">
        <f t="shared" ca="1" si="202"/>
        <v>-740627338014767.63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-740627338014767.63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-3085947241728.1982</v>
      </c>
      <c r="L5226" s="444">
        <f t="shared" ca="1" si="202"/>
        <v>-743713285256495.88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-743713285256495.88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-3098805355235.3994</v>
      </c>
      <c r="L5227" s="444">
        <f t="shared" ca="1" si="202"/>
        <v>-746812090611731.25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-746812090611731.25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-3111717044215.5469</v>
      </c>
      <c r="L5228" s="444">
        <f t="shared" ca="1" si="202"/>
        <v>-749923807655946.75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-749923807655946.75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-3124682531899.7783</v>
      </c>
      <c r="L5229" s="444">
        <f t="shared" ca="1" si="202"/>
        <v>-753048490187846.5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-753048490187846.5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-3137702042449.3604</v>
      </c>
      <c r="L5230" s="444">
        <f t="shared" ca="1" si="202"/>
        <v>-756186192230295.88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-756186192230295.88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-3150775800959.5659</v>
      </c>
      <c r="L5231" s="444">
        <f t="shared" ca="1" si="202"/>
        <v>-759336968031255.5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-759336968031255.5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-3163904033463.5645</v>
      </c>
      <c r="L5232" s="444">
        <f t="shared" ca="1" si="202"/>
        <v>-762500872064719.13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-762500872064719.13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-3177086966936.3296</v>
      </c>
      <c r="L5233" s="444">
        <f t="shared" ca="1" si="202"/>
        <v>-765677959031655.5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-765677959031655.5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-3190324829298.5645</v>
      </c>
      <c r="L5234" s="444">
        <f t="shared" ca="1" si="202"/>
        <v>-768868283860954.13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-768868283860954.13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-3203617849420.6421</v>
      </c>
      <c r="L5235" s="444">
        <f t="shared" ca="1" si="202"/>
        <v>-772071901710374.75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-772071901710374.75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-3216966257126.5615</v>
      </c>
      <c r="L5236" s="444">
        <f t="shared" ca="1" si="202"/>
        <v>-775288867967501.25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-775288867967501.25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-3230370283197.9219</v>
      </c>
      <c r="L5237" s="444">
        <f t="shared" ca="1" si="202"/>
        <v>-778519238250699.13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-778519238250699.13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-3243830159377.9131</v>
      </c>
      <c r="L5238" s="444">
        <f t="shared" ca="1" si="202"/>
        <v>-781763068410077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-781763068410077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-3257346118375.3208</v>
      </c>
      <c r="L5239" s="444">
        <f t="shared" ca="1" si="202"/>
        <v>-785020414528452.38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-785020414528452.38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-3270918393868.5518</v>
      </c>
      <c r="L5240" s="444">
        <f t="shared" ca="1" si="202"/>
        <v>-788291332922320.88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-788291332922320.88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-3284547220509.6704</v>
      </c>
      <c r="L5241" s="444">
        <f t="shared" ca="1" si="202"/>
        <v>-791575880142830.5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-791575880142830.5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-3298232833928.4604</v>
      </c>
      <c r="L5242" s="444">
        <f t="shared" ca="1" si="202"/>
        <v>-794874112976759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-794874112976759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-3311975470736.4956</v>
      </c>
      <c r="L5243" s="444">
        <f t="shared" ca="1" si="202"/>
        <v>-798186088447495.5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-798186088447495.5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-3325775368531.2314</v>
      </c>
      <c r="L5244" s="444">
        <f t="shared" ca="1" si="202"/>
        <v>-801511863816026.75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-801511863816026.75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-3339632765900.1113</v>
      </c>
      <c r="L5245" s="444">
        <f t="shared" ca="1" si="202"/>
        <v>-804851496581926.88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-804851496581926.88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-3353547902424.6953</v>
      </c>
      <c r="L5246" s="444">
        <f t="shared" ca="1" si="202"/>
        <v>-808205044484351.63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-808205044484351.63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-3367521018684.7983</v>
      </c>
      <c r="L5247" s="444">
        <f t="shared" ca="1" si="202"/>
        <v>-811572565503036.38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-811572565503036.38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-3381552356262.6514</v>
      </c>
      <c r="L5248" s="444">
        <f t="shared" ca="1" si="202"/>
        <v>-814954117859299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-814954117859299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-3395642157747.0791</v>
      </c>
      <c r="L5249" s="444">
        <f t="shared" ca="1" si="202"/>
        <v>-818349760017046.13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-818349760017046.13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-3409790666737.6924</v>
      </c>
      <c r="L5250" s="444">
        <f t="shared" ca="1" si="202"/>
        <v>-821759550683783.88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-821759550683783.88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-3423998127849.0996</v>
      </c>
      <c r="L5251" s="444">
        <f t="shared" ca="1" si="202"/>
        <v>-825183548811633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-825183548811633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-3438264786715.1377</v>
      </c>
      <c r="L5252" s="444">
        <f t="shared" ca="1" si="202"/>
        <v>-828621813598348.13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-828621813598348.13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-3452590889993.1172</v>
      </c>
      <c r="L5253" s="444">
        <f t="shared" ca="1" si="202"/>
        <v>-832074404488341.25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-832074404488341.25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-3466976685368.0884</v>
      </c>
      <c r="L5254" s="444">
        <f t="shared" ca="1" si="202"/>
        <v>-835541381173709.38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-835541381173709.38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-3481422421557.1226</v>
      </c>
      <c r="L5255" s="444">
        <f t="shared" ca="1" si="202"/>
        <v>-839022803595266.5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-839022803595266.5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-3495928348313.6104</v>
      </c>
      <c r="L5256" s="444">
        <f t="shared" ca="1" si="202"/>
        <v>-842518731943580.13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-842518731943580.13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-3510494716431.584</v>
      </c>
      <c r="L5257" s="444">
        <f t="shared" ca="1" si="202"/>
        <v>-846029226660011.75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-846029226660011.75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-3525121777750.0488</v>
      </c>
      <c r="L5258" s="444">
        <f t="shared" ca="1" si="202"/>
        <v>-849554348437761.75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-849554348437761.75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-3539809785157.3403</v>
      </c>
      <c r="L5259" s="444">
        <f t="shared" ca="1" si="202"/>
        <v>-853094158222919.13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-853094158222919.13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-3554558992595.4961</v>
      </c>
      <c r="L5260" s="444">
        <f t="shared" ca="1" si="202"/>
        <v>-856648717215514.63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-856648717215514.63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-3569369655064.644</v>
      </c>
      <c r="L5261" s="444">
        <f t="shared" ca="1" si="202"/>
        <v>-860218086870579.25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-860218086870579.25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-3584242028627.4136</v>
      </c>
      <c r="L5262" s="444">
        <f t="shared" ca="1" si="202"/>
        <v>-863802328899206.63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-863802328899206.63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-3599176370413.3608</v>
      </c>
      <c r="L5263" s="444">
        <f t="shared" ca="1" si="202"/>
        <v>-867401505269620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-867401505269620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-3614172938623.4165</v>
      </c>
      <c r="L5264" s="444">
        <f t="shared" ca="1" si="202"/>
        <v>-871015678208243.38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-871015678208243.38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-3629231992534.3472</v>
      </c>
      <c r="L5265" s="444">
        <f t="shared" ca="1" si="202"/>
        <v>-874644910200777.75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-874644910200777.75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-3644353792503.2407</v>
      </c>
      <c r="L5266" s="444">
        <f t="shared" ca="1" si="202"/>
        <v>-878289263993281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-878289263993281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-3659538599972.0039</v>
      </c>
      <c r="L5267" s="444">
        <f t="shared" ca="1" si="202"/>
        <v>-881948802593253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-881948802593253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-3674786677471.8872</v>
      </c>
      <c r="L5268" s="444">
        <f t="shared" ca="1" si="202"/>
        <v>-885623589270724.88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-885623589270724.88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-3690098288628.0195</v>
      </c>
      <c r="L5269" s="444">
        <f t="shared" ca="1" si="202"/>
        <v>-889313687559352.88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-889313687559352.88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-3705473698163.9702</v>
      </c>
      <c r="L5270" s="444">
        <f t="shared" ca="1" si="202"/>
        <v>-893019161257516.88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-893019161257516.88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-3720913171906.3203</v>
      </c>
      <c r="L5271" s="444">
        <f t="shared" ca="1" si="202"/>
        <v>-896740074429423.25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-896740074429423.25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-3736416976789.2642</v>
      </c>
      <c r="L5272" s="444">
        <f t="shared" ca="1" si="202"/>
        <v>-900476491406212.5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-900476491406212.5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-3751985380859.2188</v>
      </c>
      <c r="L5273" s="444">
        <f t="shared" ca="1" si="202"/>
        <v>-904228476787071.75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-904228476787071.75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-3767618653279.4653</v>
      </c>
      <c r="L5274" s="444">
        <f t="shared" ca="1" si="202"/>
        <v>-907996095440351.25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-907996095440351.25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-3783317064334.7969</v>
      </c>
      <c r="L5275" s="444">
        <f t="shared" ca="1" si="202"/>
        <v>-911779412504686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-911779412504686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-3799080885436.1914</v>
      </c>
      <c r="L5276" s="444">
        <f t="shared" ca="1" si="202"/>
        <v>-915578493390122.25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-915578493390122.25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-3814910389125.5093</v>
      </c>
      <c r="L5277" s="444">
        <f t="shared" ca="1" si="202"/>
        <v>-919393403779247.75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-919393403779247.75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-3830805849080.1982</v>
      </c>
      <c r="L5278" s="444">
        <f t="shared" ca="1" si="202"/>
        <v>-923224209628328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-923224209628328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-3846767540118.0332</v>
      </c>
      <c r="L5279" s="444">
        <f t="shared" ca="1" si="202"/>
        <v>-927070977168446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-927070977168446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-3862795738201.8584</v>
      </c>
      <c r="L5280" s="444">
        <f t="shared" ca="1" si="202"/>
        <v>-930933772906647.88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-930933772906647.88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-3878890720444.3662</v>
      </c>
      <c r="L5281" s="444">
        <f t="shared" ca="1" si="202"/>
        <v>-934812663627092.25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-934812663627092.25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-3895052765112.8843</v>
      </c>
      <c r="L5282" s="444">
        <f t="shared" ca="1" si="202"/>
        <v>-938707716392205.13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-938707716392205.13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-3911282151634.188</v>
      </c>
      <c r="L5283" s="444">
        <f t="shared" ca="1" si="202"/>
        <v>-942618998543839.38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-942618998543839.38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-3927579160599.3306</v>
      </c>
      <c r="L5284" s="444">
        <f t="shared" ca="1" si="202"/>
        <v>-946546577704438.75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-946546577704438.75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-3943944073768.4951</v>
      </c>
      <c r="L5285" s="444">
        <f t="shared" ca="1" si="202"/>
        <v>-950490521778207.25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-950490521778207.25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-3960377174075.8633</v>
      </c>
      <c r="L5286" s="444">
        <f t="shared" ca="1" si="202"/>
        <v>-954450898952283.13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-954450898952283.13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-3976878745634.5122</v>
      </c>
      <c r="L5287" s="444">
        <f t="shared" ca="1" si="202"/>
        <v>-958427777697917.63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-958427777697917.63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-3993449073741.3228</v>
      </c>
      <c r="L5288" s="444">
        <f t="shared" ca="1" si="202"/>
        <v>-962421226771659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-962421226771659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-4010088444881.9121</v>
      </c>
      <c r="L5289" s="444">
        <f t="shared" ca="1" si="202"/>
        <v>-966431315216540.88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-966431315216540.88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-4026797146735.5874</v>
      </c>
      <c r="L5290" s="444">
        <f t="shared" ca="1" si="202"/>
        <v>-970458112363276.5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-970458112363276.5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-4043575468180.3188</v>
      </c>
      <c r="L5291" s="444">
        <f t="shared" ca="1" si="202"/>
        <v>-974501687831456.88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-974501687831456.88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-4060423699297.7363</v>
      </c>
      <c r="L5292" s="444">
        <f t="shared" ca="1" si="202"/>
        <v>-978562111530754.63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-978562111530754.63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-4077342131378.144</v>
      </c>
      <c r="L5293" s="444">
        <f t="shared" ca="1" si="202"/>
        <v>-982639453662132.75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-982639453662132.75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-4094331056925.5532</v>
      </c>
      <c r="L5294" s="444">
        <f t="shared" ca="1" si="202"/>
        <v>-986733784719058.25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-986733784719058.25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-4111390769662.7422</v>
      </c>
      <c r="L5295" s="444">
        <f t="shared" ca="1" si="202"/>
        <v>-990845175488721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-990845175488721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-4128521564536.3374</v>
      </c>
      <c r="L5296" s="444">
        <f t="shared" ca="1" si="202"/>
        <v>-994973697053257.38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-994973697053257.38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-4145723737721.9053</v>
      </c>
      <c r="L5297" s="444">
        <f t="shared" ca="1" si="202"/>
        <v>-999119420790979.25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-999119420790979.25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-4162997586629.0801</v>
      </c>
      <c r="L5298" s="444">
        <f t="shared" ca="1" si="202"/>
        <v>-1003282418377608.4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-1003282418377608.4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-4180343409906.7017</v>
      </c>
      <c r="L5299" s="444">
        <f t="shared" ca="1" si="202"/>
        <v>-1007462761787515.1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-1007462761787515.1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-4197761507447.9795</v>
      </c>
      <c r="L5300" s="444">
        <f t="shared" ca="1" si="202"/>
        <v>-1011660523294963.1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-1011660523294963.1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-4215252180395.6797</v>
      </c>
      <c r="L5301" s="444">
        <f t="shared" ca="1" si="202"/>
        <v>-1015875775475358.8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-1015875775475358.8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-4232815731147.3281</v>
      </c>
      <c r="L5302" s="444">
        <f t="shared" ca="1" si="202"/>
        <v>-1020108591206506.1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-1020108591206506.1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-4250452463360.4419</v>
      </c>
      <c r="L5303" s="444">
        <f t="shared" ca="1" si="202"/>
        <v>-1024359043669866.6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-1024359043669866.6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-4268162681957.7773</v>
      </c>
      <c r="L5304" s="444">
        <f t="shared" ca="1" si="202"/>
        <v>-1028627206351824.4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-1028627206351824.4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-4285946693132.6021</v>
      </c>
      <c r="L5305" s="444">
        <f t="shared" ca="1" si="202"/>
        <v>-1032913153044957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-1032913153044957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-4303804804353.9873</v>
      </c>
      <c r="L5306" s="444">
        <f t="shared" ca="1" si="202"/>
        <v>-1037216957849311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-1037216957849311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-4321737324372.1289</v>
      </c>
      <c r="L5307" s="444">
        <f t="shared" ca="1" si="202"/>
        <v>-1041538695173683.1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-1041538695173683.1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-4339744563223.6797</v>
      </c>
      <c r="L5308" s="444">
        <f t="shared" ca="1" si="202"/>
        <v>-1045878439736906.8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-1045878439736906.8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-4357826832237.1118</v>
      </c>
      <c r="L5309" s="444">
        <f t="shared" ca="1" si="202"/>
        <v>-1050236266569143.9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-1050236266569143.9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-4375984444038.1001</v>
      </c>
      <c r="L5310" s="444">
        <f t="shared" ca="1" si="202"/>
        <v>-1054612251013182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-1054612251013182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-4394217712554.9248</v>
      </c>
      <c r="L5311" s="444">
        <f t="shared" ca="1" si="202"/>
        <v>-1059006468725736.9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-1059006468725736.9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-4412526953023.9033</v>
      </c>
      <c r="L5312" s="444">
        <f t="shared" ca="1" si="202"/>
        <v>-1063418995678760.8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-1063418995678760.8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-4430912481994.8359</v>
      </c>
      <c r="L5313" s="444">
        <f t="shared" ca="1" si="202"/>
        <v>-1067849908160755.6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-1067849908160755.6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-4449374617336.4814</v>
      </c>
      <c r="L5314" s="444">
        <f t="shared" ca="1" si="202"/>
        <v>-1072299282778092.1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-1072299282778092.1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-4467913678242.0508</v>
      </c>
      <c r="L5315" s="444">
        <f t="shared" ca="1" si="202"/>
        <v>-1076767196456334.1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-1076767196456334.1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-4486529985234.7256</v>
      </c>
      <c r="L5316" s="444">
        <f t="shared" ca="1" si="202"/>
        <v>-1081253726441568.9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-1081253726441568.9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-4505223860173.2041</v>
      </c>
      <c r="L5317" s="444">
        <f t="shared" ca="1" si="202"/>
        <v>-1085758950301742.1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-1085758950301742.1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-4523995626257.2598</v>
      </c>
      <c r="L5318" s="444">
        <f t="shared" ca="1" si="202"/>
        <v>-1090282945927999.4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-1090282945927999.4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-4542845608033.3311</v>
      </c>
      <c r="L5319" s="444">
        <f t="shared" ca="1" si="202"/>
        <v>-1094825791536032.8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-1094825791536032.8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-4561774131400.1367</v>
      </c>
      <c r="L5320" s="444">
        <f t="shared" ca="1" si="202"/>
        <v>-1099387565667432.9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-1099387565667432.9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-4580781523614.3037</v>
      </c>
      <c r="L5321" s="444">
        <f t="shared" ca="1" si="202"/>
        <v>-1103968347191047.1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-1103968347191047.1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-4599868113296.0293</v>
      </c>
      <c r="L5322" s="444">
        <f t="shared" ca="1" si="202"/>
        <v>-1108568215304343.1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-1108568215304343.1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-4619034230434.7627</v>
      </c>
      <c r="L5323" s="444">
        <f t="shared" ca="1" si="202"/>
        <v>-1113187249534777.9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-1113187249534777.9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-4638280206394.9082</v>
      </c>
      <c r="L5324" s="444">
        <f t="shared" ca="1" si="202"/>
        <v>-1117825529741172.8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-1117825529741172.8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-4657606373921.5527</v>
      </c>
      <c r="L5325" s="444">
        <f t="shared" ca="1" si="202"/>
        <v>-1122483136115094.3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-1122483136115094.3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-4677013067146.2256</v>
      </c>
      <c r="L5326" s="444">
        <f t="shared" ca="1" si="202"/>
        <v>-1127160149182240.5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-1127160149182240.5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-4696500621592.6689</v>
      </c>
      <c r="L5327" s="444">
        <f t="shared" ca="1" si="202"/>
        <v>-1131856649803833.3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-1131856649803833.3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-4716069374182.6387</v>
      </c>
      <c r="L5328" s="444">
        <f t="shared" ca="1" si="202"/>
        <v>-1136572719178016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-1136572719178016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-4735719663241.7334</v>
      </c>
      <c r="L5329" s="444">
        <f t="shared" ca="1" si="202"/>
        <v>-1141308438841257.8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-1141308438841257.8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-4755451828505.2402</v>
      </c>
      <c r="L5330" s="444">
        <f t="shared" ca="1" si="202"/>
        <v>-1146063890669763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-1146063890669763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-4775266211124.0127</v>
      </c>
      <c r="L5331" s="444">
        <f t="shared" ca="1" si="202"/>
        <v>-1150839156880887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-1150839156880887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-4795163153670.3623</v>
      </c>
      <c r="L5332" s="444">
        <f t="shared" ca="1" si="202"/>
        <v>-1155634320034557.3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-1155634320034557.3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-4815143000143.9883</v>
      </c>
      <c r="L5333" s="444">
        <f t="shared" ca="1" si="202"/>
        <v>-1160449463034701.3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-1160449463034701.3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-4835206095977.9219</v>
      </c>
      <c r="L5334" s="444">
        <f t="shared" ca="1" si="202"/>
        <v>-1165284669130679.3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-1165284669130679.3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-4855352788044.4971</v>
      </c>
      <c r="L5335" s="444">
        <f t="shared" ca="1" si="202"/>
        <v>-1170140021918723.8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-1170140021918723.8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-4875583424661.3486</v>
      </c>
      <c r="L5336" s="444">
        <f t="shared" ca="1" si="202"/>
        <v>-1175015605343385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-1175015605343385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-4895898355597.4375</v>
      </c>
      <c r="L5337" s="444">
        <f t="shared" ca="1" si="202"/>
        <v>-1179911503698982.5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-1179911503698982.5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-4916297932079.0938</v>
      </c>
      <c r="L5338" s="444">
        <f t="shared" ca="1" si="202"/>
        <v>-1184827801631061.5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-1184827801631061.5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-4936782506796.0898</v>
      </c>
      <c r="L5339" s="444">
        <f t="shared" ca="1" si="202"/>
        <v>-1189764584137857.5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-1189764584137857.5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-4957352433907.7393</v>
      </c>
      <c r="L5340" s="444">
        <f t="shared" ca="1" si="202"/>
        <v>-1194721936571765.3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-1194721936571765.3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-4978008069049.0215</v>
      </c>
      <c r="L5341" s="444">
        <f t="shared" ca="1" si="202"/>
        <v>-1199699944640814.3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-1199699944640814.3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-4998749769336.7256</v>
      </c>
      <c r="L5342" s="444">
        <f t="shared" ca="1" si="202"/>
        <v>-1204698694410151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-1204698694410151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-5019577893375.6289</v>
      </c>
      <c r="L5343" s="444">
        <f t="shared" ca="1" si="202"/>
        <v>-1209718272303526.8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-1209718272303526.8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-5040492801264.6943</v>
      </c>
      <c r="L5344" s="444">
        <f t="shared" ca="1" si="202"/>
        <v>-1214758765104791.5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-1214758765104791.5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-5061494854603.2979</v>
      </c>
      <c r="L5345" s="444">
        <f t="shared" ca="1" si="202"/>
        <v>-1219820259959394.8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-1219820259959394.8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-5082584416497.4785</v>
      </c>
      <c r="L5346" s="444">
        <f t="shared" ca="1" si="202"/>
        <v>-1224902844375892.3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-1224902844375892.3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-5103761851566.2178</v>
      </c>
      <c r="L5347" s="444">
        <f t="shared" ca="1" si="202"/>
        <v>-1230006606227458.5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-1230006606227458.5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-5125027525947.7441</v>
      </c>
      <c r="L5348" s="444">
        <f t="shared" ca="1" si="202"/>
        <v>-1235131633753406.3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-1235131633753406.3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-5146381807305.8594</v>
      </c>
      <c r="L5349" s="444">
        <f t="shared" ca="1" si="202"/>
        <v>-1240278015560712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-1240278015560712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-5167825064836.2998</v>
      </c>
      <c r="L5350" s="444">
        <f t="shared" ca="1" si="202"/>
        <v>-1245445840625548.3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-1245445840625548.3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-5189357669273.1172</v>
      </c>
      <c r="L5351" s="444">
        <f t="shared" ca="1" si="202"/>
        <v>-1250635198294821.3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-1250635198294821.3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-5210979992895.0889</v>
      </c>
      <c r="L5352" s="444">
        <f t="shared" ca="1" si="202"/>
        <v>-1255846178287716.3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-1255846178287716.3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-5232692409532.1514</v>
      </c>
      <c r="L5353" s="444">
        <f t="shared" ca="1" si="202"/>
        <v>-1261078870697248.5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-1261078870697248.5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-5254495294571.8691</v>
      </c>
      <c r="L5354" s="444">
        <f t="shared" ca="1" si="202"/>
        <v>-1266333365991820.3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-1266333365991820.3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-5276389024965.918</v>
      </c>
      <c r="L5355" s="444">
        <f t="shared" ca="1" si="202"/>
        <v>-1271609755016786.3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-1271609755016786.3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-5298373979236.6094</v>
      </c>
      <c r="L5356" s="444">
        <f t="shared" ca="1" si="202"/>
        <v>-1276908128996022.8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-1276908128996022.8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-5320450537483.4277</v>
      </c>
      <c r="L5357" s="444">
        <f t="shared" ca="1" si="202"/>
        <v>-1282228579533506.3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-1282228579533506.3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-5342619081389.6094</v>
      </c>
      <c r="L5358" s="444">
        <f t="shared" ca="1" si="202"/>
        <v>-1287571198614895.8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-1287571198614895.8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-5364879994228.7324</v>
      </c>
      <c r="L5359" s="444">
        <f t="shared" ca="1" si="202"/>
        <v>-1292936078609124.5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-1292936078609124.5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-5387233660871.3516</v>
      </c>
      <c r="L5360" s="444">
        <f t="shared" ca="1" si="202"/>
        <v>-1298323312269995.8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-1298323312269995.8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-5409680467791.6484</v>
      </c>
      <c r="L5361" s="444">
        <f t="shared" ca="1" si="202"/>
        <v>-1303732992737787.5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-1303732992737787.5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-5432220803074.1143</v>
      </c>
      <c r="L5362" s="444">
        <f t="shared" ca="1" si="202"/>
        <v>-1309165213540861.5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-1309165213540861.5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-5454855056420.2559</v>
      </c>
      <c r="L5363" s="444">
        <f t="shared" ref="L5363:L5617" ca="1" si="207">I5363-J5363+K5363</f>
        <v>-1314620068597281.8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-1314620068597281.8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-5477583619155.3408</v>
      </c>
      <c r="L5364" s="444">
        <f t="shared" ca="1" si="207"/>
        <v>-1320097652216437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-1320097652216437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-5500406884235.1543</v>
      </c>
      <c r="L5365" s="444">
        <f t="shared" ca="1" si="207"/>
        <v>-1325598059100672.3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-1325598059100672.3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-5523325246252.8008</v>
      </c>
      <c r="L5366" s="444">
        <f t="shared" ca="1" si="207"/>
        <v>-1331121384346925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-1331121384346925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-5546339101445.5205</v>
      </c>
      <c r="L5367" s="444">
        <f t="shared" ca="1" si="207"/>
        <v>-1336667723448370.5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-1336667723448370.5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-5569448847701.5439</v>
      </c>
      <c r="L5368" s="444">
        <f t="shared" ca="1" si="207"/>
        <v>-1342237172296072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-1342237172296072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-5592654884566.9668</v>
      </c>
      <c r="L5369" s="444">
        <f t="shared" ca="1" si="207"/>
        <v>-1347829827180639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-1347829827180639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-5615957613252.6621</v>
      </c>
      <c r="L5370" s="444">
        <f t="shared" ca="1" si="207"/>
        <v>-1353445784793891.8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-1353445784793891.8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-5639357436641.2158</v>
      </c>
      <c r="L5371" s="444">
        <f t="shared" ca="1" si="207"/>
        <v>-1359085142230533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-1359085142230533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-5662854759293.8877</v>
      </c>
      <c r="L5372" s="444">
        <f t="shared" ca="1" si="207"/>
        <v>-1364747996989827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-1364747996989827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-5686449987457.6123</v>
      </c>
      <c r="L5373" s="444">
        <f t="shared" ca="1" si="207"/>
        <v>-1370434446977284.5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-1370434446977284.5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-5710143529072.0186</v>
      </c>
      <c r="L5374" s="444">
        <f t="shared" ca="1" si="207"/>
        <v>-1376144590506356.5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-1376144590506356.5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-5733935793776.4854</v>
      </c>
      <c r="L5375" s="444">
        <f t="shared" ca="1" si="207"/>
        <v>-1381878526300133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-1381878526300133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-5757827192917.2207</v>
      </c>
      <c r="L5376" s="444">
        <f t="shared" ca="1" si="207"/>
        <v>-1387636353493050.3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-1387636353493050.3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-5781818139554.376</v>
      </c>
      <c r="L5377" s="444">
        <f t="shared" ca="1" si="207"/>
        <v>-1393418171632604.8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-1393418171632604.8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-5805909048469.1865</v>
      </c>
      <c r="L5378" s="444">
        <f t="shared" ca="1" si="207"/>
        <v>-1399224080681074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-1399224080681074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-5830100336171.1416</v>
      </c>
      <c r="L5379" s="444">
        <f t="shared" ca="1" si="207"/>
        <v>-1405054181017245.3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-1405054181017245.3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-5854392420905.1885</v>
      </c>
      <c r="L5380" s="444">
        <f t="shared" ca="1" si="207"/>
        <v>-1410908573438150.5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-1410908573438150.5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-5878785722658.96</v>
      </c>
      <c r="L5381" s="444">
        <f t="shared" ca="1" si="207"/>
        <v>-1416787359160809.5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-1416787359160809.5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-5903280663170.0391</v>
      </c>
      <c r="L5382" s="444">
        <f t="shared" ca="1" si="207"/>
        <v>-1422690639823979.5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-1422690639823979.5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-5927877665933.248</v>
      </c>
      <c r="L5383" s="444">
        <f t="shared" ca="1" si="207"/>
        <v>-1428618517489912.8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-1428618517489912.8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-5952577156207.9697</v>
      </c>
      <c r="L5384" s="444">
        <f t="shared" ca="1" si="207"/>
        <v>-1434571094646120.8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-1434571094646120.8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-5977379561025.5029</v>
      </c>
      <c r="L5385" s="444">
        <f t="shared" ca="1" si="207"/>
        <v>-1440548474207146.3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-1440548474207146.3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-6002285309196.4424</v>
      </c>
      <c r="L5386" s="444">
        <f t="shared" ca="1" si="207"/>
        <v>-1446550759516342.8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-1446550759516342.8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-6027294831318.0947</v>
      </c>
      <c r="L5387" s="444">
        <f t="shared" ca="1" si="207"/>
        <v>-1452578054347660.8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-1452578054347660.8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-6052408559781.9199</v>
      </c>
      <c r="L5388" s="444">
        <f t="shared" ca="1" si="207"/>
        <v>-1458630462907442.8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-1458630462907442.8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-6077626928781.0117</v>
      </c>
      <c r="L5389" s="444">
        <f t="shared" ca="1" si="207"/>
        <v>-1464708089836223.8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-1464708089836223.8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-6102950374317.5986</v>
      </c>
      <c r="L5390" s="444">
        <f t="shared" ca="1" si="207"/>
        <v>-1470811040210541.3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-1470811040210541.3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-6128379334210.5889</v>
      </c>
      <c r="L5391" s="444">
        <f t="shared" ca="1" si="207"/>
        <v>-1476939419544751.8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-1476939419544751.8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-6153914248103.1318</v>
      </c>
      <c r="L5392" s="444">
        <f t="shared" ca="1" si="207"/>
        <v>-1483093333792855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-1483093333792855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-6179555557470.2295</v>
      </c>
      <c r="L5393" s="444">
        <f t="shared" ca="1" si="207"/>
        <v>-1489272889350325.3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-1489272889350325.3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-6205303705626.3555</v>
      </c>
      <c r="L5394" s="444">
        <f t="shared" ca="1" si="207"/>
        <v>-1495478193055951.5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-1495478193055951.5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-6231159137733.1309</v>
      </c>
      <c r="L5395" s="444">
        <f t="shared" ca="1" si="207"/>
        <v>-1501709352193684.8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-1501709352193684.8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-6257122300807.0195</v>
      </c>
      <c r="L5396" s="444">
        <f t="shared" ca="1" si="207"/>
        <v>-1507966474494491.8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-1507966474494491.8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-6283193643727.0488</v>
      </c>
      <c r="L5397" s="444">
        <f t="shared" ca="1" si="207"/>
        <v>-1514249668138218.8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-1514249668138218.8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-6309373617242.5781</v>
      </c>
      <c r="L5398" s="444">
        <f t="shared" ca="1" si="207"/>
        <v>-1520559041755461.3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-1520559041755461.3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-6335662673981.0889</v>
      </c>
      <c r="L5399" s="444">
        <f t="shared" ca="1" si="207"/>
        <v>-1526894704429442.3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-1526894704429442.3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-6362061268456.0098</v>
      </c>
      <c r="L5400" s="444">
        <f t="shared" ca="1" si="207"/>
        <v>-1533256765697898.3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-1533256765697898.3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-6388569857074.5762</v>
      </c>
      <c r="L5401" s="444">
        <f t="shared" ca="1" si="207"/>
        <v>-1539645335554972.8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-1539645335554972.8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-6415188898145.7197</v>
      </c>
      <c r="L5402" s="444">
        <f t="shared" ca="1" si="207"/>
        <v>-1546060524453118.5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-1546060524453118.5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-6441918851887.9941</v>
      </c>
      <c r="L5403" s="444">
        <f t="shared" ca="1" si="207"/>
        <v>-1552502443305006.5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-1552502443305006.5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-6468760180437.5273</v>
      </c>
      <c r="L5404" s="444">
        <f t="shared" ca="1" si="207"/>
        <v>-1558971203485444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-1558971203485444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-6495713347856.0166</v>
      </c>
      <c r="L5405" s="444">
        <f t="shared" ca="1" si="207"/>
        <v>-1565466916833300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-1565466916833300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-6522778820138.75</v>
      </c>
      <c r="L5406" s="444">
        <f t="shared" ca="1" si="207"/>
        <v>-1571989695653438.8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-1571989695653438.8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-6549957065222.6611</v>
      </c>
      <c r="L5407" s="444">
        <f t="shared" ca="1" si="207"/>
        <v>-1578539652718661.5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-1578539652718661.5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-6577248552994.4229</v>
      </c>
      <c r="L5408" s="444">
        <f t="shared" ca="1" si="207"/>
        <v>-1585116901271656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-1585116901271656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-6604653755298.5664</v>
      </c>
      <c r="L5409" s="444">
        <f t="shared" ca="1" si="207"/>
        <v>-1591721555026954.5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-1591721555026954.5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-6632173145945.6436</v>
      </c>
      <c r="L5410" s="444">
        <f t="shared" ca="1" si="207"/>
        <v>-1598353728172900.3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-1598353728172900.3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-6659807200720.418</v>
      </c>
      <c r="L5411" s="444">
        <f t="shared" ca="1" si="207"/>
        <v>-1605013535373620.8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-1605013535373620.8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-6687556397390.0859</v>
      </c>
      <c r="L5412" s="444">
        <f t="shared" ca="1" si="207"/>
        <v>-1611701091771010.8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-1611701091771010.8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-6715421215712.5449</v>
      </c>
      <c r="L5413" s="444">
        <f t="shared" ca="1" si="207"/>
        <v>-1618416512986723.3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-1618416512986723.3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-6743402137444.6797</v>
      </c>
      <c r="L5414" s="444">
        <f t="shared" ca="1" si="207"/>
        <v>-1625159915124168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-1625159915124168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-6771499646350.7002</v>
      </c>
      <c r="L5415" s="444">
        <f t="shared" ca="1" si="207"/>
        <v>-1631931414770518.8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-1631931414770518.8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-6799714228210.4951</v>
      </c>
      <c r="L5416" s="444">
        <f t="shared" ca="1" si="207"/>
        <v>-1638731128998729.3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-1638731128998729.3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-6828046370828.0381</v>
      </c>
      <c r="L5417" s="444">
        <f t="shared" ca="1" si="207"/>
        <v>-1645559175369557.3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-1645559175369557.3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-6856496564039.8223</v>
      </c>
      <c r="L5418" s="444">
        <f t="shared" ca="1" si="207"/>
        <v>-1652415671933597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-1652415671933597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-6885065299723.3203</v>
      </c>
      <c r="L5419" s="444">
        <f t="shared" ca="1" si="207"/>
        <v>-1659300737233320.3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-1659300737233320.3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-6913753071805.501</v>
      </c>
      <c r="L5420" s="444">
        <f t="shared" ca="1" si="207"/>
        <v>-1666214490305125.8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-1666214490305125.8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-6942560376271.3574</v>
      </c>
      <c r="L5421" s="444">
        <f t="shared" ca="1" si="207"/>
        <v>-1673157050681397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-1673157050681397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-6971487711172.4873</v>
      </c>
      <c r="L5422" s="444">
        <f t="shared" ca="1" si="207"/>
        <v>-1680128538392569.5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-1680128538392569.5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-7000535576635.7061</v>
      </c>
      <c r="L5423" s="444">
        <f t="shared" ca="1" si="207"/>
        <v>-1687129073969205.3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-1687129073969205.3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-7029704474871.6885</v>
      </c>
      <c r="L5424" s="444">
        <f t="shared" ca="1" si="207"/>
        <v>-1694158778444077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-1694158778444077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-7058994910183.6543</v>
      </c>
      <c r="L5425" s="444">
        <f t="shared" ca="1" si="207"/>
        <v>-1701217773354260.8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-1701217773354260.8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-7088407388976.0859</v>
      </c>
      <c r="L5426" s="444">
        <f t="shared" ca="1" si="207"/>
        <v>-1708306180743236.8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-1708306180743236.8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-7117942419763.4863</v>
      </c>
      <c r="L5427" s="444">
        <f t="shared" ca="1" si="207"/>
        <v>-1715424123163000.3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-1715424123163000.3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-7147600513179.168</v>
      </c>
      <c r="L5428" s="444">
        <f t="shared" ca="1" si="207"/>
        <v>-1722571723676179.5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-1722571723676179.5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-7177382181984.0811</v>
      </c>
      <c r="L5429" s="444">
        <f t="shared" ca="1" si="207"/>
        <v>-1729749105858163.5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-1729749105858163.5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-7207287941075.6807</v>
      </c>
      <c r="L5430" s="444">
        <f t="shared" ca="1" si="207"/>
        <v>-1736956393799239.3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-1736956393799239.3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-7237318307496.8301</v>
      </c>
      <c r="L5431" s="444">
        <f t="shared" ca="1" si="207"/>
        <v>-1744193712106736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-1744193712106736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-7267473800444.7334</v>
      </c>
      <c r="L5432" s="444">
        <f t="shared" ca="1" si="207"/>
        <v>-1751461185907180.8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-1751461185907180.8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-7297754941279.9199</v>
      </c>
      <c r="L5433" s="444">
        <f t="shared" ca="1" si="207"/>
        <v>-1758758940848460.8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-1758758940848460.8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-7328162253535.2529</v>
      </c>
      <c r="L5434" s="444">
        <f t="shared" ca="1" si="207"/>
        <v>-1766087103101996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-1766087103101996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-7358696262924.9834</v>
      </c>
      <c r="L5435" s="444">
        <f t="shared" ca="1" si="207"/>
        <v>-1773445799364921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-1773445799364921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-7389357497353.8369</v>
      </c>
      <c r="L5436" s="444">
        <f t="shared" ca="1" si="207"/>
        <v>-1780835156862274.8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-1780835156862274.8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-7420146486926.1445</v>
      </c>
      <c r="L5437" s="444">
        <f t="shared" ca="1" si="207"/>
        <v>-1788255303349201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-1788255303349201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-7451063763955.0049</v>
      </c>
      <c r="L5438" s="444">
        <f t="shared" ca="1" si="207"/>
        <v>-1795706367113156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-1795706367113156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-7482109862971.4834</v>
      </c>
      <c r="L5439" s="444">
        <f t="shared" ca="1" si="207"/>
        <v>-1803188476976127.5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-1803188476976127.5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-7513285320733.8633</v>
      </c>
      <c r="L5440" s="444">
        <f t="shared" ca="1" si="207"/>
        <v>-1810701762296861.3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-1810701762296861.3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-7544590676236.9229</v>
      </c>
      <c r="L5441" s="444">
        <f t="shared" ca="1" si="207"/>
        <v>-1818246352973098.3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-1818246352973098.3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-7576026470721.2432</v>
      </c>
      <c r="L5442" s="444">
        <f t="shared" ca="1" si="207"/>
        <v>-1825822379443819.5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-1825822379443819.5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-7607593247682.5811</v>
      </c>
      <c r="L5443" s="444">
        <f t="shared" ca="1" si="207"/>
        <v>-1833429972691502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-1833429972691502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-7639291552881.2578</v>
      </c>
      <c r="L5444" s="444">
        <f t="shared" ca="1" si="207"/>
        <v>-1841069264244383.3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-1841069264244383.3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-7671121934351.5957</v>
      </c>
      <c r="L5445" s="444">
        <f t="shared" ca="1" si="207"/>
        <v>-1848740386178734.8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-1848740386178734.8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-7703084942411.3945</v>
      </c>
      <c r="L5446" s="444">
        <f t="shared" ca="1" si="207"/>
        <v>-1856443471121146.3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-1856443471121146.3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-7735181129671.4424</v>
      </c>
      <c r="L5447" s="444">
        <f t="shared" ca="1" si="207"/>
        <v>-1864178652250817.8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-1864178652250817.8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-7767411051045.0732</v>
      </c>
      <c r="L5448" s="444">
        <f t="shared" ca="1" si="207"/>
        <v>-1871946063301862.8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-1871946063301862.8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-7799775263757.7627</v>
      </c>
      <c r="L5449" s="444">
        <f t="shared" ca="1" si="207"/>
        <v>-1879745838565620.5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-1879745838565620.5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-7832274327356.752</v>
      </c>
      <c r="L5450" s="444">
        <f t="shared" ca="1" si="207"/>
        <v>-1887578112892977.3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-1887578112892977.3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-7864908803720.7383</v>
      </c>
      <c r="L5451" s="444">
        <f t="shared" ca="1" si="207"/>
        <v>-1895443021696698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-1895443021696698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-7897679257069.5742</v>
      </c>
      <c r="L5452" s="444">
        <f t="shared" ca="1" si="207"/>
        <v>-1903340700953767.5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-1903340700953767.5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-7930586253974.0303</v>
      </c>
      <c r="L5453" s="444">
        <f t="shared" ca="1" si="207"/>
        <v>-1911271287207741.5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-1911271287207741.5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-7963630363365.5898</v>
      </c>
      <c r="L5454" s="444">
        <f t="shared" ca="1" si="207"/>
        <v>-1919234917571107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-1919234917571107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-7996812156546.2803</v>
      </c>
      <c r="L5455" s="444">
        <f t="shared" ca="1" si="207"/>
        <v>-1927231729727653.3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-1927231729727653.3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-8030132207198.5537</v>
      </c>
      <c r="L5456" s="444">
        <f t="shared" ca="1" si="207"/>
        <v>-1935261861934851.8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-1935261861934851.8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-8063591091395.2158</v>
      </c>
      <c r="L5457" s="444">
        <f t="shared" ca="1" si="207"/>
        <v>-1943325453026247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-1943325453026247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-8097189387609.3623</v>
      </c>
      <c r="L5458" s="444">
        <f t="shared" ca="1" si="207"/>
        <v>-1951422642413856.3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-1951422642413856.3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-8130927676724.4014</v>
      </c>
      <c r="L5459" s="444">
        <f t="shared" ca="1" si="207"/>
        <v>-1959553570090580.8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-1959553570090580.8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-8164806542044.0859</v>
      </c>
      <c r="L5460" s="444">
        <f t="shared" ca="1" si="207"/>
        <v>-1967718376632624.8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-1967718376632624.8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-8198826569302.6025</v>
      </c>
      <c r="L5461" s="444">
        <f t="shared" ca="1" si="207"/>
        <v>-1975917203201927.3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-1975917203201927.3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-8232988346674.6963</v>
      </c>
      <c r="L5462" s="444">
        <f t="shared" ca="1" si="207"/>
        <v>-1984150191548602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-1984150191548602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-8267292464785.8408</v>
      </c>
      <c r="L5463" s="444">
        <f t="shared" ca="1" si="207"/>
        <v>-1992417484013387.8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-1992417484013387.8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-8301739516722.4492</v>
      </c>
      <c r="L5464" s="444">
        <f t="shared" ca="1" si="207"/>
        <v>-2000719223530110.3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-2000719223530110.3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-8336330098042.126</v>
      </c>
      <c r="L5465" s="444">
        <f t="shared" ca="1" si="207"/>
        <v>-2009055553628152.5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-2009055553628152.5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-8371064806783.9678</v>
      </c>
      <c r="L5466" s="444">
        <f t="shared" ca="1" si="207"/>
        <v>-2017426618434936.5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-2017426618434936.5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-8405944243478.9033</v>
      </c>
      <c r="L5467" s="444">
        <f t="shared" ca="1" si="207"/>
        <v>-2025832562678415.5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-2025832562678415.5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-8440969011160.0635</v>
      </c>
      <c r="L5468" s="444">
        <f t="shared" ca="1" si="207"/>
        <v>-2034273531689575.5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-2034273531689575.5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-8476139715373.2305</v>
      </c>
      <c r="L5469" s="444">
        <f t="shared" ca="1" si="207"/>
        <v>-2042749671404948.8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-2042749671404948.8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-8511456964187.2861</v>
      </c>
      <c r="L5470" s="444">
        <f t="shared" ca="1" si="207"/>
        <v>-2051261128369136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-2051261128369136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-8546921368204.7324</v>
      </c>
      <c r="L5471" s="444">
        <f t="shared" ca="1" si="207"/>
        <v>-2059808049737340.8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-2059808049737340.8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-8582533540572.2529</v>
      </c>
      <c r="L5472" s="444">
        <f t="shared" ca="1" si="207"/>
        <v>-2068390583277913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-2068390583277913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-8618294096991.3037</v>
      </c>
      <c r="L5473" s="444">
        <f t="shared" ca="1" si="207"/>
        <v>-2077008877374904.3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-2077008877374904.3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-8654203655728.7676</v>
      </c>
      <c r="L5474" s="444">
        <f t="shared" ca="1" si="207"/>
        <v>-2085663081030633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-2085663081030633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-8690262837627.6377</v>
      </c>
      <c r="L5475" s="444">
        <f t="shared" ca="1" si="207"/>
        <v>-2094353343868260.8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-2094353343868260.8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-8726472266117.7529</v>
      </c>
      <c r="L5476" s="444">
        <f t="shared" ca="1" si="207"/>
        <v>-2103079816134378.5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-2103079816134378.5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-8762832567226.5771</v>
      </c>
      <c r="L5477" s="444">
        <f t="shared" ca="1" si="207"/>
        <v>-2111842648701605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-2111842648701605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-8799344369590.0215</v>
      </c>
      <c r="L5478" s="444">
        <f t="shared" ca="1" si="207"/>
        <v>-2120641993071195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-2120641993071195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-8836008304463.3125</v>
      </c>
      <c r="L5479" s="444">
        <f t="shared" ca="1" si="207"/>
        <v>-2129478001375658.3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-2129478001375658.3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-8872825005731.9082</v>
      </c>
      <c r="L5480" s="444">
        <f t="shared" ca="1" si="207"/>
        <v>-2138350826381390.3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-2138350826381390.3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-8909795109922.459</v>
      </c>
      <c r="L5481" s="444">
        <f t="shared" ca="1" si="207"/>
        <v>-2147260621491312.8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-2147260621491312.8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-8946919256213.8027</v>
      </c>
      <c r="L5482" s="444">
        <f t="shared" ca="1" si="207"/>
        <v>-2156207540747526.5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-2156207540747526.5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-8984198086448.0273</v>
      </c>
      <c r="L5483" s="444">
        <f t="shared" ca="1" si="207"/>
        <v>-2165191738833974.5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-2165191738833974.5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-9021632245141.5586</v>
      </c>
      <c r="L5484" s="444">
        <f t="shared" ca="1" si="207"/>
        <v>-2174213371079116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-2174213371079116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-9059222379496.3164</v>
      </c>
      <c r="L5485" s="444">
        <f t="shared" ca="1" si="207"/>
        <v>-2183272593458612.3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-2183272593458612.3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-9096969139410.8828</v>
      </c>
      <c r="L5486" s="444">
        <f t="shared" ca="1" si="207"/>
        <v>-2192369562598023.3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-2192369562598023.3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-9134873177491.7637</v>
      </c>
      <c r="L5487" s="444">
        <f t="shared" ca="1" si="207"/>
        <v>-2201504435775515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-2201504435775515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-9172935149064.6465</v>
      </c>
      <c r="L5488" s="444">
        <f t="shared" ca="1" si="207"/>
        <v>-2210677370924579.8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-2210677370924579.8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-9211155712185.75</v>
      </c>
      <c r="L5489" s="444">
        <f t="shared" ca="1" si="207"/>
        <v>-2219888526636765.5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-2219888526636765.5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-9249535527653.1895</v>
      </c>
      <c r="L5490" s="444">
        <f t="shared" ca="1" si="207"/>
        <v>-2229138062164418.8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-2229138062164418.8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-9288075259018.4121</v>
      </c>
      <c r="L5491" s="444">
        <f t="shared" ca="1" si="207"/>
        <v>-2238426137423437.3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-2238426137423437.3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-9326775572597.6543</v>
      </c>
      <c r="L5492" s="444">
        <f t="shared" ca="1" si="207"/>
        <v>-2247752912996035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-2247752912996035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-9365637137483.4785</v>
      </c>
      <c r="L5493" s="444">
        <f t="shared" ca="1" si="207"/>
        <v>-2257118550133518.5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-2257118550133518.5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-9404660625556.3262</v>
      </c>
      <c r="L5494" s="444">
        <f t="shared" ca="1" si="207"/>
        <v>-2266523210759075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-2266523210759075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-9443846711496.1465</v>
      </c>
      <c r="L5495" s="444">
        <f t="shared" ca="1" si="207"/>
        <v>-2275967057470571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-2275967057470571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-9483196072794.0449</v>
      </c>
      <c r="L5496" s="444">
        <f t="shared" ca="1" si="207"/>
        <v>-2285450253543365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-2285450253543365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-9522709389764.0215</v>
      </c>
      <c r="L5497" s="444">
        <f t="shared" ca="1" si="207"/>
        <v>-2294972962933129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-2294972962933129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-9562387345554.7031</v>
      </c>
      <c r="L5498" s="444">
        <f t="shared" ca="1" si="207"/>
        <v>-2304535350278683.5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-2304535350278683.5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-9602230626161.1816</v>
      </c>
      <c r="L5499" s="444">
        <f t="shared" ca="1" si="207"/>
        <v>-2314137580904844.5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-2314137580904844.5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-9642239920436.8516</v>
      </c>
      <c r="L5500" s="444">
        <f t="shared" ca="1" si="207"/>
        <v>-2323779820825281.5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-2323779820825281.5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-9682415920105.3398</v>
      </c>
      <c r="L5501" s="444">
        <f t="shared" ca="1" si="207"/>
        <v>-2333462236745387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-2333462236745387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-9722759319772.4453</v>
      </c>
      <c r="L5502" s="444">
        <f t="shared" ca="1" si="207"/>
        <v>-2343184996065159.5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-2343184996065159.5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-9763270816938.1641</v>
      </c>
      <c r="L5503" s="444">
        <f t="shared" ca="1" si="207"/>
        <v>-2352948266882097.5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-2352948266882097.5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-9803951112008.7402</v>
      </c>
      <c r="L5504" s="444">
        <f t="shared" ca="1" si="207"/>
        <v>-2362752217994106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-2362752217994106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-9844800908308.7754</v>
      </c>
      <c r="L5505" s="444">
        <f t="shared" ca="1" si="207"/>
        <v>-2372597018902415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-2372597018902415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-9885820912093.3965</v>
      </c>
      <c r="L5506" s="444">
        <f t="shared" ca="1" si="207"/>
        <v>-2382482839814508.5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-2382482839814508.5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-9927011832560.4512</v>
      </c>
      <c r="L5507" s="444">
        <f t="shared" ca="1" si="207"/>
        <v>-2392409851647069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-2392409851647069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-9968374381862.7871</v>
      </c>
      <c r="L5508" s="444">
        <f t="shared" ca="1" si="207"/>
        <v>-2402378226028932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-2402378226028932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-10009909275120.551</v>
      </c>
      <c r="L5509" s="444">
        <f t="shared" ca="1" si="207"/>
        <v>-2412388135304052.5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-2412388135304052.5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-10051617230433.553</v>
      </c>
      <c r="L5510" s="444">
        <f t="shared" ca="1" si="207"/>
        <v>-2422439752534486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-2422439752534486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-10093498968893.691</v>
      </c>
      <c r="L5511" s="444">
        <f t="shared" ca="1" si="207"/>
        <v>-2432533251503379.5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-2432533251503379.5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-10135555214597.414</v>
      </c>
      <c r="L5512" s="444">
        <f t="shared" ca="1" si="207"/>
        <v>-2442668806717977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-2442668806717977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-10177786694658.238</v>
      </c>
      <c r="L5513" s="444">
        <f t="shared" ca="1" si="207"/>
        <v>-2452846593412635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-2452846593412635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-10220194139219.313</v>
      </c>
      <c r="L5514" s="444">
        <f t="shared" ca="1" si="207"/>
        <v>-2463066787551854.5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-2463066787551854.5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-10262778281466.061</v>
      </c>
      <c r="L5515" s="444">
        <f t="shared" ca="1" si="207"/>
        <v>-2473329565833320.5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-2473329565833320.5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-10305539857638.836</v>
      </c>
      <c r="L5516" s="444">
        <f t="shared" ca="1" si="207"/>
        <v>-2483635105690959.5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-2483635105690959.5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-10348479607045.664</v>
      </c>
      <c r="L5517" s="444">
        <f t="shared" ca="1" si="207"/>
        <v>-2493983585298005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-2493983585298005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-10391598272075.021</v>
      </c>
      <c r="L5518" s="444">
        <f t="shared" ca="1" si="207"/>
        <v>-2504375183570080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-2504375183570080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-10434896598208.666</v>
      </c>
      <c r="L5519" s="444">
        <f t="shared" ca="1" si="207"/>
        <v>-2514810080168288.5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-2514810080168288.5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-10478375334034.535</v>
      </c>
      <c r="L5520" s="444">
        <f t="shared" ca="1" si="207"/>
        <v>-2525288455502323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-2525288455502323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-10522035231259.68</v>
      </c>
      <c r="L5521" s="444">
        <f t="shared" ca="1" si="207"/>
        <v>-2535810490733582.5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-2535810490733582.5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-10565877044723.26</v>
      </c>
      <c r="L5522" s="444">
        <f t="shared" ca="1" si="207"/>
        <v>-2546376367778306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-2546376367778306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-10609901532409.607</v>
      </c>
      <c r="L5523" s="444">
        <f t="shared" ca="1" si="207"/>
        <v>-2556986269310715.5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-2556986269310715.5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-10654109455461.314</v>
      </c>
      <c r="L5524" s="444">
        <f t="shared" ca="1" si="207"/>
        <v>-2567640378766177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-2567640378766177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-10698501578192.404</v>
      </c>
      <c r="L5525" s="444">
        <f t="shared" ca="1" si="207"/>
        <v>-2578338880344369.5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-2578338880344369.5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-10743078668101.539</v>
      </c>
      <c r="L5526" s="444">
        <f t="shared" ca="1" si="207"/>
        <v>-2589081959012471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-2589081959012471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-10787841495885.295</v>
      </c>
      <c r="L5527" s="444">
        <f t="shared" ca="1" si="207"/>
        <v>-2599869800508356.5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-2599869800508356.5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-10832790835451.484</v>
      </c>
      <c r="L5528" s="444">
        <f t="shared" ca="1" si="207"/>
        <v>-2610702591343808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-2610702591343808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-10877927463932.533</v>
      </c>
      <c r="L5529" s="444">
        <f t="shared" ca="1" si="207"/>
        <v>-2621580518807740.5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-2621580518807740.5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-10923252161698.918</v>
      </c>
      <c r="L5530" s="444">
        <f t="shared" ca="1" si="207"/>
        <v>-2632503770969439.5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-2632503770969439.5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-10968765712372.664</v>
      </c>
      <c r="L5531" s="444">
        <f t="shared" ca="1" si="207"/>
        <v>-2643472536681812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-2643472536681812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-11014468902840.883</v>
      </c>
      <c r="L5532" s="444">
        <f t="shared" ca="1" si="207"/>
        <v>-2654487005584653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-2654487005584653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-11060362523269.387</v>
      </c>
      <c r="L5533" s="444">
        <f t="shared" ca="1" si="207"/>
        <v>-2665547368107922.5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-2665547368107922.5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-11106447367116.344</v>
      </c>
      <c r="L5534" s="444">
        <f t="shared" ca="1" si="207"/>
        <v>-2676653815475039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-2676653815475039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-11152724231145.996</v>
      </c>
      <c r="L5535" s="444">
        <f t="shared" ca="1" si="207"/>
        <v>-2687806539706185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-2687806539706185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-11199193915442.438</v>
      </c>
      <c r="L5536" s="444">
        <f t="shared" ca="1" si="207"/>
        <v>-2699005733621627.5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-2699005733621627.5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-11245857223423.447</v>
      </c>
      <c r="L5537" s="444">
        <f t="shared" ca="1" si="207"/>
        <v>-2710251590845051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-2710251590845051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-11292714961854.379</v>
      </c>
      <c r="L5538" s="444">
        <f t="shared" ca="1" si="207"/>
        <v>-2721544305806905.5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-2721544305806905.5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-11339767940862.105</v>
      </c>
      <c r="L5539" s="444">
        <f t="shared" ca="1" si="207"/>
        <v>-2732884073747767.5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-2732884073747767.5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-11387016973949.031</v>
      </c>
      <c r="L5540" s="444">
        <f t="shared" ca="1" si="207"/>
        <v>-2744271090721716.5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-2744271090721716.5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-11434462878007.152</v>
      </c>
      <c r="L5541" s="444">
        <f t="shared" ca="1" si="207"/>
        <v>-2755705553599723.5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-2755705553599723.5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-11482106473332.182</v>
      </c>
      <c r="L5542" s="444">
        <f t="shared" ca="1" si="207"/>
        <v>-2767187660073055.5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-2767187660073055.5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-11529948583637.73</v>
      </c>
      <c r="L5543" s="444">
        <f t="shared" ca="1" si="207"/>
        <v>-2778717608656693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-2778717608656693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-11577990036069.555</v>
      </c>
      <c r="L5544" s="444">
        <f t="shared" ca="1" si="207"/>
        <v>-2790295598692762.5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-2790295598692762.5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-11626231661219.844</v>
      </c>
      <c r="L5545" s="444">
        <f t="shared" ca="1" si="207"/>
        <v>-2801921830353982.5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-2801921830353982.5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-11674674293141.594</v>
      </c>
      <c r="L5546" s="444">
        <f t="shared" ca="1" si="207"/>
        <v>-2813596504647124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-2813596504647124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-11723318769363.016</v>
      </c>
      <c r="L5547" s="444">
        <f t="shared" ca="1" si="207"/>
        <v>-2825319823416487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-2825319823416487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-11772165930902.029</v>
      </c>
      <c r="L5548" s="444">
        <f t="shared" ca="1" si="207"/>
        <v>-2837091989347389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-2837091989347389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-11821216622280.787</v>
      </c>
      <c r="L5549" s="444">
        <f t="shared" ca="1" si="207"/>
        <v>-2848913205969670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-2848913205969670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-11870471691540.291</v>
      </c>
      <c r="L5550" s="444">
        <f t="shared" ca="1" si="207"/>
        <v>-2860783677661210.5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-2860783677661210.5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-11919931990255.043</v>
      </c>
      <c r="L5551" s="444">
        <f t="shared" ca="1" si="207"/>
        <v>-2872703609651465.5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-2872703609651465.5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-11969598373547.773</v>
      </c>
      <c r="L5552" s="444">
        <f t="shared" ca="1" si="207"/>
        <v>-2884673208025013.5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-2884673208025013.5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-12019471700104.223</v>
      </c>
      <c r="L5553" s="444">
        <f t="shared" ca="1" si="207"/>
        <v>-2896692679725117.5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-2896692679725117.5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-12069552832187.99</v>
      </c>
      <c r="L5554" s="444">
        <f t="shared" ca="1" si="207"/>
        <v>-2908762232557305.5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-2908762232557305.5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-12119842635655.439</v>
      </c>
      <c r="L5555" s="444">
        <f t="shared" ca="1" si="207"/>
        <v>-2920882075192961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-2920882075192961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-12170341979970.67</v>
      </c>
      <c r="L5556" s="444">
        <f t="shared" ca="1" si="207"/>
        <v>-2933052417172931.5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-2933052417172931.5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-12221051738220.547</v>
      </c>
      <c r="L5557" s="444">
        <f t="shared" ca="1" si="207"/>
        <v>-2945273468911152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-2945273468911152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-12271972787129.801</v>
      </c>
      <c r="L5558" s="444">
        <f t="shared" ca="1" si="207"/>
        <v>-2957545441698282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-2957545441698282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-12323106007076.176</v>
      </c>
      <c r="L5559" s="444">
        <f t="shared" ca="1" si="207"/>
        <v>-2969868547705358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-2969868547705358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-12374452282105.658</v>
      </c>
      <c r="L5560" s="444">
        <f t="shared" ca="1" si="207"/>
        <v>-2982242999987463.5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-2982242999987463.5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-12426012499947.764</v>
      </c>
      <c r="L5561" s="444">
        <f t="shared" ca="1" si="207"/>
        <v>-2994669012487411.5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-2994669012487411.5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-12477787552030.881</v>
      </c>
      <c r="L5562" s="444">
        <f t="shared" ca="1" si="207"/>
        <v>-3007146800039442.5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-3007146800039442.5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-12529778333497.678</v>
      </c>
      <c r="L5563" s="444">
        <f t="shared" ca="1" si="207"/>
        <v>-3019676578372940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-3019676578372940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-12581985743220.584</v>
      </c>
      <c r="L5564" s="444">
        <f t="shared" ca="1" si="207"/>
        <v>-3032258564116160.5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-3032258564116160.5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-12634410683817.336</v>
      </c>
      <c r="L5565" s="444">
        <f t="shared" ca="1" si="207"/>
        <v>-3044892974799978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-3044892974799978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-12687054061666.574</v>
      </c>
      <c r="L5566" s="444">
        <f t="shared" ca="1" si="207"/>
        <v>-3057580028861644.5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-3057580028861644.5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-12739916786923.52</v>
      </c>
      <c r="L5567" s="444">
        <f t="shared" ca="1" si="207"/>
        <v>-3070319945648568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-3070319945648568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-12792999773535.699</v>
      </c>
      <c r="L5568" s="444">
        <f t="shared" ca="1" si="207"/>
        <v>-3083112945422103.5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-3083112945422103.5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-12846303939258.764</v>
      </c>
      <c r="L5569" s="444">
        <f t="shared" ca="1" si="207"/>
        <v>-3095959249361362.5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-3095959249361362.5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-12899830205672.344</v>
      </c>
      <c r="L5570" s="444">
        <f t="shared" ca="1" si="207"/>
        <v>-3108859079567035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-3108859079567035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-12953579498195.979</v>
      </c>
      <c r="L5571" s="444">
        <f t="shared" ca="1" si="207"/>
        <v>-3121812659065231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-3121812659065231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-13007552746105.129</v>
      </c>
      <c r="L5572" s="444">
        <f t="shared" ca="1" si="207"/>
        <v>-3134820211811336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-3134820211811336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-13061750882547.232</v>
      </c>
      <c r="L5573" s="444">
        <f t="shared" ca="1" si="207"/>
        <v>-3147881962693883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-3147881962693883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-13116174844557.846</v>
      </c>
      <c r="L5574" s="444">
        <f t="shared" ca="1" si="207"/>
        <v>-3160998137538441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-3160998137538441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-13170825573076.838</v>
      </c>
      <c r="L5575" s="444">
        <f t="shared" ca="1" si="207"/>
        <v>-3174168963111518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-3174168963111518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-13225704012964.658</v>
      </c>
      <c r="L5576" s="444">
        <f t="shared" ca="1" si="207"/>
        <v>-3187394667124482.5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-3187394667124482.5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-13280811113018.678</v>
      </c>
      <c r="L5577" s="444">
        <f t="shared" ca="1" si="207"/>
        <v>-3200675478237501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-3200675478237501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-13336147825989.588</v>
      </c>
      <c r="L5578" s="444">
        <f t="shared" ca="1" si="207"/>
        <v>-3214011626063490.5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-3214011626063490.5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-13391715108597.877</v>
      </c>
      <c r="L5579" s="444">
        <f t="shared" ca="1" si="207"/>
        <v>-3227403341172088.5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-3227403341172088.5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-13447513921550.369</v>
      </c>
      <c r="L5580" s="444">
        <f t="shared" ca="1" si="207"/>
        <v>-3240850855093639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-3240850855093639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-13503545229556.828</v>
      </c>
      <c r="L5581" s="444">
        <f t="shared" ca="1" si="207"/>
        <v>-3254354400323196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-3254354400323196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-13559810001346.65</v>
      </c>
      <c r="L5582" s="444">
        <f t="shared" ca="1" si="207"/>
        <v>-3267914210324542.5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-3267914210324542.5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-13616309209685.594</v>
      </c>
      <c r="L5583" s="444">
        <f t="shared" ca="1" si="207"/>
        <v>-3281530519534228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-3281530519534228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-13673043831392.617</v>
      </c>
      <c r="L5584" s="444">
        <f t="shared" ca="1" si="207"/>
        <v>-3295203563365620.5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-3295203563365620.5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-13730014847356.752</v>
      </c>
      <c r="L5585" s="444">
        <f t="shared" ca="1" si="207"/>
        <v>-3308933578212977.5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-3308933578212977.5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-13787223242554.072</v>
      </c>
      <c r="L5586" s="444">
        <f t="shared" ca="1" si="207"/>
        <v>-3322720801455531.5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-3322720801455531.5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-13844670006064.715</v>
      </c>
      <c r="L5587" s="444">
        <f t="shared" ca="1" si="207"/>
        <v>-3336565471461596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-3336565471461596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-13902356131089.982</v>
      </c>
      <c r="L5588" s="444">
        <f t="shared" ca="1" si="207"/>
        <v>-3350467827592686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-3350467827592686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-13960282614969.525</v>
      </c>
      <c r="L5589" s="444">
        <f t="shared" ca="1" si="207"/>
        <v>-3364428110207655.5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-3364428110207655.5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-14018450459198.564</v>
      </c>
      <c r="L5590" s="444">
        <f t="shared" ca="1" si="207"/>
        <v>-3378446560666854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-3378446560666854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-14076860669445.225</v>
      </c>
      <c r="L5591" s="444">
        <f t="shared" ca="1" si="207"/>
        <v>-3392523421336299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-3392523421336299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-14135514255567.912</v>
      </c>
      <c r="L5592" s="444">
        <f t="shared" ca="1" si="207"/>
        <v>-3406658935591867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-3406658935591867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-14194412231632.779</v>
      </c>
      <c r="L5593" s="444">
        <f t="shared" ca="1" si="207"/>
        <v>-3420853347823500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-3420853347823500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-14253555615931.25</v>
      </c>
      <c r="L5594" s="444">
        <f t="shared" ca="1" si="207"/>
        <v>-3435106903439431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-3435106903439431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-14312945430997.629</v>
      </c>
      <c r="L5595" s="444">
        <f t="shared" ca="1" si="207"/>
        <v>-3449419848870428.5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-3449419848870428.5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-14372582703626.785</v>
      </c>
      <c r="L5596" s="444">
        <f t="shared" ca="1" si="207"/>
        <v>-3463792431574055.5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-3463792431574055.5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-14432468464891.898</v>
      </c>
      <c r="L5597" s="444">
        <f t="shared" ca="1" si="207"/>
        <v>-3478224900038947.5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-3478224900038947.5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-14492603750162.281</v>
      </c>
      <c r="L5598" s="444">
        <f t="shared" ca="1" si="207"/>
        <v>-3492717503789110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-3492717503789110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-14552989599121.291</v>
      </c>
      <c r="L5599" s="444">
        <f t="shared" ca="1" si="207"/>
        <v>-3507270493388231.5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-3507270493388231.5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-14613627055784.297</v>
      </c>
      <c r="L5600" s="444">
        <f t="shared" ca="1" si="207"/>
        <v>-3521884120444016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-3521884120444016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-14674517168516.732</v>
      </c>
      <c r="L5601" s="444">
        <f t="shared" ca="1" si="207"/>
        <v>-3536558637612532.5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-3536558637612532.5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-14735660990052.219</v>
      </c>
      <c r="L5602" s="444">
        <f t="shared" ca="1" si="207"/>
        <v>-3551294298602584.5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-3551294298602584.5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-14797059577510.771</v>
      </c>
      <c r="L5603" s="444">
        <f t="shared" ca="1" si="207"/>
        <v>-3566091358180095.5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-3566091358180095.5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-14858713992417.064</v>
      </c>
      <c r="L5604" s="444">
        <f t="shared" ca="1" si="207"/>
        <v>-3580950072172512.5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-3580950072172512.5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-14920625300718.803</v>
      </c>
      <c r="L5605" s="444">
        <f t="shared" ca="1" si="207"/>
        <v>-3595870697473231.5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-3595870697473231.5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-14982794572805.131</v>
      </c>
      <c r="L5606" s="444">
        <f t="shared" ca="1" si="207"/>
        <v>-3610853492046036.5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-3610853492046036.5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-15045222883525.152</v>
      </c>
      <c r="L5607" s="444">
        <f t="shared" ca="1" si="207"/>
        <v>-3625898714929561.5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-3625898714929561.5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-15107911312206.506</v>
      </c>
      <c r="L5608" s="444">
        <f t="shared" ca="1" si="207"/>
        <v>-3641006626241768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-3641006626241768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-15170860942674.031</v>
      </c>
      <c r="L5609" s="444">
        <f t="shared" ca="1" si="207"/>
        <v>-3656177487184442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-3656177487184442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-15234072863268.506</v>
      </c>
      <c r="L5610" s="444">
        <f t="shared" ca="1" si="207"/>
        <v>-3671411560047710.5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-3671411560047710.5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-15297548166865.461</v>
      </c>
      <c r="L5611" s="444">
        <f t="shared" ca="1" si="207"/>
        <v>-3686709108214576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-3686709108214576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-15361287950894.066</v>
      </c>
      <c r="L5612" s="444">
        <f t="shared" ca="1" si="207"/>
        <v>-3702070396165470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-3702070396165470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-15425293317356.123</v>
      </c>
      <c r="L5613" s="444">
        <f t="shared" ca="1" si="207"/>
        <v>-3717495689482826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-3717495689482826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-15489565372845.107</v>
      </c>
      <c r="L5614" s="444">
        <f t="shared" ca="1" si="207"/>
        <v>-3732985254855671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-3732985254855671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-15554105228565.295</v>
      </c>
      <c r="L5615" s="444">
        <f t="shared" ca="1" si="207"/>
        <v>-3748539360084236.5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-3748539360084236.5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-15618914000350.986</v>
      </c>
      <c r="L5616" s="444">
        <f t="shared" ca="1" si="207"/>
        <v>-3764158274084587.5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-3764158274084587.5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-15683992808685.781</v>
      </c>
      <c r="L5617" s="444">
        <f t="shared" ca="1" si="207"/>
        <v>-3779842266893273.5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-3779842266893273.5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-15749342778721.971</v>
      </c>
      <c r="L5618" s="444">
        <f t="shared" ref="L5618:L5872" ca="1" si="212">I5618-J5618+K5618</f>
        <v>-3795591609671995.5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-3795591609671995.5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-15814965040299.98</v>
      </c>
      <c r="L5619" s="444">
        <f t="shared" ca="1" si="212"/>
        <v>-3811406574712295.5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-3811406574712295.5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-15880860727967.898</v>
      </c>
      <c r="L5620" s="444">
        <f t="shared" ca="1" si="212"/>
        <v>-3827287435440263.5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-3827287435440263.5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-15947030981001.096</v>
      </c>
      <c r="L5621" s="444">
        <f t="shared" ca="1" si="212"/>
        <v>-3843234466421264.5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-3843234466421264.5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-16013476943421.936</v>
      </c>
      <c r="L5622" s="444">
        <f t="shared" ca="1" si="212"/>
        <v>-3859247943364686.5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-3859247943364686.5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-16080199764019.525</v>
      </c>
      <c r="L5623" s="444">
        <f t="shared" ca="1" si="212"/>
        <v>-3875328143128706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-3875328143128706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-16147200596369.609</v>
      </c>
      <c r="L5624" s="444">
        <f t="shared" ca="1" si="212"/>
        <v>-3891475343725075.5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-3891475343725075.5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-16214480598854.48</v>
      </c>
      <c r="L5625" s="444">
        <f t="shared" ca="1" si="212"/>
        <v>-3907689824323930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-3907689824323930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-16282040934683.041</v>
      </c>
      <c r="L5626" s="444">
        <f t="shared" ca="1" si="212"/>
        <v>-3923971865258613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-3923971865258613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-16349882771910.889</v>
      </c>
      <c r="L5627" s="444">
        <f t="shared" ca="1" si="212"/>
        <v>-3940321748030524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-3940321748030524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-16418007283460.516</v>
      </c>
      <c r="L5628" s="444">
        <f t="shared" ca="1" si="212"/>
        <v>-3956739755313984.5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-3956739755313984.5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-16486415647141.602</v>
      </c>
      <c r="L5629" s="444">
        <f t="shared" ca="1" si="212"/>
        <v>-3973226170961126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-3973226170961126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-16555109045671.357</v>
      </c>
      <c r="L5630" s="444">
        <f t="shared" ca="1" si="212"/>
        <v>-3989781280006797.5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-3989781280006797.5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-16624088666694.99</v>
      </c>
      <c r="L5631" s="444">
        <f t="shared" ca="1" si="212"/>
        <v>-4006405368673492.5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-4006405368673492.5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-16693355702806.219</v>
      </c>
      <c r="L5632" s="444">
        <f t="shared" ca="1" si="212"/>
        <v>-4023098724376298.5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-4023098724376298.5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-16762911351567.91</v>
      </c>
      <c r="L5633" s="444">
        <f t="shared" ca="1" si="212"/>
        <v>-4039861635727866.5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-4039861635727866.5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-16832756815532.775</v>
      </c>
      <c r="L5634" s="444">
        <f t="shared" ca="1" si="212"/>
        <v>-4056694392543399.5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-4056694392543399.5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-16902893302264.164</v>
      </c>
      <c r="L5635" s="444">
        <f t="shared" ca="1" si="212"/>
        <v>-4073597285845663.5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-4073597285845663.5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-16973322024356.93</v>
      </c>
      <c r="L5636" s="444">
        <f t="shared" ca="1" si="212"/>
        <v>-4090570607870020.5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-4090570607870020.5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-17044044199458.416</v>
      </c>
      <c r="L5637" s="444">
        <f t="shared" ca="1" si="212"/>
        <v>-4107614652069479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-4107614652069479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-17115061050289.496</v>
      </c>
      <c r="L5638" s="444">
        <f t="shared" ca="1" si="212"/>
        <v>-4124729713119768.5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-4124729713119768.5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-17186373804665.699</v>
      </c>
      <c r="L5639" s="444">
        <f t="shared" ca="1" si="212"/>
        <v>-4141916086924434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-4141916086924434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-17257983695518.475</v>
      </c>
      <c r="L5640" s="444">
        <f t="shared" ca="1" si="212"/>
        <v>-4159174070619952.5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-4159174070619952.5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-17329891960916.469</v>
      </c>
      <c r="L5641" s="444">
        <f t="shared" ca="1" si="212"/>
        <v>-4176503962580869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-4176503962580869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-17402099844086.953</v>
      </c>
      <c r="L5642" s="444">
        <f t="shared" ca="1" si="212"/>
        <v>-4193906062424956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-4193906062424956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-17474608593437.318</v>
      </c>
      <c r="L5643" s="444">
        <f t="shared" ca="1" si="212"/>
        <v>-4211380671018393.5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-4211380671018393.5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-17547419462576.639</v>
      </c>
      <c r="L5644" s="444">
        <f t="shared" ca="1" si="212"/>
        <v>-4228928090480970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-4228928090480970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-17620533710337.375</v>
      </c>
      <c r="L5645" s="444">
        <f t="shared" ca="1" si="212"/>
        <v>-4246548624191307.5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-4246548624191307.5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-17693952600797.117</v>
      </c>
      <c r="L5646" s="444">
        <f t="shared" ca="1" si="212"/>
        <v>-4264242576792104.5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-4264242576792104.5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-17767677403300.434</v>
      </c>
      <c r="L5647" s="444">
        <f t="shared" ca="1" si="212"/>
        <v>-4282010254195405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-4282010254195405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-17841709392480.855</v>
      </c>
      <c r="L5648" s="444">
        <f t="shared" ca="1" si="212"/>
        <v>-4299851963587886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-4299851963587886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-17916049848282.859</v>
      </c>
      <c r="L5649" s="444">
        <f t="shared" ca="1" si="212"/>
        <v>-4317768013436169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-4317768013436169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-17990700055984.039</v>
      </c>
      <c r="L5650" s="444">
        <f t="shared" ca="1" si="212"/>
        <v>-4335758713492153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-4335758713492153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-18065661306217.301</v>
      </c>
      <c r="L5651" s="444">
        <f t="shared" ca="1" si="212"/>
        <v>-4353824374798370.5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-4353824374798370.5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-18140934894993.211</v>
      </c>
      <c r="L5652" s="444">
        <f t="shared" ca="1" si="212"/>
        <v>-4371965309693363.5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-4371965309693363.5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-18216522123722.348</v>
      </c>
      <c r="L5653" s="444">
        <f t="shared" ca="1" si="212"/>
        <v>-4390181831817086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-4390181831817086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-18292424299237.859</v>
      </c>
      <c r="L5654" s="444">
        <f t="shared" ca="1" si="212"/>
        <v>-4408474256116324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-4408474256116324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-18368642733818.016</v>
      </c>
      <c r="L5655" s="444">
        <f t="shared" ca="1" si="212"/>
        <v>-4426842898850142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-4426842898850142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-18445178745208.922</v>
      </c>
      <c r="L5656" s="444">
        <f t="shared" ca="1" si="212"/>
        <v>-4445288077595351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-4445288077595351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-18522033656647.297</v>
      </c>
      <c r="L5657" s="444">
        <f t="shared" ca="1" si="212"/>
        <v>-4463810111251998.5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-4463810111251998.5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-18599208796883.324</v>
      </c>
      <c r="L5658" s="444">
        <f t="shared" ca="1" si="212"/>
        <v>-4482409320048882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-4482409320048882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-18676705500203.676</v>
      </c>
      <c r="L5659" s="444">
        <f t="shared" ca="1" si="212"/>
        <v>-4501086025549085.5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-4501086025549085.5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-18754525106454.52</v>
      </c>
      <c r="L5660" s="444">
        <f t="shared" ca="1" si="212"/>
        <v>-4519840550655540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-4519840550655540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-18832668961064.75</v>
      </c>
      <c r="L5661" s="444">
        <f t="shared" ca="1" si="212"/>
        <v>-4538673219616605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-4538673219616605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-18911138415069.188</v>
      </c>
      <c r="L5662" s="444">
        <f t="shared" ca="1" si="212"/>
        <v>-4557584358031674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-4557584358031674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-18989934825131.977</v>
      </c>
      <c r="L5663" s="444">
        <f t="shared" ca="1" si="212"/>
        <v>-4576574292856806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-4576574292856806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-19069059553570.023</v>
      </c>
      <c r="L5664" s="444">
        <f t="shared" ca="1" si="212"/>
        <v>-4595643352410376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-4595643352410376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-19148513968376.566</v>
      </c>
      <c r="L5665" s="444">
        <f t="shared" ca="1" si="212"/>
        <v>-4614791866378753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-4614791866378753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-19228299443244.805</v>
      </c>
      <c r="L5666" s="444">
        <f t="shared" ca="1" si="212"/>
        <v>-4634020165821998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-4634020165821998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-19308417357591.656</v>
      </c>
      <c r="L5667" s="444">
        <f t="shared" ca="1" si="212"/>
        <v>-4653328583179590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-4653328583179590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-19388869096581.625</v>
      </c>
      <c r="L5668" s="444">
        <f t="shared" ca="1" si="212"/>
        <v>-4672717452276172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-4672717452276172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-19469656051150.715</v>
      </c>
      <c r="L5669" s="444">
        <f t="shared" ca="1" si="212"/>
        <v>-4692187108327323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-4692187108327323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-19550779618030.512</v>
      </c>
      <c r="L5670" s="444">
        <f t="shared" ca="1" si="212"/>
        <v>-4711737887945354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-4711737887945354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-19632241199772.309</v>
      </c>
      <c r="L5671" s="444">
        <f t="shared" ca="1" si="212"/>
        <v>-4731370129145126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-4731370129145126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-19714042204771.359</v>
      </c>
      <c r="L5672" s="444">
        <f t="shared" ca="1" si="212"/>
        <v>-4751084171349897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-4751084171349897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-19796184047291.238</v>
      </c>
      <c r="L5673" s="444">
        <f t="shared" ca="1" si="212"/>
        <v>-4770880355397188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-4770880355397188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-19878668147488.281</v>
      </c>
      <c r="L5674" s="444">
        <f t="shared" ca="1" si="212"/>
        <v>-4790759023544676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-4790759023544676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-19961495931436.148</v>
      </c>
      <c r="L5675" s="444">
        <f t="shared" ca="1" si="212"/>
        <v>-4810720519476112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-4810720519476112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-20044668831150.465</v>
      </c>
      <c r="L5676" s="444">
        <f t="shared" ca="1" si="212"/>
        <v>-4830765188307262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-4830765188307262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-20128188284613.59</v>
      </c>
      <c r="L5677" s="444">
        <f t="shared" ca="1" si="212"/>
        <v>-4850893376591876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-4850893376591876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-20212055735799.484</v>
      </c>
      <c r="L5678" s="444">
        <f t="shared" ca="1" si="212"/>
        <v>-4871105432327675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-4871105432327675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-20296272634698.645</v>
      </c>
      <c r="L5679" s="444">
        <f t="shared" ca="1" si="212"/>
        <v>-4891401704962374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-4891401704962374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-20380840437343.227</v>
      </c>
      <c r="L5680" s="444">
        <f t="shared" ca="1" si="212"/>
        <v>-4911782545399717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-4911782545399717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-20465760605832.152</v>
      </c>
      <c r="L5681" s="444">
        <f t="shared" ca="1" si="212"/>
        <v>-4932248306005549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-4932248306005549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-20551034608356.453</v>
      </c>
      <c r="L5682" s="444">
        <f t="shared" ca="1" si="212"/>
        <v>-4952799340613905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-4952799340613905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-20636663919224.605</v>
      </c>
      <c r="L5683" s="444">
        <f t="shared" ca="1" si="212"/>
        <v>-4973436004533130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-4973436004533130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-20722650018888.043</v>
      </c>
      <c r="L5684" s="444">
        <f t="shared" ca="1" si="212"/>
        <v>-4994158654552018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-4994158654552018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-20808994393966.742</v>
      </c>
      <c r="L5685" s="444">
        <f t="shared" ca="1" si="212"/>
        <v>-5014967648945985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-5014967648945985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-20895698537274.938</v>
      </c>
      <c r="L5686" s="444">
        <f t="shared" ca="1" si="212"/>
        <v>-5035863347483260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-5035863347483260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-20982763947846.918</v>
      </c>
      <c r="L5687" s="444">
        <f t="shared" ca="1" si="212"/>
        <v>-5056846111431107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-5056846111431107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-21070192130962.945</v>
      </c>
      <c r="L5688" s="444">
        <f t="shared" ca="1" si="212"/>
        <v>-5077916303562070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-5077916303562070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-21157984598175.293</v>
      </c>
      <c r="L5689" s="444">
        <f t="shared" ca="1" si="212"/>
        <v>-5099074288160245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-5099074288160245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-21246142867334.355</v>
      </c>
      <c r="L5690" s="444">
        <f t="shared" ca="1" si="212"/>
        <v>-5120320431027579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-5120320431027579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-21334668462614.914</v>
      </c>
      <c r="L5691" s="444">
        <f t="shared" ca="1" si="212"/>
        <v>-5141655099490194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-5141655099490194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-21423562914542.477</v>
      </c>
      <c r="L5692" s="444">
        <f t="shared" ca="1" si="212"/>
        <v>-5163078662404736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-5163078662404736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-21512827760019.734</v>
      </c>
      <c r="L5693" s="444">
        <f t="shared" ca="1" si="212"/>
        <v>-5184591490164756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-5184591490164756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-21602464542353.148</v>
      </c>
      <c r="L5694" s="444">
        <f t="shared" ca="1" si="212"/>
        <v>-5206193954707109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-5206193954707109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-21692474811279.621</v>
      </c>
      <c r="L5695" s="444">
        <f t="shared" ca="1" si="212"/>
        <v>-5227886429518389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-5227886429518389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-21782860122993.289</v>
      </c>
      <c r="L5696" s="444">
        <f t="shared" ca="1" si="212"/>
        <v>-5249669289641382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-5249669289641382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-21873622040172.426</v>
      </c>
      <c r="L5697" s="444">
        <f t="shared" ca="1" si="212"/>
        <v>-5271542911681554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-5271542911681554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-21964762132006.477</v>
      </c>
      <c r="L5698" s="444">
        <f t="shared" ca="1" si="212"/>
        <v>-5293507673813560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-5293507673813560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-22056281974223.168</v>
      </c>
      <c r="L5699" s="444">
        <f t="shared" ca="1" si="212"/>
        <v>-5315563955787783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-5315563955787783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-22148183149115.762</v>
      </c>
      <c r="L5700" s="444">
        <f t="shared" ca="1" si="212"/>
        <v>-5337712138936899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-5337712138936899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-22240467245570.414</v>
      </c>
      <c r="L5701" s="444">
        <f t="shared" ca="1" si="212"/>
        <v>-5359952606182469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-5359952606182469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-22333135859093.621</v>
      </c>
      <c r="L5702" s="444">
        <f t="shared" ca="1" si="212"/>
        <v>-5382285742041563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-5382285742041563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-22426190591839.844</v>
      </c>
      <c r="L5703" s="444">
        <f t="shared" ca="1" si="212"/>
        <v>-5404711932633403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-5404711932633403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-22519633052639.18</v>
      </c>
      <c r="L5704" s="444">
        <f t="shared" ca="1" si="212"/>
        <v>-5427231565686042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-5427231565686042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-22613464857025.176</v>
      </c>
      <c r="L5705" s="444">
        <f t="shared" ca="1" si="212"/>
        <v>-5449845030543067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-5449845030543067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-22707687627262.777</v>
      </c>
      <c r="L5706" s="444">
        <f t="shared" ca="1" si="212"/>
        <v>-5472552718170330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-5472552718170330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-22802302992376.375</v>
      </c>
      <c r="L5707" s="444">
        <f t="shared" ca="1" si="212"/>
        <v>-5495355021162706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-5495355021162706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-22897312588177.941</v>
      </c>
      <c r="L5708" s="444">
        <f t="shared" ca="1" si="212"/>
        <v>-5518252333750884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-5518252333750884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-22992718057295.352</v>
      </c>
      <c r="L5709" s="444">
        <f t="shared" ca="1" si="212"/>
        <v>-5541245051808179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-5541245051808179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-23088521049200.746</v>
      </c>
      <c r="L5710" s="444">
        <f t="shared" ca="1" si="212"/>
        <v>-5564333572857380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-5564333572857380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-23184723220239.082</v>
      </c>
      <c r="L5711" s="444">
        <f t="shared" ca="1" si="212"/>
        <v>-5587518296077619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-5587518296077619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-23281326233656.746</v>
      </c>
      <c r="L5712" s="444">
        <f t="shared" ca="1" si="212"/>
        <v>-5610799622311276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-5610799622311276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-23378331759630.316</v>
      </c>
      <c r="L5713" s="444">
        <f t="shared" ca="1" si="212"/>
        <v>-5634177954070906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-5634177954070906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-23475741475295.441</v>
      </c>
      <c r="L5714" s="444">
        <f t="shared" ca="1" si="212"/>
        <v>-5657653695546201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-5657653695546201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-23573557064775.836</v>
      </c>
      <c r="L5715" s="444">
        <f t="shared" ca="1" si="212"/>
        <v>-5681227252610977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-5681227252610977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-23671780219212.402</v>
      </c>
      <c r="L5716" s="444">
        <f t="shared" ca="1" si="212"/>
        <v>-5704899032830189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-5704899032830189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-23770412636792.453</v>
      </c>
      <c r="L5717" s="444">
        <f t="shared" ca="1" si="212"/>
        <v>-5728669445466981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-5728669445466981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-23869456022779.086</v>
      </c>
      <c r="L5718" s="444">
        <f t="shared" ca="1" si="212"/>
        <v>-5752538901489760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-5752538901489760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-23968912089540.668</v>
      </c>
      <c r="L5719" s="444">
        <f t="shared" ca="1" si="212"/>
        <v>-5776507813579301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-5776507813579301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-24068782556580.422</v>
      </c>
      <c r="L5720" s="444">
        <f t="shared" ca="1" si="212"/>
        <v>-5800576596135881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-5800576596135881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-24169069150566.172</v>
      </c>
      <c r="L5721" s="444">
        <f t="shared" ca="1" si="212"/>
        <v>-5824745665286447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-5824745665286447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-24269773605360.195</v>
      </c>
      <c r="L5722" s="444">
        <f t="shared" ca="1" si="212"/>
        <v>-5849015438891807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-5849015438891807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-24370897662049.195</v>
      </c>
      <c r="L5723" s="444">
        <f t="shared" ca="1" si="212"/>
        <v>-5873386336553856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-5873386336553856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-24472443068974.398</v>
      </c>
      <c r="L5724" s="444">
        <f t="shared" ca="1" si="212"/>
        <v>-5897858779622830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-5897858779622830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-24574411581761.793</v>
      </c>
      <c r="L5725" s="444">
        <f t="shared" ca="1" si="212"/>
        <v>-5922433191204592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-5922433191204592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-24676804963352.465</v>
      </c>
      <c r="L5726" s="444">
        <f t="shared" ca="1" si="212"/>
        <v>-5947109996167944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-5947109996167944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-24779624984033.102</v>
      </c>
      <c r="L5727" s="444">
        <f t="shared" ca="1" si="212"/>
        <v>-5971889621151977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-5971889621151977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-24882873421466.57</v>
      </c>
      <c r="L5728" s="444">
        <f t="shared" ca="1" si="212"/>
        <v>-5996772494573444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-5996772494573444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-24986552060722.684</v>
      </c>
      <c r="L5729" s="444">
        <f t="shared" ca="1" si="212"/>
        <v>-6021759046634167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-6021759046634167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-25090662694309.027</v>
      </c>
      <c r="L5730" s="444">
        <f t="shared" ca="1" si="212"/>
        <v>-6046849709328476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-6046849709328476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-25195207122201.984</v>
      </c>
      <c r="L5731" s="444">
        <f t="shared" ca="1" si="212"/>
        <v>-6072044916450678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-6072044916450678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-25300187151877.824</v>
      </c>
      <c r="L5732" s="444">
        <f t="shared" ca="1" si="212"/>
        <v>-6097345103602556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-6097345103602556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-25405604598343.984</v>
      </c>
      <c r="L5733" s="444">
        <f t="shared" ca="1" si="212"/>
        <v>-6122750708200900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-6122750708200900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-25511461284170.418</v>
      </c>
      <c r="L5734" s="444">
        <f t="shared" ca="1" si="212"/>
        <v>-6148262169485070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-6148262169485070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-25617759039521.125</v>
      </c>
      <c r="L5735" s="444">
        <f t="shared" ca="1" si="212"/>
        <v>-6173879928524591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-6173879928524591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-25724499702185.797</v>
      </c>
      <c r="L5736" s="444">
        <f t="shared" ca="1" si="212"/>
        <v>-6199604428226777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-6199604428226777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-25831685117611.57</v>
      </c>
      <c r="L5737" s="444">
        <f t="shared" ca="1" si="212"/>
        <v>-6225436113344389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-6225436113344389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-25939317138934.953</v>
      </c>
      <c r="L5738" s="444">
        <f t="shared" ca="1" si="212"/>
        <v>-6251375430483324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-6251375430483324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-26047397627013.852</v>
      </c>
      <c r="L5739" s="444">
        <f t="shared" ca="1" si="212"/>
        <v>-6277422828110338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-6277422828110338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-26155928450459.742</v>
      </c>
      <c r="L5740" s="444">
        <f t="shared" ca="1" si="212"/>
        <v>-6303578756560798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-6303578756560798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-26264911485669.992</v>
      </c>
      <c r="L5741" s="444">
        <f t="shared" ca="1" si="212"/>
        <v>-6329843668046468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-6329843668046468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-26374348616860.281</v>
      </c>
      <c r="L5742" s="444">
        <f t="shared" ca="1" si="212"/>
        <v>-6356218016663328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-6356218016663328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-26484241736097.199</v>
      </c>
      <c r="L5743" s="444">
        <f t="shared" ca="1" si="212"/>
        <v>-6382702258399425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-6382702258399425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-26594592743330.938</v>
      </c>
      <c r="L5744" s="444">
        <f t="shared" ca="1" si="212"/>
        <v>-6409296851142756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-6409296851142756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-26705403546428.148</v>
      </c>
      <c r="L5745" s="444">
        <f t="shared" ca="1" si="212"/>
        <v>-6436002254689184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-6436002254689184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-26816676061204.934</v>
      </c>
      <c r="L5746" s="444">
        <f t="shared" ca="1" si="212"/>
        <v>-6462818930750389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-6462818930750389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-26928412211459.953</v>
      </c>
      <c r="L5747" s="444">
        <f t="shared" ca="1" si="212"/>
        <v>-6489747342961849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-6489747342961849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-27040613929007.703</v>
      </c>
      <c r="L5748" s="444">
        <f t="shared" ca="1" si="212"/>
        <v>-6516787956890857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-6516787956890857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-27153283153711.902</v>
      </c>
      <c r="L5749" s="444">
        <f t="shared" ca="1" si="212"/>
        <v>-6543941240044569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-6543941240044569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-27266421833519.039</v>
      </c>
      <c r="L5750" s="444">
        <f t="shared" ca="1" si="212"/>
        <v>-6571207661878088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-6571207661878088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-27380031924492.031</v>
      </c>
      <c r="L5751" s="444">
        <f t="shared" ca="1" si="212"/>
        <v>-6598587693802580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-6598587693802580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-27494115390844.082</v>
      </c>
      <c r="L5752" s="444">
        <f t="shared" ca="1" si="212"/>
        <v>-6626081809193424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-6626081809193424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-27608674204972.602</v>
      </c>
      <c r="L5753" s="444">
        <f t="shared" ca="1" si="212"/>
        <v>-6653690483398397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-6653690483398397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-27723710347493.32</v>
      </c>
      <c r="L5754" s="444">
        <f t="shared" ca="1" si="212"/>
        <v>-6681414193745890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-6681414193745890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-27839225807274.543</v>
      </c>
      <c r="L5755" s="444">
        <f t="shared" ca="1" si="212"/>
        <v>-6709253419553165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-6709253419553165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-27955222581471.52</v>
      </c>
      <c r="L5756" s="444">
        <f t="shared" ca="1" si="212"/>
        <v>-6737208642134637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-6737208642134637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-28071702675560.988</v>
      </c>
      <c r="L5757" s="444">
        <f t="shared" ca="1" si="212"/>
        <v>-6765280344810198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-6765280344810198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-28188668103375.824</v>
      </c>
      <c r="L5758" s="444">
        <f t="shared" ca="1" si="212"/>
        <v>-6793469012913574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-6793469012913574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-28306120887139.891</v>
      </c>
      <c r="L5759" s="444">
        <f t="shared" ca="1" si="212"/>
        <v>-6821775133800714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-6821775133800714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-28424063057502.973</v>
      </c>
      <c r="L5760" s="444">
        <f t="shared" ca="1" si="212"/>
        <v>-6850199196858217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-6850199196858217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-28542496653575.902</v>
      </c>
      <c r="L5761" s="444">
        <f t="shared" ca="1" si="212"/>
        <v>-6878741693511793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-6878741693511793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-28661423722965.805</v>
      </c>
      <c r="L5762" s="444">
        <f t="shared" ca="1" si="212"/>
        <v>-6907403117234759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-6907403117234759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-28780846321811.496</v>
      </c>
      <c r="L5763" s="444">
        <f t="shared" ca="1" si="212"/>
        <v>-6936183963556570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-6936183963556570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-28900766514819.043</v>
      </c>
      <c r="L5764" s="444">
        <f t="shared" ca="1" si="212"/>
        <v>-6965084730071389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-6965084730071389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-29021186375297.453</v>
      </c>
      <c r="L5765" s="444">
        <f t="shared" ca="1" si="212"/>
        <v>-6994105916446686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-6994105916446686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-29142107985194.523</v>
      </c>
      <c r="L5766" s="444">
        <f t="shared" ca="1" si="212"/>
        <v>-7023248024431881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-7023248024431881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-29263533435132.836</v>
      </c>
      <c r="L5767" s="444">
        <f t="shared" ca="1" si="212"/>
        <v>-7052511557867014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-7052511557867014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-29385464824445.895</v>
      </c>
      <c r="L5768" s="444">
        <f t="shared" ca="1" si="212"/>
        <v>-7081897022691460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-7081897022691460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-29507904261214.422</v>
      </c>
      <c r="L5769" s="444">
        <f t="shared" ca="1" si="212"/>
        <v>-7111404926952674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-7111404926952674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-29630853862302.805</v>
      </c>
      <c r="L5770" s="444">
        <f t="shared" ca="1" si="212"/>
        <v>-7141035780814977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-7141035780814977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-29754315753395.738</v>
      </c>
      <c r="L5771" s="444">
        <f t="shared" ca="1" si="212"/>
        <v>-7170790096568373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-7170790096568373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-29878292069034.887</v>
      </c>
      <c r="L5772" s="444">
        <f t="shared" ca="1" si="212"/>
        <v>-7200668388637408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-7200668388637408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-30002784952655.867</v>
      </c>
      <c r="L5773" s="444">
        <f t="shared" ca="1" si="212"/>
        <v>-7230671173590064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-7230671173590064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-30127796556625.262</v>
      </c>
      <c r="L5774" s="444">
        <f t="shared" ca="1" si="212"/>
        <v>-7260798970146689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-7260798970146689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-30253329042277.871</v>
      </c>
      <c r="L5775" s="444">
        <f t="shared" ca="1" si="212"/>
        <v>-7291052299188967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-7291052299188967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-30379384579954.031</v>
      </c>
      <c r="L5776" s="444">
        <f t="shared" ca="1" si="212"/>
        <v>-7321431683768921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-7321431683768921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-30505965349037.172</v>
      </c>
      <c r="L5777" s="444">
        <f t="shared" ca="1" si="212"/>
        <v>-7351937649117958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-7351937649117958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-30633073537991.492</v>
      </c>
      <c r="L5778" s="444">
        <f t="shared" ca="1" si="212"/>
        <v>-7382570722655949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-7382570722655949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-30760711344399.785</v>
      </c>
      <c r="L5779" s="444">
        <f t="shared" ca="1" si="212"/>
        <v>-7413331434000349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-7413331434000349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-30888880975001.449</v>
      </c>
      <c r="L5780" s="444">
        <f t="shared" ca="1" si="212"/>
        <v>-7444220314975350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-7444220314975350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-31017584645730.625</v>
      </c>
      <c r="L5781" s="444">
        <f t="shared" ca="1" si="212"/>
        <v>-7475237899621081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-7475237899621081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-31146824581754.504</v>
      </c>
      <c r="L5782" s="444">
        <f t="shared" ca="1" si="212"/>
        <v>-7506384724202836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-7506384724202836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-31276603017511.816</v>
      </c>
      <c r="L5783" s="444">
        <f t="shared" ca="1" si="212"/>
        <v>-7537661327220348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-7537661327220348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-31406922196751.449</v>
      </c>
      <c r="L5784" s="444">
        <f t="shared" ca="1" si="212"/>
        <v>-7569068249417099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-7569068249417099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-31537784372571.246</v>
      </c>
      <c r="L5785" s="444">
        <f t="shared" ca="1" si="212"/>
        <v>-7600606033789670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-7600606033789670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-31669191807456.957</v>
      </c>
      <c r="L5786" s="444">
        <f t="shared" ca="1" si="212"/>
        <v>-7632275225597127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-7632275225597127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-31801146773321.363</v>
      </c>
      <c r="L5787" s="444">
        <f t="shared" ca="1" si="212"/>
        <v>-7664076372370448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-7664076372370448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-31933651551543.535</v>
      </c>
      <c r="L5788" s="444">
        <f t="shared" ca="1" si="212"/>
        <v>-7696010023921992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-7696010023921992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-32066708433008.301</v>
      </c>
      <c r="L5789" s="444">
        <f t="shared" ca="1" si="212"/>
        <v>-7728076732355000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-7728076732355000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-32200319718145.832</v>
      </c>
      <c r="L5790" s="444">
        <f t="shared" ca="1" si="212"/>
        <v>-7760277052073146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-7760277052073146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-32334487716971.441</v>
      </c>
      <c r="L5791" s="444">
        <f t="shared" ca="1" si="212"/>
        <v>-7792611539790117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-7792611539790117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-32469214749125.488</v>
      </c>
      <c r="L5792" s="444">
        <f t="shared" ca="1" si="212"/>
        <v>-7825080754539242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-7825080754539242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-32604503143913.508</v>
      </c>
      <c r="L5793" s="444">
        <f t="shared" ca="1" si="212"/>
        <v>-7857685257683156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-7857685257683156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-32740355240346.488</v>
      </c>
      <c r="L5794" s="444">
        <f t="shared" ca="1" si="212"/>
        <v>-7890425612923502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-7890425612923502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-32876773387181.262</v>
      </c>
      <c r="L5795" s="444">
        <f t="shared" ca="1" si="212"/>
        <v>-7923302386310683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-7923302386310683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-33013759942961.184</v>
      </c>
      <c r="L5796" s="444">
        <f t="shared" ca="1" si="212"/>
        <v>-7956316146253644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-7956316146253644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-33151317276056.855</v>
      </c>
      <c r="L5797" s="444">
        <f t="shared" ca="1" si="212"/>
        <v>-7989467463529701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-7989467463529701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-33289447764707.09</v>
      </c>
      <c r="L5798" s="444">
        <f t="shared" ca="1" si="212"/>
        <v>-8022756911294408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-8022756911294408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-33428153797060.031</v>
      </c>
      <c r="L5799" s="444">
        <f t="shared" ca="1" si="212"/>
        <v>-8056185065091468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-8056185065091468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-33567437771214.445</v>
      </c>
      <c r="L5800" s="444">
        <f t="shared" ca="1" si="212"/>
        <v>-8089752502862682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-8089752502862682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-33707302095261.176</v>
      </c>
      <c r="L5801" s="444">
        <f t="shared" ca="1" si="212"/>
        <v>-8123459804957943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-8123459804957943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-33847749187324.762</v>
      </c>
      <c r="L5802" s="444">
        <f t="shared" ca="1" si="212"/>
        <v>-8157307554145268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-8157307554145268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-33988781475605.281</v>
      </c>
      <c r="L5803" s="444">
        <f t="shared" ca="1" si="212"/>
        <v>-8191296335620873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-8191296335620873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-34130401398420.309</v>
      </c>
      <c r="L5804" s="444">
        <f t="shared" ca="1" si="212"/>
        <v>-8225426737019293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-8225426737019293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-34272611404247.055</v>
      </c>
      <c r="L5805" s="444">
        <f t="shared" ca="1" si="212"/>
        <v>-8259699348423540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-8259699348423540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-34415413951764.75</v>
      </c>
      <c r="L5806" s="444">
        <f t="shared" ca="1" si="212"/>
        <v>-8294114762375305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-8294114762375305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-34558811509897.105</v>
      </c>
      <c r="L5807" s="444">
        <f t="shared" ca="1" si="212"/>
        <v>-8328673573885202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-8328673573885202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-34702806557855.012</v>
      </c>
      <c r="L5808" s="444">
        <f t="shared" ca="1" si="212"/>
        <v>-8363376380443057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-8363376380443057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-34847401585179.406</v>
      </c>
      <c r="L5809" s="444">
        <f t="shared" ca="1" si="212"/>
        <v>-8398223782028236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-8398223782028236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-34992599091784.316</v>
      </c>
      <c r="L5810" s="444">
        <f t="shared" ca="1" si="212"/>
        <v>-8433216381120020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-8433216381120020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-35138401588000.082</v>
      </c>
      <c r="L5811" s="444">
        <f t="shared" ca="1" si="212"/>
        <v>-8468354782708020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-8468354782708020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-35284811594616.75</v>
      </c>
      <c r="L5812" s="444">
        <f t="shared" ca="1" si="212"/>
        <v>-8503639594302637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-8503639594302637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-35431831642927.656</v>
      </c>
      <c r="L5813" s="444">
        <f t="shared" ca="1" si="212"/>
        <v>-8539071425945565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-8539071425945565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-35579464274773.18</v>
      </c>
      <c r="L5814" s="444">
        <f t="shared" ca="1" si="212"/>
        <v>-8574650890220338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-8574650890220338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-35727712042584.742</v>
      </c>
      <c r="L5815" s="444">
        <f t="shared" ca="1" si="212"/>
        <v>-8610378602262923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-8610378602262923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-35876577509428.844</v>
      </c>
      <c r="L5816" s="444">
        <f t="shared" ca="1" si="212"/>
        <v>-8646255179772352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-8646255179772352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-36026063249051.469</v>
      </c>
      <c r="L5817" s="444">
        <f t="shared" ca="1" si="212"/>
        <v>-8682281243021403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-8682281243021403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-36176171845922.516</v>
      </c>
      <c r="L5818" s="444">
        <f t="shared" ca="1" si="212"/>
        <v>-8718457414867326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-8718457414867326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-36326905895280.523</v>
      </c>
      <c r="L5819" s="444">
        <f t="shared" ca="1" si="212"/>
        <v>-8754784320762607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-8754784320762607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-36478268003177.523</v>
      </c>
      <c r="L5820" s="444">
        <f t="shared" ca="1" si="212"/>
        <v>-8791262588765785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-8791262588765785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-36630260786524.102</v>
      </c>
      <c r="L5821" s="444">
        <f t="shared" ca="1" si="212"/>
        <v>-8827892849552309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-8827892849552309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-36782886873134.625</v>
      </c>
      <c r="L5822" s="444">
        <f t="shared" ca="1" si="212"/>
        <v>-8864675736425444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-8864675736425444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-36936148901772.68</v>
      </c>
      <c r="L5823" s="444">
        <f t="shared" ca="1" si="212"/>
        <v>-8901611885327217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-8901611885327217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-37090049522196.734</v>
      </c>
      <c r="L5824" s="444">
        <f t="shared" ca="1" si="212"/>
        <v>-8938701934849414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-8938701934849414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-37244591395205.891</v>
      </c>
      <c r="L5825" s="444">
        <f t="shared" ca="1" si="212"/>
        <v>-8975946526244620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-8975946526244620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-37399777192685.914</v>
      </c>
      <c r="L5826" s="444">
        <f t="shared" ca="1" si="212"/>
        <v>-9013346303437306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-9013346303437306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-37555609597655.438</v>
      </c>
      <c r="L5827" s="444">
        <f t="shared" ca="1" si="212"/>
        <v>-9050901913034962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-9050901913034962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-37712091304312.344</v>
      </c>
      <c r="L5828" s="444">
        <f t="shared" ca="1" si="212"/>
        <v>-9088614004339274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-9088614004339274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-37869225018080.305</v>
      </c>
      <c r="L5829" s="444">
        <f t="shared" ca="1" si="212"/>
        <v>-9126483229357354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-9126483229357354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-38027013455655.641</v>
      </c>
      <c r="L5830" s="444">
        <f t="shared" ca="1" si="212"/>
        <v>-9164510242813010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-9164510242813010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-38185459345054.211</v>
      </c>
      <c r="L5831" s="444">
        <f t="shared" ca="1" si="212"/>
        <v>-9202695702158064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-9202695702158064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-38344565425658.602</v>
      </c>
      <c r="L5832" s="444">
        <f t="shared" ca="1" si="212"/>
        <v>-9241040267583722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-9241040267583722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-38504334448265.508</v>
      </c>
      <c r="L5833" s="444">
        <f t="shared" ca="1" si="212"/>
        <v>-9279544602031988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-9279544602031988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-38664769175133.281</v>
      </c>
      <c r="L5834" s="444">
        <f t="shared" ca="1" si="212"/>
        <v>-9318209371207122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-9318209371207122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-38825872380029.672</v>
      </c>
      <c r="L5835" s="444">
        <f t="shared" ca="1" si="212"/>
        <v>-9357035243587152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-9357035243587152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-38987646848279.797</v>
      </c>
      <c r="L5836" s="444">
        <f t="shared" ca="1" si="212"/>
        <v>-9396022890435432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-9396022890435432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-39150095376814.297</v>
      </c>
      <c r="L5837" s="444">
        <f t="shared" ca="1" si="212"/>
        <v>-9435172985812246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-9435172985812246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-39313220774217.688</v>
      </c>
      <c r="L5838" s="444">
        <f t="shared" ca="1" si="212"/>
        <v>-9474486206586464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-9474486206586464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-39477025860776.93</v>
      </c>
      <c r="L5839" s="444">
        <f t="shared" ca="1" si="212"/>
        <v>-9513963232447240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-9513963232447240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-39641513468530.164</v>
      </c>
      <c r="L5840" s="444">
        <f t="shared" ca="1" si="212"/>
        <v>-9553604745915770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-9553604745915770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-39806686441315.711</v>
      </c>
      <c r="L5841" s="444">
        <f t="shared" ca="1" si="212"/>
        <v>-9593411432357086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-9593411432357086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-39972547634821.188</v>
      </c>
      <c r="L5842" s="444">
        <f t="shared" ca="1" si="212"/>
        <v>-9633383979991908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-9633383979991908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-40139099916632.953</v>
      </c>
      <c r="L5843" s="444">
        <f t="shared" ca="1" si="212"/>
        <v>-9673523079908540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-9673523079908540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-40306346166285.586</v>
      </c>
      <c r="L5844" s="444">
        <f t="shared" ca="1" si="212"/>
        <v>-9713829426074826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-9713829426074826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-40474289275311.773</v>
      </c>
      <c r="L5845" s="444">
        <f t="shared" ca="1" si="212"/>
        <v>-9754303715350138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-9754303715350138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-40642932147292.242</v>
      </c>
      <c r="L5846" s="444">
        <f t="shared" ca="1" si="212"/>
        <v>-9794946647497430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-9794946647497430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-40812277697905.961</v>
      </c>
      <c r="L5847" s="444">
        <f t="shared" ca="1" si="212"/>
        <v>-9835758925195336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-9835758925195336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-40982328854980.563</v>
      </c>
      <c r="L5848" s="444">
        <f t="shared" ca="1" si="212"/>
        <v>-9876741254050316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-9876741254050316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-41153088558542.984</v>
      </c>
      <c r="L5849" s="444">
        <f t="shared" ca="1" si="212"/>
        <v>-9917894342608858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-9917894342608858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-41324559760870.242</v>
      </c>
      <c r="L5850" s="444">
        <f t="shared" ca="1" si="212"/>
        <v>-9959218902369728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-9959218902369728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-41496745426540.531</v>
      </c>
      <c r="L5851" s="444">
        <f t="shared" ca="1" si="212"/>
        <v>-1.0000715647796268E+16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-1.0000715647796268E+16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-41669648532484.453</v>
      </c>
      <c r="L5852" s="444">
        <f t="shared" ca="1" si="212"/>
        <v>-1.0042385296328752E+16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-1.0042385296328752E+16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-41843272068036.469</v>
      </c>
      <c r="L5853" s="444">
        <f t="shared" ca="1" si="212"/>
        <v>-1.0084228568396788E+16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-1.0084228568396788E+16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-42017619034986.617</v>
      </c>
      <c r="L5854" s="444">
        <f t="shared" ca="1" si="212"/>
        <v>-1.0126246187431774E+16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-1.0126246187431774E+16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-42192692447632.391</v>
      </c>
      <c r="L5855" s="444">
        <f t="shared" ca="1" si="212"/>
        <v>-1.0168438879879406E+16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-1.0168438879879406E+16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-42368495332830.859</v>
      </c>
      <c r="L5856" s="444">
        <f t="shared" ca="1" si="212"/>
        <v>-1.0210807375212236E+16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-1.0210807375212236E+16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-42545030730050.984</v>
      </c>
      <c r="L5857" s="444">
        <f t="shared" ca="1" si="212"/>
        <v>-1.0253352405942286E+16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-1.0253352405942286E+16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-42722301691426.188</v>
      </c>
      <c r="L5858" s="444">
        <f t="shared" ca="1" si="212"/>
        <v>-1.0296074707633712E+16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-1.0296074707633712E+16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-42900311281807.133</v>
      </c>
      <c r="L5859" s="444">
        <f t="shared" ca="1" si="212"/>
        <v>-1.033897501891552E+16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-1.033897501891552E+16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-43079062578814.664</v>
      </c>
      <c r="L5860" s="444">
        <f t="shared" ca="1" si="212"/>
        <v>-1.0382054081494334E+16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-1.0382054081494334E+16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-43258558672893.055</v>
      </c>
      <c r="L5861" s="444">
        <f t="shared" ca="1" si="212"/>
        <v>-1.0425312640167228E+16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-1.0425312640167228E+16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-43438802667363.453</v>
      </c>
      <c r="L5862" s="444">
        <f t="shared" ca="1" si="212"/>
        <v>-1.0468751442834592E+16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-1.0468751442834592E+16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-43619797678477.469</v>
      </c>
      <c r="L5863" s="444">
        <f t="shared" ca="1" si="212"/>
        <v>-1.051237124051307E+16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-1.051237124051307E+16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-43801546835471.125</v>
      </c>
      <c r="L5864" s="444">
        <f t="shared" ca="1" si="212"/>
        <v>-1.0556172787348542E+16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-1.0556172787348542E+16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-43984053280618.922</v>
      </c>
      <c r="L5865" s="444">
        <f t="shared" ca="1" si="212"/>
        <v>-1.060015684062916E+16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-1.060015684062916E+16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-44167320169288.164</v>
      </c>
      <c r="L5866" s="444">
        <f t="shared" ca="1" si="212"/>
        <v>-1.0644324160798448E+16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-1.0644324160798448E+16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-44351350669993.531</v>
      </c>
      <c r="L5867" s="444">
        <f t="shared" ca="1" si="212"/>
        <v>-1.0688675511468442E+16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-1.0688675511468442E+16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-44536147964451.844</v>
      </c>
      <c r="L5868" s="444">
        <f t="shared" ca="1" si="212"/>
        <v>-1.0733211659432894E+16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-1.0733211659432894E+16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-44721715247637.055</v>
      </c>
      <c r="L5869" s="444">
        <f t="shared" ca="1" si="212"/>
        <v>-1.0777933374680532E+16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-1.0777933374680532E+16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-44908055727835.547</v>
      </c>
      <c r="L5870" s="444">
        <f t="shared" ca="1" si="212"/>
        <v>-1.0822841430408368E+16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-1.0822841430408368E+16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-45095172626701.531</v>
      </c>
      <c r="L5871" s="444">
        <f t="shared" ca="1" si="212"/>
        <v>-1.086793660303507E+16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-1.086793660303507E+16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-45283069179312.789</v>
      </c>
      <c r="L5872" s="444">
        <f t="shared" ca="1" si="212"/>
        <v>-1.0913219672214382E+16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-1.0913219672214382E+16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-45471748634226.594</v>
      </c>
      <c r="L5873" s="444">
        <f t="shared" ref="L5873:L6127" ca="1" si="217">I5873-J5873+K5873</f>
        <v>-1.0958691420848608E+16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-1.0958691420848608E+16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-45661214253535.867</v>
      </c>
      <c r="L5874" s="444">
        <f t="shared" ca="1" si="217"/>
        <v>-1.1004352635102144E+16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-1.1004352635102144E+16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-45851469312925.602</v>
      </c>
      <c r="L5875" s="444">
        <f t="shared" ca="1" si="217"/>
        <v>-1.105020410441507E+16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-1.105020410441507E+16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-46042517101729.461</v>
      </c>
      <c r="L5876" s="444">
        <f t="shared" ca="1" si="217"/>
        <v>-1.10962466215168E+16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-1.10962466215168E+16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-46234360922986.664</v>
      </c>
      <c r="L5877" s="444">
        <f t="shared" ca="1" si="217"/>
        <v>-1.1142480982439786E+16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-1.1142480982439786E+16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-46427004093499.109</v>
      </c>
      <c r="L5878" s="444">
        <f t="shared" ca="1" si="217"/>
        <v>-1.1188907986533286E+16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-1.1188907986533286E+16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-46620449943888.688</v>
      </c>
      <c r="L5879" s="444">
        <f t="shared" ca="1" si="217"/>
        <v>-1.1235528436477174E+16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-1.1235528436477174E+16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-46814701818654.891</v>
      </c>
      <c r="L5880" s="444">
        <f t="shared" ca="1" si="217"/>
        <v>-1.1282343138295828E+16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-1.1282343138295828E+16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-47009763076232.617</v>
      </c>
      <c r="L5881" s="444">
        <f t="shared" ca="1" si="217"/>
        <v>-1.132935290137206E+16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-1.132935290137206E+16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-47205637089050.25</v>
      </c>
      <c r="L5882" s="444">
        <f t="shared" ca="1" si="217"/>
        <v>-1.137655853846111E+16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-1.137655853846111E+16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-47402327243587.961</v>
      </c>
      <c r="L5883" s="444">
        <f t="shared" ca="1" si="217"/>
        <v>-1.1423960865704698E+16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-1.1423960865704698E+16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-47599836940436.242</v>
      </c>
      <c r="L5884" s="444">
        <f t="shared" ca="1" si="217"/>
        <v>-1.1471560702645134E+16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-1.1471560702645134E+16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-47798169594354.727</v>
      </c>
      <c r="L5885" s="444">
        <f t="shared" ca="1" si="217"/>
        <v>-1.1519358872239488E+16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-1.1519358872239488E+16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-47997328634331.203</v>
      </c>
      <c r="L5886" s="444">
        <f t="shared" ca="1" si="217"/>
        <v>-1.156735620087382E+16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-1.156735620087382E+16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-48197317503640.914</v>
      </c>
      <c r="L5887" s="444">
        <f t="shared" ca="1" si="217"/>
        <v>-1.161555351837746E+16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-1.161555351837746E+16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-48398139659906.086</v>
      </c>
      <c r="L5888" s="444">
        <f t="shared" ca="1" si="217"/>
        <v>-1.1663951658037366E+16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-1.1663951658037366E+16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-48599798575155.688</v>
      </c>
      <c r="L5889" s="444">
        <f t="shared" ca="1" si="217"/>
        <v>-1.1712551456612522E+16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-1.1712551456612522E+16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-48802297735885.508</v>
      </c>
      <c r="L5890" s="444">
        <f t="shared" ca="1" si="217"/>
        <v>-1.1761353754348408E+16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-1.1761353754348408E+16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-49005640643118.367</v>
      </c>
      <c r="L5891" s="444">
        <f t="shared" ca="1" si="217"/>
        <v>-1.1810359394991526E+16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-1.1810359394991526E+16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-49209830812464.688</v>
      </c>
      <c r="L5892" s="444">
        <f t="shared" ca="1" si="217"/>
        <v>-1.185956922580399E+16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-1.185956922580399E+16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-49414871774183.289</v>
      </c>
      <c r="L5893" s="444">
        <f t="shared" ca="1" si="217"/>
        <v>-1.1908984097578174E+16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-1.1908984097578174E+16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-49620767073242.391</v>
      </c>
      <c r="L5894" s="444">
        <f t="shared" ca="1" si="217"/>
        <v>-1.1958604864651416E+16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-1.1958604864651416E+16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-49827520269380.898</v>
      </c>
      <c r="L5895" s="444">
        <f t="shared" ca="1" si="217"/>
        <v>-1.2008432384920796E+16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-1.2008432384920796E+16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-50035134937169.984</v>
      </c>
      <c r="L5896" s="444">
        <f t="shared" ca="1" si="217"/>
        <v>-1.2058467519857966E+16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-1.2058467519857966E+16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-50243614666074.859</v>
      </c>
      <c r="L5897" s="444">
        <f t="shared" ca="1" si="217"/>
        <v>-1.210871113452404E+16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-1.210871113452404E+16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-50452963060516.836</v>
      </c>
      <c r="L5898" s="444">
        <f t="shared" ca="1" si="217"/>
        <v>-1.2159164097584556E+16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-1.2159164097584556E+16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-50663183739935.648</v>
      </c>
      <c r="L5899" s="444">
        <f t="shared" ca="1" si="217"/>
        <v>-1.2209827281324492E+16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-1.2209827281324492E+16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-50874280338852.047</v>
      </c>
      <c r="L5900" s="444">
        <f t="shared" ca="1" si="217"/>
        <v>-1.2260701561663344E+16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-1.2260701561663344E+16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-51086256506930.602</v>
      </c>
      <c r="L5901" s="444">
        <f t="shared" ca="1" si="217"/>
        <v>-1.2311787818170274E+16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-1.2311787818170274E+16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-51299115909042.805</v>
      </c>
      <c r="L5902" s="444">
        <f t="shared" ca="1" si="217"/>
        <v>-1.2363086934079316E+16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-1.2363086934079316E+16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-51512862225330.484</v>
      </c>
      <c r="L5903" s="444">
        <f t="shared" ca="1" si="217"/>
        <v>-1.2414599796304646E+16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-1.2414599796304646E+16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-51727499151269.359</v>
      </c>
      <c r="L5904" s="444">
        <f t="shared" ca="1" si="217"/>
        <v>-1.2466327295455916E+16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-1.2466327295455916E+16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-51943030397732.984</v>
      </c>
      <c r="L5905" s="444">
        <f t="shared" ca="1" si="217"/>
        <v>-1.2518270325853648E+16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-1.2518270325853648E+16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-52159459691056.867</v>
      </c>
      <c r="L5906" s="444">
        <f t="shared" ca="1" si="217"/>
        <v>-1.2570429785544704E+16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-1.2570429785544704E+16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-52376790773102.93</v>
      </c>
      <c r="L5907" s="444">
        <f t="shared" ca="1" si="217"/>
        <v>-1.2622806576317806E+16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-1.2622806576317806E+16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-52595027401324.188</v>
      </c>
      <c r="L5908" s="444">
        <f t="shared" ca="1" si="217"/>
        <v>-1.267540160371913E+16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-1.267540160371913E+16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-52814173348829.711</v>
      </c>
      <c r="L5909" s="444">
        <f t="shared" ca="1" si="217"/>
        <v>-1.272821577706796E+16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-1.272821577706796E+16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-53034232404449.836</v>
      </c>
      <c r="L5910" s="444">
        <f t="shared" ca="1" si="217"/>
        <v>-1.278125000947241E+16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-1.278125000947241E+16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-53255208372801.711</v>
      </c>
      <c r="L5911" s="444">
        <f t="shared" ca="1" si="217"/>
        <v>-1.2834505217845212E+16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-1.2834505217845212E+16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-53477105074355.047</v>
      </c>
      <c r="L5912" s="444">
        <f t="shared" ca="1" si="217"/>
        <v>-1.2887982322919568E+16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-1.2887982322919568E+16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-53699926345498.203</v>
      </c>
      <c r="L5913" s="444">
        <f t="shared" ca="1" si="217"/>
        <v>-1.2941682249265066E+16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-1.2941682249265066E+16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-53923676038604.438</v>
      </c>
      <c r="L5914" s="444">
        <f t="shared" ca="1" si="217"/>
        <v>-1.299560592530367E+16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-1.299560592530367E+16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-54148358022098.625</v>
      </c>
      <c r="L5915" s="444">
        <f t="shared" ca="1" si="217"/>
        <v>-1.3049754283325768E+16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-1.3049754283325768E+16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-54373976180524.031</v>
      </c>
      <c r="L5916" s="444">
        <f t="shared" ca="1" si="217"/>
        <v>-1.3104128259506292E+16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-1.3104128259506292E+16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-54600534414609.547</v>
      </c>
      <c r="L5917" s="444">
        <f t="shared" ca="1" si="217"/>
        <v>-1.3158728793920902E+16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-1.3158728793920902E+16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-54828036641337.094</v>
      </c>
      <c r="L5918" s="444">
        <f t="shared" ca="1" si="217"/>
        <v>-1.321355683056224E+16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-1.321355683056224E+16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-55056486794009.336</v>
      </c>
      <c r="L5919" s="444">
        <f t="shared" ca="1" si="217"/>
        <v>-1.326861331735625E+16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-1.326861331735625E+16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-55285888822317.711</v>
      </c>
      <c r="L5920" s="444">
        <f t="shared" ca="1" si="217"/>
        <v>-1.3323899206178568E+16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-1.3323899206178568E+16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-55516246692410.703</v>
      </c>
      <c r="L5921" s="444">
        <f t="shared" ca="1" si="217"/>
        <v>-1.3379415452870978E+16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-1.3379415452870978E+16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-55747564386962.406</v>
      </c>
      <c r="L5922" s="444">
        <f t="shared" ca="1" si="217"/>
        <v>-1.343516301725794E+16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-1.343516301725794E+16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-55979845905241.414</v>
      </c>
      <c r="L5923" s="444">
        <f t="shared" ca="1" si="217"/>
        <v>-1.3491142863163182E+16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-1.3491142863163182E+16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-56213095263179.922</v>
      </c>
      <c r="L5924" s="444">
        <f t="shared" ca="1" si="217"/>
        <v>-1.3547355958426362E+16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-1.3547355958426362E+16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-56447316493443.172</v>
      </c>
      <c r="L5925" s="444">
        <f t="shared" ca="1" si="217"/>
        <v>-1.3603803274919806E+16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-1.3603803274919806E+16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-56682513645499.188</v>
      </c>
      <c r="L5926" s="444">
        <f t="shared" ca="1" si="217"/>
        <v>-1.3660485788565306E+16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-1.3660485788565306E+16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-56918690785688.773</v>
      </c>
      <c r="L5927" s="444">
        <f t="shared" ca="1" si="217"/>
        <v>-1.3717404479350994E+16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-1.3717404479350994E+16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-57155851997295.805</v>
      </c>
      <c r="L5928" s="444">
        <f t="shared" ca="1" si="217"/>
        <v>-1.377456033134829E+16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-1.377456033134829E+16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-57394001380617.875</v>
      </c>
      <c r="L5929" s="444">
        <f t="shared" ca="1" si="217"/>
        <v>-1.3831954332728908E+16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-1.3831954332728908E+16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-57633143053037.117</v>
      </c>
      <c r="L5930" s="444">
        <f t="shared" ca="1" si="217"/>
        <v>-1.3889587475781946E+16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-1.3889587475781946E+16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-57873281149091.438</v>
      </c>
      <c r="L5931" s="444">
        <f t="shared" ca="1" si="217"/>
        <v>-1.3947460756931038E+16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-1.3947460756931038E+16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-58114419820545.992</v>
      </c>
      <c r="L5932" s="444">
        <f t="shared" ca="1" si="217"/>
        <v>-1.4005575176751584E+16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-1.4005575176751584E+16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-58356563236464.93</v>
      </c>
      <c r="L5933" s="444">
        <f t="shared" ca="1" si="217"/>
        <v>-1.4063931739988048E+16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-1.4063931739988048E+16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-58599715583283.539</v>
      </c>
      <c r="L5934" s="444">
        <f t="shared" ca="1" si="217"/>
        <v>-1.4122531455571332E+16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-1.4122531455571332E+16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-58843881064880.547</v>
      </c>
      <c r="L5935" s="444">
        <f t="shared" ca="1" si="217"/>
        <v>-1.4181375336636212E+16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-1.4181375336636212E+16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-59089063902650.875</v>
      </c>
      <c r="L5936" s="444">
        <f t="shared" ca="1" si="217"/>
        <v>-1.4240464400538862E+16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-1.4240464400538862E+16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-59335268335578.594</v>
      </c>
      <c r="L5937" s="444">
        <f t="shared" ca="1" si="217"/>
        <v>-1.429979966887444E+16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-1.429979966887444E+16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-59582498620310.156</v>
      </c>
      <c r="L5938" s="444">
        <f t="shared" ca="1" si="217"/>
        <v>-1.435938216749475E+16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-1.435938216749475E+16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-59830759031228.125</v>
      </c>
      <c r="L5939" s="444">
        <f t="shared" ca="1" si="217"/>
        <v>-1.4419212926525978E+16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-1.4419212926525978E+16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-60080053860524.906</v>
      </c>
      <c r="L5940" s="444">
        <f t="shared" ca="1" si="217"/>
        <v>-1.4479292980386502E+16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-1.4479292980386502E+16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-60330387418277.094</v>
      </c>
      <c r="L5941" s="444">
        <f t="shared" ca="1" si="217"/>
        <v>-1.453962336780478E+16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-1.453962336780478E+16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-60581764032519.922</v>
      </c>
      <c r="L5942" s="444">
        <f t="shared" ca="1" si="217"/>
        <v>-1.46002051318373E+16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-1.46002051318373E+16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-60834188049322.07</v>
      </c>
      <c r="L5943" s="444">
        <f t="shared" ca="1" si="217"/>
        <v>-1.4661039319886622E+16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-1.4661039319886622E+16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-61087663832860.914</v>
      </c>
      <c r="L5944" s="444">
        <f t="shared" ca="1" si="217"/>
        <v>-1.4722126983719482E+16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-1.4722126983719482E+16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-61342195765497.844</v>
      </c>
      <c r="L5945" s="444">
        <f t="shared" ca="1" si="217"/>
        <v>-1.478346917948498E+16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-1.478346917948498E+16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-61597788247854.086</v>
      </c>
      <c r="L5946" s="444">
        <f t="shared" ca="1" si="217"/>
        <v>-1.4845066967732834E+16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-1.4845066967732834E+16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-61854445698886.805</v>
      </c>
      <c r="L5947" s="444">
        <f t="shared" ca="1" si="217"/>
        <v>-1.490692141343172E+16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-1.490692141343172E+16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-62112172555965.5</v>
      </c>
      <c r="L5948" s="444">
        <f t="shared" ca="1" si="217"/>
        <v>-1.4969033585987686E+16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-1.4969033585987686E+16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-62370973274948.688</v>
      </c>
      <c r="L5949" s="444">
        <f t="shared" ca="1" si="217"/>
        <v>-1.5031404559262634E+16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-1.5031404559262634E+16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-62630852330260.969</v>
      </c>
      <c r="L5950" s="444">
        <f t="shared" ca="1" si="217"/>
        <v>-1.5094035411592894E+16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-1.5094035411592894E+16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-62891814214970.383</v>
      </c>
      <c r="L5951" s="444">
        <f t="shared" ca="1" si="217"/>
        <v>-1.5156927225807864E+16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-1.5156927225807864E+16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-63153863440866.102</v>
      </c>
      <c r="L5952" s="444">
        <f t="shared" ca="1" si="217"/>
        <v>-1.522008108924873E+16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-1.522008108924873E+16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-63417004538536.375</v>
      </c>
      <c r="L5953" s="444">
        <f t="shared" ca="1" si="217"/>
        <v>-1.5283498093787266E+16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-1.5283498093787266E+16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-63681242057446.93</v>
      </c>
      <c r="L5954" s="444">
        <f t="shared" ca="1" si="217"/>
        <v>-1.5347179335844712E+16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-1.5347179335844712E+16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-63946580566019.641</v>
      </c>
      <c r="L5955" s="444">
        <f t="shared" ca="1" si="217"/>
        <v>-1.5411125916410732E+16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-1.5411125916410732E+16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-64213024651711.383</v>
      </c>
      <c r="L5956" s="444">
        <f t="shared" ca="1" si="217"/>
        <v>-1.5475338941062444E+16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-1.5475338941062444E+16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-64480578921093.523</v>
      </c>
      <c r="L5957" s="444">
        <f t="shared" ca="1" si="217"/>
        <v>-1.5539819519983538E+16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-1.5539819519983538E+16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-64749247999931.406</v>
      </c>
      <c r="L5958" s="444">
        <f t="shared" ca="1" si="217"/>
        <v>-1.560456876798347E+16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-1.560456876798347E+16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-65019036533264.445</v>
      </c>
      <c r="L5959" s="444">
        <f t="shared" ca="1" si="217"/>
        <v>-1.5669587804516734E+16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-1.5669587804516734E+16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-65289949185486.398</v>
      </c>
      <c r="L5960" s="444">
        <f t="shared" ca="1" si="217"/>
        <v>-1.573487775370222E+16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-1.573487775370222E+16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-65561990640425.922</v>
      </c>
      <c r="L5961" s="444">
        <f t="shared" ca="1" si="217"/>
        <v>-1.5800439744342646E+16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-1.5800439744342646E+16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-65835165601427.688</v>
      </c>
      <c r="L5962" s="444">
        <f t="shared" ca="1" si="217"/>
        <v>-1.5866274909944074E+16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-1.5866274909944074E+16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-66109478791433.633</v>
      </c>
      <c r="L5963" s="444">
        <f t="shared" ca="1" si="217"/>
        <v>-1.5932384388735508E+16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-1.5932384388735508E+16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-66384934953064.617</v>
      </c>
      <c r="L5964" s="444">
        <f t="shared" ca="1" si="217"/>
        <v>-1.5998769323688572E+16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-1.5998769323688572E+16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-66661538848702.383</v>
      </c>
      <c r="L5965" s="444">
        <f t="shared" ca="1" si="217"/>
        <v>-1.6065430862537274E+16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-1.6065430862537274E+16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-66939295260571.969</v>
      </c>
      <c r="L5966" s="444">
        <f t="shared" ca="1" si="217"/>
        <v>-1.6132370157797846E+16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-1.6132370157797846E+16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-67218208990824.352</v>
      </c>
      <c r="L5967" s="444">
        <f t="shared" ca="1" si="217"/>
        <v>-1.619958836678867E+16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-1.619958836678867E+16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-67498284861619.461</v>
      </c>
      <c r="L5968" s="444">
        <f t="shared" ca="1" si="217"/>
        <v>-1.626708665165029E+16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-1.626708665165029E+16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-67779527715209.547</v>
      </c>
      <c r="L5969" s="444">
        <f t="shared" ca="1" si="217"/>
        <v>-1.63348661793655E+16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-1.63348661793655E+16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-68061942414022.914</v>
      </c>
      <c r="L5970" s="444">
        <f t="shared" ca="1" si="217"/>
        <v>-1.6402928121779522E+16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-1.6402928121779522E+16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-68345533840748.008</v>
      </c>
      <c r="L5971" s="444">
        <f t="shared" ca="1" si="217"/>
        <v>-1.647127365562027E+16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-1.647127365562027E+16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-68630306898417.789</v>
      </c>
      <c r="L5972" s="444">
        <f t="shared" ca="1" si="217"/>
        <v>-1.6539903962518688E+16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-1.6539903962518688E+16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-68916266510494.531</v>
      </c>
      <c r="L5973" s="444">
        <f t="shared" ca="1" si="217"/>
        <v>-1.6608820229029182E+16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-1.6608820229029182E+16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-69203417620954.93</v>
      </c>
      <c r="L5974" s="444">
        <f t="shared" ca="1" si="217"/>
        <v>-1.6678023646650136E+16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-1.6678023646650136E+16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-69491765194375.563</v>
      </c>
      <c r="L5975" s="444">
        <f t="shared" ca="1" si="217"/>
        <v>-1.6747515411844512E+16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-1.6747515411844512E+16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-69781314216018.805</v>
      </c>
      <c r="L5976" s="444">
        <f t="shared" ca="1" si="217"/>
        <v>-1.681729672606053E+16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-1.681729672606053E+16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-70072069691918.875</v>
      </c>
      <c r="L5977" s="444">
        <f t="shared" ca="1" si="217"/>
        <v>-1.6887368795752448E+16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-1.6887368795752448E+16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-70364036648968.539</v>
      </c>
      <c r="L5978" s="444">
        <f t="shared" ca="1" si="217"/>
        <v>-1.6957732832401416E+16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-1.6957732832401416E+16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-70657220135005.891</v>
      </c>
      <c r="L5979" s="444">
        <f t="shared" ca="1" si="217"/>
        <v>-1.7028390052536422E+16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-1.7028390052536422E+16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-70951625218901.766</v>
      </c>
      <c r="L5980" s="444">
        <f t="shared" ca="1" si="217"/>
        <v>-1.7099341677755324E+16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-1.7099341677755324E+16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-71247256990647.188</v>
      </c>
      <c r="L5981" s="444">
        <f t="shared" ca="1" si="217"/>
        <v>-1.7170588934745972E+16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-1.7170588934745972E+16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-71544120561441.547</v>
      </c>
      <c r="L5982" s="444">
        <f t="shared" ca="1" si="217"/>
        <v>-1.7242133055307414E+16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-1.7242133055307414E+16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-71842221063780.891</v>
      </c>
      <c r="L5983" s="444">
        <f t="shared" ca="1" si="217"/>
        <v>-1.7313975276371194E+16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-1.7313975276371194E+16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-72141563651546.641</v>
      </c>
      <c r="L5984" s="444">
        <f t="shared" ca="1" si="217"/>
        <v>-1.738611684002274E+16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-1.738611684002274E+16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-72442153500094.734</v>
      </c>
      <c r="L5985" s="444">
        <f t="shared" ca="1" si="217"/>
        <v>-1.7458558993522834E+16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-1.7458558993522834E+16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-72743995806345.141</v>
      </c>
      <c r="L5986" s="444">
        <f t="shared" ca="1" si="217"/>
        <v>-1.753130298932918E+16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-1.753130298932918E+16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-73047095788871.578</v>
      </c>
      <c r="L5987" s="444">
        <f t="shared" ca="1" si="217"/>
        <v>-1.7604350085118052E+16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-1.7604350085118052E+16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-73351458687991.875</v>
      </c>
      <c r="L5988" s="444">
        <f t="shared" ca="1" si="217"/>
        <v>-1.7677701543806044E+16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-1.7677701543806044E+16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-73657089765858.5</v>
      </c>
      <c r="L5989" s="444">
        <f t="shared" ca="1" si="217"/>
        <v>-1.7751358633571902E+16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-1.7751358633571902E+16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-73963994306549.594</v>
      </c>
      <c r="L5990" s="444">
        <f t="shared" ca="1" si="217"/>
        <v>-1.7825322627878452E+16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-1.7825322627878452E+16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-74272177616160.219</v>
      </c>
      <c r="L5991" s="444">
        <f t="shared" ca="1" si="217"/>
        <v>-1.7899594805494612E+16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-1.7899594805494612E+16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-74581645022894.219</v>
      </c>
      <c r="L5992" s="444">
        <f t="shared" ca="1" si="217"/>
        <v>-1.7974176450517506E+16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-1.7974176450517506E+16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-74892401877156.281</v>
      </c>
      <c r="L5993" s="444">
        <f t="shared" ca="1" si="217"/>
        <v>-1.8049068852394664E+16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-1.8049068852394664E+16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-75204453551644.438</v>
      </c>
      <c r="L5994" s="444">
        <f t="shared" ca="1" si="217"/>
        <v>-1.8124273305946308E+16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-1.8124273305946308E+16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-75517805441442.953</v>
      </c>
      <c r="L5995" s="444">
        <f t="shared" ca="1" si="217"/>
        <v>-1.8199791111387752E+16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-1.8199791111387752E+16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-75832462964115.625</v>
      </c>
      <c r="L5996" s="444">
        <f t="shared" ca="1" si="217"/>
        <v>-1.8275623574351868E+16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-1.8275623574351868E+16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-76148431559799.453</v>
      </c>
      <c r="L5997" s="444">
        <f t="shared" ca="1" si="217"/>
        <v>-1.8351772005911668E+16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-1.8351772005911668E+16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-76465716691298.609</v>
      </c>
      <c r="L5998" s="444">
        <f t="shared" ca="1" si="217"/>
        <v>-1.8428237722602968E+16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-1.8428237722602968E+16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-76784323844179.031</v>
      </c>
      <c r="L5999" s="444">
        <f t="shared" ca="1" si="217"/>
        <v>-1.8505022046447148E+16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-1.8505022046447148E+16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-77104258526863.109</v>
      </c>
      <c r="L6000" s="444">
        <f t="shared" ca="1" si="217"/>
        <v>-1.8582126304974012E+16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-1.8582126304974012E+16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-77425526270725.047</v>
      </c>
      <c r="L6001" s="444">
        <f t="shared" ca="1" si="217"/>
        <v>-1.8659551831244736E+16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-1.8659551831244736E+16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-77748132630186.406</v>
      </c>
      <c r="L6002" s="444">
        <f t="shared" ca="1" si="217"/>
        <v>-1.8737299963874924E+16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-1.8737299963874924E+16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-78072083182812.188</v>
      </c>
      <c r="L6003" s="444">
        <f t="shared" ca="1" si="217"/>
        <v>-1.8815372047057736E+16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-1.8815372047057736E+16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-78397383529407.234</v>
      </c>
      <c r="L6004" s="444">
        <f t="shared" ca="1" si="217"/>
        <v>-1.8893769430587144E+16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-1.8893769430587144E+16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-78724039294113.094</v>
      </c>
      <c r="L6005" s="444">
        <f t="shared" ca="1" si="217"/>
        <v>-1.8972493469881256E+16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-1.8972493469881256E+16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-79052056124505.234</v>
      </c>
      <c r="L6006" s="444">
        <f t="shared" ca="1" si="217"/>
        <v>-1.905154552600576E+16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-1.905154552600576E+16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-79381439691690.672</v>
      </c>
      <c r="L6007" s="444">
        <f t="shared" ca="1" si="217"/>
        <v>-1.9130926965697452E+16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-1.9130926965697452E+16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-79712195690406.047</v>
      </c>
      <c r="L6008" s="444">
        <f t="shared" ca="1" si="217"/>
        <v>-1.921063916138786E+16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-1.921063916138786E+16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-80044329839116.078</v>
      </c>
      <c r="L6009" s="444">
        <f t="shared" ca="1" si="217"/>
        <v>-1.9290683491226976E+16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-1.9290683491226976E+16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-80377847880112.406</v>
      </c>
      <c r="L6010" s="444">
        <f t="shared" ca="1" si="217"/>
        <v>-1.9371061339107088E+16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-1.9371061339107088E+16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-80712755579612.859</v>
      </c>
      <c r="L6011" s="444">
        <f t="shared" ca="1" si="217"/>
        <v>-1.94517740946867E+16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-1.94517740946867E+16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-81049058727861.25</v>
      </c>
      <c r="L6012" s="444">
        <f t="shared" ca="1" si="217"/>
        <v>-1.953282315341456E+16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-1.953282315341456E+16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-81386763139227.328</v>
      </c>
      <c r="L6013" s="444">
        <f t="shared" ca="1" si="217"/>
        <v>-1.9614209916553788E+16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-1.9614209916553788E+16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-81725874652307.453</v>
      </c>
      <c r="L6014" s="444">
        <f t="shared" ca="1" si="217"/>
        <v>-1.9695935791206096E+16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-1.9695935791206096E+16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-82066399130025.406</v>
      </c>
      <c r="L6015" s="444">
        <f t="shared" ca="1" si="217"/>
        <v>-1.977800219033612E+16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-1.977800219033612E+16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-82408342459733.828</v>
      </c>
      <c r="L6016" s="444">
        <f t="shared" ca="1" si="217"/>
        <v>-1.9860410532795852E+16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-1.9860410532795852E+16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-82751710553316.047</v>
      </c>
      <c r="L6017" s="444">
        <f t="shared" ca="1" si="217"/>
        <v>-1.9943162243349168E+16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-1.9943162243349168E+16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-83096509347288.203</v>
      </c>
      <c r="L6018" s="444">
        <f t="shared" ca="1" si="217"/>
        <v>-2.0026258752696456E+16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-2.0026258752696456E+16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-83442744802901.906</v>
      </c>
      <c r="L6019" s="444">
        <f t="shared" ca="1" si="217"/>
        <v>-2.0109701497499356E+16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-2.0109701497499356E+16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-83790422906247.313</v>
      </c>
      <c r="L6020" s="444">
        <f t="shared" ca="1" si="217"/>
        <v>-2.0193491920405604E+16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-2.0193491920405604E+16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-84139549668356.688</v>
      </c>
      <c r="L6021" s="444">
        <f t="shared" ca="1" si="217"/>
        <v>-2.027763147007396E+16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-2.027763147007396E+16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-84490131125308.172</v>
      </c>
      <c r="L6022" s="444">
        <f t="shared" ca="1" si="217"/>
        <v>-2.0362121601199268E+16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-2.0362121601199268E+16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-84842173338330.281</v>
      </c>
      <c r="L6023" s="444">
        <f t="shared" ca="1" si="217"/>
        <v>-2.04469637745376E+16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-2.04469637745376E+16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-85195682393906.672</v>
      </c>
      <c r="L6024" s="444">
        <f t="shared" ca="1" si="217"/>
        <v>-2.0532159456931508E+16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-2.0532159456931508E+16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-85550664403881.281</v>
      </c>
      <c r="L6025" s="444">
        <f t="shared" ca="1" si="217"/>
        <v>-2.0617710121335388E+16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-2.0617710121335388E+16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-85907125505564.109</v>
      </c>
      <c r="L6026" s="444">
        <f t="shared" ca="1" si="217"/>
        <v>-2.0703617246840952E+16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-2.0703617246840952E+16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-86265071861837.297</v>
      </c>
      <c r="L6027" s="444">
        <f t="shared" ca="1" si="217"/>
        <v>-2.0789882318702788E+16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-2.0789882318702788E+16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-86624509661261.609</v>
      </c>
      <c r="L6028" s="444">
        <f t="shared" ca="1" si="217"/>
        <v>-2.0876506828364048E+16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-2.0876506828364048E+16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-86985445118183.531</v>
      </c>
      <c r="L6029" s="444">
        <f t="shared" ca="1" si="217"/>
        <v>-2.0963492273482232E+16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-2.0963492273482232E+16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-87347884472842.625</v>
      </c>
      <c r="L6030" s="444">
        <f t="shared" ca="1" si="217"/>
        <v>-2.1050840157955076E+16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-2.1050840157955076E+16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-87711833991479.484</v>
      </c>
      <c r="L6031" s="444">
        <f t="shared" ca="1" si="217"/>
        <v>-2.1138551991946556E+16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-2.1138551991946556E+16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-88077299966443.984</v>
      </c>
      <c r="L6032" s="444">
        <f t="shared" ca="1" si="217"/>
        <v>-2.1226629291913E+16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-2.1226629291913E+16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-88444288716304.172</v>
      </c>
      <c r="L6033" s="444">
        <f t="shared" ca="1" si="217"/>
        <v>-2.1315073580629304E+16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-2.1315073580629304E+16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-88812806585955.438</v>
      </c>
      <c r="L6034" s="444">
        <f t="shared" ca="1" si="217"/>
        <v>-2.140388638721526E+16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-2.140388638721526E+16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-89182859946730.25</v>
      </c>
      <c r="L6035" s="444">
        <f t="shared" ca="1" si="217"/>
        <v>-2.1493069247161992E+16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-2.1493069247161992E+16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-89554455196508.297</v>
      </c>
      <c r="L6036" s="444">
        <f t="shared" ca="1" si="217"/>
        <v>-2.15826237023585E+16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-2.15826237023585E+16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-89927598759827.078</v>
      </c>
      <c r="L6037" s="444">
        <f t="shared" ca="1" si="217"/>
        <v>-2.1672551301118328E+16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-2.1672551301118328E+16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-90302297087993.031</v>
      </c>
      <c r="L6038" s="444">
        <f t="shared" ca="1" si="217"/>
        <v>-2.176285359820632E+16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-2.176285359820632E+16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-90678556659193</v>
      </c>
      <c r="L6039" s="444">
        <f t="shared" ca="1" si="217"/>
        <v>-2.1853532154865512E+16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-2.1853532154865512E+16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-91056383978606.297</v>
      </c>
      <c r="L6040" s="444">
        <f t="shared" ca="1" si="217"/>
        <v>-2.194458853884412E+16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-2.194458853884412E+16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-91435785578517.172</v>
      </c>
      <c r="L6041" s="444">
        <f t="shared" ca="1" si="217"/>
        <v>-2.2036024324422636E+16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-2.2036024324422636E+16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-91816768018427.656</v>
      </c>
      <c r="L6042" s="444">
        <f t="shared" ca="1" si="217"/>
        <v>-2.2127841092441064E+16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-2.2127841092441064E+16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-92199337885171.094</v>
      </c>
      <c r="L6043" s="444">
        <f t="shared" ca="1" si="217"/>
        <v>-2.2220040430326236E+16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-2.2220040430326236E+16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-92583501793025.984</v>
      </c>
      <c r="L6044" s="444">
        <f t="shared" ca="1" si="217"/>
        <v>-2.231262393211926E+16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-2.231262393211926E+16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-92969266383830.25</v>
      </c>
      <c r="L6045" s="444">
        <f t="shared" ca="1" si="217"/>
        <v>-2.2405593198503092E+16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-2.2405593198503092E+16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-93356638327096.219</v>
      </c>
      <c r="L6046" s="444">
        <f t="shared" ca="1" si="217"/>
        <v>-2.2498949836830188E+16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-2.2498949836830188E+16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-93745624320125.781</v>
      </c>
      <c r="L6047" s="444">
        <f t="shared" ca="1" si="217"/>
        <v>-2.2592695461150312E+16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-2.2592695461150312E+16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-94136231088126.297</v>
      </c>
      <c r="L6048" s="444">
        <f t="shared" ca="1" si="217"/>
        <v>-2.268683169223844E+16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-2.268683169223844E+16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-94528465384326.828</v>
      </c>
      <c r="L6049" s="444">
        <f t="shared" ca="1" si="217"/>
        <v>-2.2781360157622768E+16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-2.2781360157622768E+16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-94922333990094.859</v>
      </c>
      <c r="L6050" s="444">
        <f t="shared" ca="1" si="217"/>
        <v>-2.2876282491612864E+16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-2.2876282491612864E+16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-95317843715053.594</v>
      </c>
      <c r="L6051" s="444">
        <f t="shared" ca="1" si="217"/>
        <v>-2.2971600335327916E+16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-2.2971600335327916E+16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-95715001397199.656</v>
      </c>
      <c r="L6052" s="444">
        <f t="shared" ca="1" si="217"/>
        <v>-2.3067315336725116E+16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-2.3067315336725116E+16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-96113813903021.313</v>
      </c>
      <c r="L6053" s="444">
        <f t="shared" ca="1" si="217"/>
        <v>-2.3163429150628136E+16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-2.3163429150628136E+16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-96514288127617.234</v>
      </c>
      <c r="L6054" s="444">
        <f t="shared" ca="1" si="217"/>
        <v>-2.3259943438755752E+16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-2.3259943438755752E+16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-96916430994815.625</v>
      </c>
      <c r="L6055" s="444">
        <f t="shared" ca="1" si="217"/>
        <v>-2.3356859869750568E+16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-2.3356859869750568E+16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-97320249457294.031</v>
      </c>
      <c r="L6056" s="444">
        <f t="shared" ca="1" si="217"/>
        <v>-2.3454180119207864E+16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-2.3454180119207864E+16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-97725750496699.438</v>
      </c>
      <c r="L6057" s="444">
        <f t="shared" ca="1" si="217"/>
        <v>-2.3551905869704564E+16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-2.3551905869704564E+16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-98132941123769.016</v>
      </c>
      <c r="L6058" s="444">
        <f t="shared" ca="1" si="217"/>
        <v>-2.3650038810828332E+16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-2.3650038810828332E+16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-98541828378451.375</v>
      </c>
      <c r="L6059" s="444">
        <f t="shared" ca="1" si="217"/>
        <v>-2.3748580639206784E+16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-2.3748580639206784E+16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-98952419330028.266</v>
      </c>
      <c r="L6060" s="444">
        <f t="shared" ca="1" si="217"/>
        <v>-2.3847533058536812E+16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-2.3847533058536812E+16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-99364721077236.719</v>
      </c>
      <c r="L6061" s="444">
        <f t="shared" ca="1" si="217"/>
        <v>-2.3946897779614048E+16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-2.3946897779614048E+16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-99778740748391.859</v>
      </c>
      <c r="L6062" s="444">
        <f t="shared" ca="1" si="217"/>
        <v>-2.404667652036244E+16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-2.404667652036244E+16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-100194485501510.17</v>
      </c>
      <c r="L6063" s="444">
        <f t="shared" ca="1" si="217"/>
        <v>-2.4146871005863952E+16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-2.4146871005863952E+16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-100611962524433.13</v>
      </c>
      <c r="L6064" s="444">
        <f t="shared" ca="1" si="217"/>
        <v>-2.4247482968388384E+16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-2.4247482968388384E+16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-101031179034951.59</v>
      </c>
      <c r="L6065" s="444">
        <f t="shared" ca="1" si="217"/>
        <v>-2.4348514147423336E+16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-2.4348514147423336E+16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-101452142280930.56</v>
      </c>
      <c r="L6066" s="444">
        <f t="shared" ca="1" si="217"/>
        <v>-2.4449966289704268E+16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-2.4449966289704268E+16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-101874859540434.45</v>
      </c>
      <c r="L6067" s="444">
        <f t="shared" ca="1" si="217"/>
        <v>-2.4551841149244704E+16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-2.4551841149244704E+16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-102299338121852.94</v>
      </c>
      <c r="L6068" s="444">
        <f t="shared" ca="1" si="217"/>
        <v>-2.4654140487366556E+16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-2.4654140487366556E+16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-102725585364027.31</v>
      </c>
      <c r="L6069" s="444">
        <f t="shared" ca="1" si="217"/>
        <v>-2.4756866072730584E+16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-2.4756866072730584E+16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-103153608636377.44</v>
      </c>
      <c r="L6070" s="444">
        <f t="shared" ca="1" si="217"/>
        <v>-2.486001968136696E+16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-2.486001968136696E+16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-103583415339029</v>
      </c>
      <c r="L6071" s="444">
        <f t="shared" ca="1" si="217"/>
        <v>-2.4963603096705988E+16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-2.4963603096705988E+16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-104015012902941.61</v>
      </c>
      <c r="L6072" s="444">
        <f t="shared" ca="1" si="217"/>
        <v>-2.5067618109608928E+16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-2.5067618109608928E+16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-104448408790037.2</v>
      </c>
      <c r="L6073" s="444">
        <f t="shared" ca="1" si="217"/>
        <v>-2.5172066518398964E+16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-2.5172066518398964E+16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-104883610493329.02</v>
      </c>
      <c r="L6074" s="444">
        <f t="shared" ca="1" si="217"/>
        <v>-2.5276950128892292E+16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-2.5276950128892292E+16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-105320625537051.22</v>
      </c>
      <c r="L6075" s="444">
        <f t="shared" ca="1" si="217"/>
        <v>-2.5382270754429344E+16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-2.5382270754429344E+16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-105759461476788.94</v>
      </c>
      <c r="L6076" s="444">
        <f t="shared" ca="1" si="217"/>
        <v>-2.5488030215906132E+16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-2.5488030215906132E+16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-106200125899608.88</v>
      </c>
      <c r="L6077" s="444">
        <f t="shared" ca="1" si="217"/>
        <v>-2.559423034180574E+16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-2.559423034180574E+16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-106642626424190.58</v>
      </c>
      <c r="L6078" s="444">
        <f t="shared" ca="1" si="217"/>
        <v>-2.5700872968229932E+16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-2.5700872968229932E+16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-107086970700958.05</v>
      </c>
      <c r="L6079" s="444">
        <f t="shared" ca="1" si="217"/>
        <v>-2.5807959938930892E+16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-2.5807959938930892E+16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-107533166412212.05</v>
      </c>
      <c r="L6080" s="444">
        <f t="shared" ca="1" si="217"/>
        <v>-2.5915493105343104E+16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-2.5915493105343104E+16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-107981221272262.94</v>
      </c>
      <c r="L6081" s="444">
        <f t="shared" ca="1" si="217"/>
        <v>-2.6023474326615368E+16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-2.6023474326615368E+16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-108431143027564.03</v>
      </c>
      <c r="L6082" s="444">
        <f t="shared" ca="1" si="217"/>
        <v>-2.6131905469642932E+16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-2.6131905469642932E+16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-108882939456845.55</v>
      </c>
      <c r="L6083" s="444">
        <f t="shared" ca="1" si="217"/>
        <v>-2.6240788409099776E+16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-2.6240788409099776E+16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-109336618371249.06</v>
      </c>
      <c r="L6084" s="444">
        <f t="shared" ca="1" si="217"/>
        <v>-2.6350125027471024E+16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-2.6350125027471024E+16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-109792187614462.59</v>
      </c>
      <c r="L6085" s="444">
        <f t="shared" ca="1" si="217"/>
        <v>-2.6459917215085488E+16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-2.6459917215085488E+16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-110249655062856.2</v>
      </c>
      <c r="L6086" s="444">
        <f t="shared" ca="1" si="217"/>
        <v>-2.6570166870148344E+16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-2.6570166870148344E+16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-110709028625618.09</v>
      </c>
      <c r="L6087" s="444">
        <f t="shared" ca="1" si="217"/>
        <v>-2.6680875898773964E+16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-2.6680875898773964E+16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-111170316244891.52</v>
      </c>
      <c r="L6088" s="444">
        <f t="shared" ca="1" si="217"/>
        <v>-2.6792046215018856E+16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-2.6792046215018856E+16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-111633525895911.91</v>
      </c>
      <c r="L6089" s="444">
        <f t="shared" ca="1" si="217"/>
        <v>-2.6903679740914768E+16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-2.6903679740914768E+16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-112098665587144.86</v>
      </c>
      <c r="L6090" s="444">
        <f t="shared" ca="1" si="217"/>
        <v>-2.7015778406501912E+16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-2.7015778406501912E+16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-112565743360424.63</v>
      </c>
      <c r="L6091" s="444">
        <f t="shared" ca="1" si="217"/>
        <v>-2.7128344149862336E+16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-2.7128344149862336E+16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-113034767291093.06</v>
      </c>
      <c r="L6092" s="444">
        <f t="shared" ca="1" si="217"/>
        <v>-2.7241378917153428E+16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-2.7241378917153428E+16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-113505745488139.28</v>
      </c>
      <c r="L6093" s="444">
        <f t="shared" ca="1" si="217"/>
        <v>-2.7354884662641568E+16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-2.7354884662641568E+16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-113978686094339.86</v>
      </c>
      <c r="L6094" s="444">
        <f t="shared" ca="1" si="217"/>
        <v>-2.7468863348735908E+16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-2.7468863348735908E+16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-114453597286399.61</v>
      </c>
      <c r="L6095" s="444">
        <f t="shared" ca="1" si="217"/>
        <v>-2.7583316946022308E+16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-2.7583316946022308E+16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-114930487275092.95</v>
      </c>
      <c r="L6096" s="444">
        <f t="shared" ca="1" si="217"/>
        <v>-2.76982474332974E+16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-2.76982474332974E+16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-115409364305405.83</v>
      </c>
      <c r="L6097" s="444">
        <f t="shared" ca="1" si="217"/>
        <v>-2.7813656797602804E+16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-2.7813656797602804E+16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-115890236656678.34</v>
      </c>
      <c r="L6098" s="444">
        <f t="shared" ca="1" si="217"/>
        <v>-2.7929547034259484E+16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-2.7929547034259484E+16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-116373112642747.84</v>
      </c>
      <c r="L6099" s="444">
        <f t="shared" ca="1" si="217"/>
        <v>-2.8045920146902232E+16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-2.8045920146902232E+16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-116858000612092.63</v>
      </c>
      <c r="L6100" s="444">
        <f t="shared" ca="1" si="217"/>
        <v>-2.8162778147514324E+16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-2.8162778147514324E+16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-117344908947976.33</v>
      </c>
      <c r="L6101" s="444">
        <f t="shared" ca="1" si="217"/>
        <v>-2.82801230564623E+16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-2.82801230564623E+16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-117833846068592.92</v>
      </c>
      <c r="L6102" s="444">
        <f t="shared" ca="1" si="217"/>
        <v>-2.8397956902530892E+16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-2.8397956902530892E+16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-118324820427212.06</v>
      </c>
      <c r="L6103" s="444">
        <f t="shared" ca="1" si="217"/>
        <v>-2.8516281722958104E+16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-2.8516281722958104E+16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-118817840512325.44</v>
      </c>
      <c r="L6104" s="444">
        <f t="shared" ca="1" si="217"/>
        <v>-2.8635099563470428E+16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-2.8635099563470428E+16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-119312914847793.45</v>
      </c>
      <c r="L6105" s="444">
        <f t="shared" ca="1" si="217"/>
        <v>-2.875441247831822E+16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-2.875441247831822E+16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-119810051992992.59</v>
      </c>
      <c r="L6106" s="444">
        <f t="shared" ca="1" si="217"/>
        <v>-2.8874222530311212E+16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-2.8874222530311212E+16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-120309260542963.38</v>
      </c>
      <c r="L6107" s="444">
        <f t="shared" ca="1" si="217"/>
        <v>-2.8994531790854176E+16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-2.8994531790854176E+16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-120810549128559.06</v>
      </c>
      <c r="L6108" s="444">
        <f t="shared" ca="1" si="217"/>
        <v>-2.9115342339982736E+16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-2.9115342339982736E+16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-121313926416594.73</v>
      </c>
      <c r="L6109" s="444">
        <f t="shared" ca="1" si="217"/>
        <v>-2.9236656266399332E+16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-2.9236656266399332E+16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-121819401109997.23</v>
      </c>
      <c r="L6110" s="444">
        <f t="shared" ca="1" si="217"/>
        <v>-2.9358475667509328E+16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-2.9358475667509328E+16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-122326981947955.53</v>
      </c>
      <c r="L6111" s="444">
        <f t="shared" ca="1" si="217"/>
        <v>-2.9480802649457284E+16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-2.9480802649457284E+16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-122836677706072.02</v>
      </c>
      <c r="L6112" s="444">
        <f t="shared" ca="1" si="217"/>
        <v>-2.9603639327163356E+16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-2.9603639327163356E+16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-123348497196513.98</v>
      </c>
      <c r="L6113" s="444">
        <f t="shared" ca="1" si="217"/>
        <v>-2.9726987824359868E+16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-2.9726987824359868E+16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-123862449268166.11</v>
      </c>
      <c r="L6114" s="444">
        <f t="shared" ca="1" si="217"/>
        <v>-2.9850850273628036E+16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-2.9850850273628036E+16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-124378542806783.47</v>
      </c>
      <c r="L6115" s="444">
        <f t="shared" ca="1" si="217"/>
        <v>-2.997522881643482E+16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-2.997522881643482E+16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-124896786735145.08</v>
      </c>
      <c r="L6116" s="444">
        <f t="shared" ca="1" si="217"/>
        <v>-3.0100125603169964E+16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-3.0100125603169964E+16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-125417190013208.17</v>
      </c>
      <c r="L6117" s="444">
        <f t="shared" ca="1" si="217"/>
        <v>-3.0225542793183172E+16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-3.0225542793183172E+16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-125939761638263.22</v>
      </c>
      <c r="L6118" s="444">
        <f t="shared" ca="1" si="217"/>
        <v>-3.0351482554821436E+16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-3.0351482554821436E+16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-126464510645089.31</v>
      </c>
      <c r="L6119" s="444">
        <f t="shared" ca="1" si="217"/>
        <v>-3.0477947065466524E+16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-3.0477947065466524E+16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-126991446106110.5</v>
      </c>
      <c r="L6120" s="444">
        <f t="shared" ca="1" si="217"/>
        <v>-3.0604938511572636E+16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-3.0604938511572636E+16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-127520577131552.64</v>
      </c>
      <c r="L6121" s="444">
        <f t="shared" ca="1" si="217"/>
        <v>-3.0732459088704188E+16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-3.0732459088704188E+16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-128051912869600.78</v>
      </c>
      <c r="L6122" s="444">
        <f t="shared" ca="1" si="217"/>
        <v>-3.0860511001573788E+16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-3.0860511001573788E+16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-128585462506557.45</v>
      </c>
      <c r="L6123" s="444">
        <f t="shared" ca="1" si="217"/>
        <v>-3.0989096464080344E+16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-3.0989096464080344E+16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-129121235267001.44</v>
      </c>
      <c r="L6124" s="444">
        <f t="shared" ca="1" si="217"/>
        <v>-3.1118217699347344E+16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-3.1118217699347344E+16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-129659240413947.25</v>
      </c>
      <c r="L6125" s="444">
        <f t="shared" ca="1" si="217"/>
        <v>-3.1247876939761292E+16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-3.1247876939761292E+16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-130199487249005.38</v>
      </c>
      <c r="L6126" s="444">
        <f t="shared" ca="1" si="217"/>
        <v>-3.1378076427010296E+16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-3.1378076427010296E+16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-130741985112542.92</v>
      </c>
      <c r="L6127" s="444">
        <f t="shared" ca="1" si="217"/>
        <v>-3.150881841212284E+16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-3.150881841212284E+16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-131286743383845.17</v>
      </c>
      <c r="L6128" s="444">
        <f t="shared" ref="L6128:L6250" ca="1" si="222">I6128-J6128+K6128</f>
        <v>-3.1640105155506684E+16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-3.1640105155506684E+16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-131833771481277.84</v>
      </c>
      <c r="L6129" s="444">
        <f t="shared" ca="1" si="222"/>
        <v>-3.177193892698796E+16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-3.177193892698796E+16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-132383078862449.83</v>
      </c>
      <c r="L6130" s="444">
        <f t="shared" ca="1" si="222"/>
        <v>-3.1904322005850408E+16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-3.1904322005850408E+16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-132934675024376.7</v>
      </c>
      <c r="L6131" s="444">
        <f t="shared" ca="1" si="222"/>
        <v>-3.2037256680874784E+16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-3.2037256680874784E+16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-133488569503644.95</v>
      </c>
      <c r="L6132" s="444">
        <f t="shared" ca="1" si="222"/>
        <v>-3.2170745250378428E+16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-3.2170745250378428E+16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-134044771876576.78</v>
      </c>
      <c r="L6133" s="444">
        <f t="shared" ca="1" si="222"/>
        <v>-3.2304790022255004E+16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-3.2304790022255004E+16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-134603291759395.86</v>
      </c>
      <c r="L6134" s="444">
        <f t="shared" ca="1" si="222"/>
        <v>-3.24393933140144E+16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-3.24393933140144E+16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-135164138808393.33</v>
      </c>
      <c r="L6135" s="444">
        <f t="shared" ca="1" si="222"/>
        <v>-3.2574557452822792E+16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-3.2574557452822792E+16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-135727322720094.97</v>
      </c>
      <c r="L6136" s="444">
        <f t="shared" ca="1" si="222"/>
        <v>-3.2710284775542888E+16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-3.2710284775542888E+16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-136292853231428.7</v>
      </c>
      <c r="L6137" s="444">
        <f t="shared" ca="1" si="222"/>
        <v>-3.2846577628774316E+16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-3.2846577628774316E+16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-136860740119892.98</v>
      </c>
      <c r="L6138" s="444">
        <f t="shared" ca="1" si="222"/>
        <v>-3.2983438368894208E+16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-3.2983438368894208E+16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-137430993203725.84</v>
      </c>
      <c r="L6139" s="444">
        <f t="shared" ca="1" si="222"/>
        <v>-3.3120869362097932E+16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-3.3120869362097932E+16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-138003622342074.73</v>
      </c>
      <c r="L6140" s="444">
        <f t="shared" ca="1" si="222"/>
        <v>-3.3258872984440008E+16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-3.3258872984440008E+16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-138578637435166.7</v>
      </c>
      <c r="L6141" s="444">
        <f t="shared" ca="1" si="222"/>
        <v>-3.3397451621875176E+16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-3.3397451621875176E+16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-139156048424479.89</v>
      </c>
      <c r="L6142" s="444">
        <f t="shared" ca="1" si="222"/>
        <v>-3.3536607670299656E+16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-3.3536607670299656E+16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-139735865292915.25</v>
      </c>
      <c r="L6143" s="444">
        <f t="shared" ca="1" si="222"/>
        <v>-3.3676343535592572E+16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-3.3676343535592572E+16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-140318098064969.05</v>
      </c>
      <c r="L6144" s="444">
        <f t="shared" ca="1" si="222"/>
        <v>-3.381666163365754E+16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-3.381666163365754E+16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-140902756806906.41</v>
      </c>
      <c r="L6145" s="444">
        <f t="shared" ca="1" si="222"/>
        <v>-3.3957564390464448E+16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-3.3957564390464448E+16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-141489851626935.19</v>
      </c>
      <c r="L6146" s="444">
        <f t="shared" ca="1" si="222"/>
        <v>-3.4099054242091384E+16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-3.4099054242091384E+16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-142079392675380.75</v>
      </c>
      <c r="L6147" s="444">
        <f t="shared" ca="1" si="222"/>
        <v>-3.4241133634766764E+16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-3.4241133634766764E+16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-142671390144861.5</v>
      </c>
      <c r="L6148" s="444">
        <f t="shared" ca="1" si="222"/>
        <v>-3.4383805024911624E+16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-3.4383805024911624E+16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-143265854270465.09</v>
      </c>
      <c r="L6149" s="444">
        <f t="shared" ca="1" si="222"/>
        <v>-3.4527070879182088E+16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-3.4527070879182088E+16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-143862795329925.38</v>
      </c>
      <c r="L6150" s="444">
        <f t="shared" ca="1" si="222"/>
        <v>-3.4670933674512012E+16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-3.4670933674512012E+16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-144462223643800.06</v>
      </c>
      <c r="L6151" s="444">
        <f t="shared" ca="1" si="222"/>
        <v>-3.4815395898155812E+16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-3.4815395898155812E+16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-145064149575649.22</v>
      </c>
      <c r="L6152" s="444">
        <f t="shared" ca="1" si="222"/>
        <v>-3.496046004773146E+16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-3.496046004773146E+16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-145668583532214.41</v>
      </c>
      <c r="L6153" s="444">
        <f t="shared" ca="1" si="222"/>
        <v>-3.5106128631263676E+16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-3.5106128631263676E+16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-146275535963598.66</v>
      </c>
      <c r="L6154" s="444">
        <f t="shared" ca="1" si="222"/>
        <v>-3.5252404167227276E+16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-3.5252404167227276E+16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-146885017363447</v>
      </c>
      <c r="L6155" s="444">
        <f t="shared" ca="1" si="222"/>
        <v>-3.5399289184590724E+16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-3.5399289184590724E+16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-147497038269128</v>
      </c>
      <c r="L6156" s="444">
        <f t="shared" ca="1" si="222"/>
        <v>-3.5546786222859852E+16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-3.5546786222859852E+16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-148111609261916.06</v>
      </c>
      <c r="L6157" s="444">
        <f t="shared" ca="1" si="222"/>
        <v>-3.5694897832121768E+16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-3.5694897832121768E+16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-148728740967174.03</v>
      </c>
      <c r="L6158" s="444">
        <f t="shared" ca="1" si="222"/>
        <v>-3.5843626573088944E+16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-3.5843626573088944E+16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-149348444054537.25</v>
      </c>
      <c r="L6159" s="444">
        <f t="shared" ca="1" si="222"/>
        <v>-3.599297501714348E+16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-3.599297501714348E+16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-149970729238097.84</v>
      </c>
      <c r="L6160" s="444">
        <f t="shared" ca="1" si="222"/>
        <v>-3.6142945746381576E+16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-3.6142945746381576E+16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-150595607276589.91</v>
      </c>
      <c r="L6161" s="444">
        <f t="shared" ca="1" si="222"/>
        <v>-3.6293541353658168E+16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-3.6293541353658168E+16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-151223088973575.69</v>
      </c>
      <c r="L6162" s="444">
        <f t="shared" ca="1" si="222"/>
        <v>-3.6444764442631744E+16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-3.6444764442631744E+16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-151853185177632.25</v>
      </c>
      <c r="L6163" s="444">
        <f t="shared" ca="1" si="222"/>
        <v>-3.6596617627809376E+16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-3.6596617627809376E+16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-152485906782539.06</v>
      </c>
      <c r="L6164" s="444">
        <f t="shared" ca="1" si="222"/>
        <v>-3.6749103534591912E+16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-3.6749103534591912E+16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-153121264727466.31</v>
      </c>
      <c r="L6165" s="444">
        <f t="shared" ca="1" si="222"/>
        <v>-3.6902224799319376E+16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-3.6902224799319376E+16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-153759269997164.06</v>
      </c>
      <c r="L6166" s="444">
        <f t="shared" ca="1" si="222"/>
        <v>-3.7055984069316544E+16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-3.7055984069316544E+16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-154399933622152.25</v>
      </c>
      <c r="L6167" s="444">
        <f t="shared" ca="1" si="222"/>
        <v>-3.7210384002938696E+16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-3.7210384002938696E+16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-155043266678911.22</v>
      </c>
      <c r="L6168" s="444">
        <f t="shared" ca="1" si="222"/>
        <v>-3.7365427269617608E+16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-3.7365427269617608E+16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-155689280290073.38</v>
      </c>
      <c r="L6169" s="444">
        <f t="shared" ca="1" si="222"/>
        <v>-3.752111654990768E+16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-3.752111654990768E+16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-156337985624615.34</v>
      </c>
      <c r="L6170" s="444">
        <f t="shared" ca="1" si="222"/>
        <v>-3.7677454535532296E+16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-3.7677454535532296E+16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-156989393898051.22</v>
      </c>
      <c r="L6171" s="444">
        <f t="shared" ca="1" si="222"/>
        <v>-3.7834443929430344E+16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-3.7834443929430344E+16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-157643516372626.44</v>
      </c>
      <c r="L6172" s="444">
        <f t="shared" ca="1" si="222"/>
        <v>-3.7992087445802968E+16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-3.7992087445802968E+16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-158300364357512.38</v>
      </c>
      <c r="L6173" s="444">
        <f t="shared" ca="1" si="222"/>
        <v>-3.815038781016048E+16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-3.815038781016048E+16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-158959949209002</v>
      </c>
      <c r="L6174" s="444">
        <f t="shared" ca="1" si="222"/>
        <v>-3.830934775936948E+16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-3.830934775936948E+16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-159622282330706.16</v>
      </c>
      <c r="L6175" s="444">
        <f t="shared" ca="1" si="222"/>
        <v>-3.8468970041700184E+16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-3.8468970041700184E+16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-160287375173750.75</v>
      </c>
      <c r="L6176" s="444">
        <f t="shared" ca="1" si="222"/>
        <v>-3.8629257416873936E+16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-3.8629257416873936E+16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-160955239236974.72</v>
      </c>
      <c r="L6177" s="444">
        <f t="shared" ca="1" si="222"/>
        <v>-3.8790212656110912E+16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-3.8790212656110912E+16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-161625886067128.81</v>
      </c>
      <c r="L6178" s="444">
        <f t="shared" ca="1" si="222"/>
        <v>-3.895183854217804E+16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-3.895183854217804E+16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-162299327259075.16</v>
      </c>
      <c r="L6179" s="444">
        <f t="shared" ca="1" si="222"/>
        <v>-3.9114137869437112E+16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-3.9114137869437112E+16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-162975574455987.97</v>
      </c>
      <c r="L6180" s="444">
        <f t="shared" ca="1" si="222"/>
        <v>-3.9277113443893096E+16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-3.9277113443893096E+16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-163654639349554.56</v>
      </c>
      <c r="L6181" s="444">
        <f t="shared" ca="1" si="222"/>
        <v>-3.9440768083242648E+16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-3.9440768083242648E+16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-164336533680177.69</v>
      </c>
      <c r="L6182" s="444">
        <f t="shared" ca="1" si="222"/>
        <v>-3.9605104616922824E+16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-3.9605104616922824E+16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-165021269237178.44</v>
      </c>
      <c r="L6183" s="444">
        <f t="shared" ca="1" si="222"/>
        <v>-3.977012588616E+16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-3.977012588616E+16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-165708857859000</v>
      </c>
      <c r="L6184" s="444">
        <f t="shared" ca="1" si="222"/>
        <v>-3.9935834744019E+16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-3.9935834744019E+16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-166399311433412.5</v>
      </c>
      <c r="L6185" s="444">
        <f t="shared" ca="1" si="222"/>
        <v>-4.0102234055452416E+16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-4.0102234055452416E+16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-167092641897718.41</v>
      </c>
      <c r="L6186" s="444">
        <f t="shared" ca="1" si="222"/>
        <v>-4.0269326697350136E+16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-4.0269326697350136E+16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-167788861238958.91</v>
      </c>
      <c r="L6187" s="444">
        <f t="shared" ca="1" si="222"/>
        <v>-4.0437115558589096E+16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-4.0437115558589096E+16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-168487981494121.22</v>
      </c>
      <c r="L6188" s="444">
        <f t="shared" ca="1" si="222"/>
        <v>-4.0605603540083216E+16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-4.0605603540083216E+16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-169190014750346.72</v>
      </c>
      <c r="L6189" s="444">
        <f t="shared" ca="1" si="222"/>
        <v>-4.077479355483356E+16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-4.077479355483356E+16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-169894973145139.84</v>
      </c>
      <c r="L6190" s="444">
        <f t="shared" ca="1" si="222"/>
        <v>-4.0944688527978696E+16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-4.0944688527978696E+16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-170602868866577.91</v>
      </c>
      <c r="L6191" s="444">
        <f t="shared" ca="1" si="222"/>
        <v>-4.1115291396845272E+16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-4.1115291396845272E+16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-171313714153521.97</v>
      </c>
      <c r="L6192" s="444">
        <f t="shared" ca="1" si="222"/>
        <v>-4.1286605110998792E+16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-4.1286605110998792E+16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-172027521295828.31</v>
      </c>
      <c r="L6193" s="444">
        <f t="shared" ca="1" si="222"/>
        <v>-4.1458632632294624E+16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-4.1458632632294624E+16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-172744302634560.94</v>
      </c>
      <c r="L6194" s="444">
        <f t="shared" ca="1" si="222"/>
        <v>-4.1631376934929184E+16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-4.1631376934929184E+16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-173464070562204.94</v>
      </c>
      <c r="L6195" s="444">
        <f t="shared" ca="1" si="222"/>
        <v>-4.1804841005491392E+16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-4.1804841005491392E+16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-174186837522880.81</v>
      </c>
      <c r="L6196" s="444">
        <f t="shared" ca="1" si="222"/>
        <v>-4.1979027843014272E+16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-4.1979027843014272E+16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-174912616012559.47</v>
      </c>
      <c r="L6197" s="444">
        <f t="shared" ca="1" si="222"/>
        <v>-4.2153940459026832E+16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-4.2153940459026832E+16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-175641418579278.47</v>
      </c>
      <c r="L6198" s="444">
        <f t="shared" ca="1" si="222"/>
        <v>-4.2329581877606112E+16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-4.2329581877606112E+16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-176373257823358.81</v>
      </c>
      <c r="L6199" s="444">
        <f t="shared" ca="1" si="222"/>
        <v>-4.2505955135429472E+16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-4.2505955135429472E+16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-177108146397622.81</v>
      </c>
      <c r="L6200" s="444">
        <f t="shared" ca="1" si="222"/>
        <v>-4.2683063281827096E+16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-4.2683063281827096E+16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-177846097007612.91</v>
      </c>
      <c r="L6201" s="444">
        <f t="shared" ca="1" si="222"/>
        <v>-4.2860909378834712E+16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-4.2860909378834712E+16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-178587122411811.31</v>
      </c>
      <c r="L6202" s="444">
        <f t="shared" ca="1" si="222"/>
        <v>-4.303949650124652E+16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-4.303949650124652E+16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-179331235421860.5</v>
      </c>
      <c r="L6203" s="444">
        <f t="shared" ca="1" si="222"/>
        <v>-4.3218827736668384E+16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-4.3218827736668384E+16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-180078448902784.94</v>
      </c>
      <c r="L6204" s="444">
        <f t="shared" ca="1" si="222"/>
        <v>-4.3398906185571168E+16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-4.3398906185571168E+16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-180828775773213.19</v>
      </c>
      <c r="L6205" s="444">
        <f t="shared" ca="1" si="222"/>
        <v>-4.3579734961344384E+16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-4.3579734961344384E+16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-181582229005601.59</v>
      </c>
      <c r="L6206" s="444">
        <f t="shared" ca="1" si="222"/>
        <v>-4.3761317190349984E+16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-4.3761317190349984E+16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-182338821626458.25</v>
      </c>
      <c r="L6207" s="444">
        <f t="shared" ca="1" si="222"/>
        <v>-4.394365601197644E+16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-4.394365601197644E+16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-183098566716568.5</v>
      </c>
      <c r="L6208" s="444">
        <f t="shared" ca="1" si="222"/>
        <v>-4.4126754578693008E+16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-4.4126754578693008E+16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-183861477411220.88</v>
      </c>
      <c r="L6209" s="444">
        <f t="shared" ca="1" si="222"/>
        <v>-4.4310616056104232E+16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-4.4310616056104232E+16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-184627566900434.31</v>
      </c>
      <c r="L6210" s="444">
        <f t="shared" ca="1" si="222"/>
        <v>-4.4495243623004664E+16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-4.4495243623004664E+16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-185396848429186.09</v>
      </c>
      <c r="L6211" s="444">
        <f t="shared" ca="1" si="222"/>
        <v>-4.4680640471433848E+16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-4.4680640471433848E+16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-186169335297641.03</v>
      </c>
      <c r="L6212" s="444">
        <f t="shared" ca="1" si="222"/>
        <v>-4.4866809806731488E+16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-4.4866809806731488E+16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-186945040861381.19</v>
      </c>
      <c r="L6213" s="444">
        <f t="shared" ca="1" si="222"/>
        <v>-4.5053754847592872E+16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-4.5053754847592872E+16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-187723978531636.97</v>
      </c>
      <c r="L6214" s="444">
        <f t="shared" ca="1" si="222"/>
        <v>-4.5241478826124512E+16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-4.5241478826124512E+16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-188506161775518.81</v>
      </c>
      <c r="L6215" s="444">
        <f t="shared" ca="1" si="222"/>
        <v>-4.5429984987900032E+16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-4.5429984987900032E+16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-189291604116250.13</v>
      </c>
      <c r="L6216" s="444">
        <f t="shared" ca="1" si="222"/>
        <v>-4.561927659201628E+16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-4.561927659201628E+16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-190080319133401.16</v>
      </c>
      <c r="L6217" s="444">
        <f t="shared" ca="1" si="222"/>
        <v>-4.580935691114968E+16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-4.580935691114968E+16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-190872320463123.66</v>
      </c>
      <c r="L6218" s="444">
        <f t="shared" ca="1" si="222"/>
        <v>-4.60002292316128E+16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-4.60002292316128E+16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-191667621798386.66</v>
      </c>
      <c r="L6219" s="444">
        <f t="shared" ca="1" si="222"/>
        <v>-4.6191896853411184E+16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-4.6191896853411184E+16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-192466236889213.25</v>
      </c>
      <c r="L6220" s="444">
        <f t="shared" ca="1" si="222"/>
        <v>-4.63843630903004E+16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-4.63843630903004E+16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-193268179542918.34</v>
      </c>
      <c r="L6221" s="444">
        <f t="shared" ca="1" si="222"/>
        <v>-4.657763126984332E+16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-4.657763126984332E+16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-194073463624347.16</v>
      </c>
      <c r="L6222" s="444">
        <f t="shared" ca="1" si="222"/>
        <v>-4.6771704733467664E+16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-4.6771704733467664E+16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-194882103056115.25</v>
      </c>
      <c r="L6223" s="444">
        <f t="shared" ca="1" si="222"/>
        <v>-4.6966586836523776E+16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-4.6966586836523776E+16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-195694111818849.06</v>
      </c>
      <c r="L6224" s="444">
        <f t="shared" ca="1" si="222"/>
        <v>-4.7162280948342624E+16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-4.7162280948342624E+16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-196509503951427.59</v>
      </c>
      <c r="L6225" s="444">
        <f t="shared" ca="1" si="222"/>
        <v>-4.7358790452294048E+16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-4.7358790452294048E+16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-197328293551225.19</v>
      </c>
      <c r="L6226" s="444">
        <f t="shared" ca="1" si="222"/>
        <v>-4.7556118745845272E+16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-4.7556118745845272E+16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-198150494774355.31</v>
      </c>
      <c r="L6227" s="444">
        <f t="shared" ca="1" si="222"/>
        <v>-4.7754269240619624E+16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-4.7754269240619624E+16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-198976121835915.09</v>
      </c>
      <c r="L6228" s="444">
        <f t="shared" ca="1" si="222"/>
        <v>-4.7953245362455536E+16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-4.7953245362455536E+16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-199805189010231.41</v>
      </c>
      <c r="L6229" s="444">
        <f t="shared" ca="1" si="222"/>
        <v>-4.8153050551465768E+16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-4.8153050551465768E+16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-200637710631107.38</v>
      </c>
      <c r="L6230" s="444">
        <f t="shared" ca="1" si="222"/>
        <v>-4.8353688262096872E+16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-4.8353688262096872E+16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-201473701092070.31</v>
      </c>
      <c r="L6231" s="444">
        <f t="shared" ca="1" si="222"/>
        <v>-4.8555161963188944E+16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-4.8555161963188944E+16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-202313174846620.59</v>
      </c>
      <c r="L6232" s="444">
        <f t="shared" ca="1" si="222"/>
        <v>-4.8757475138035568E+16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-4.8757475138035568E+16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-203156146408481.53</v>
      </c>
      <c r="L6233" s="444">
        <f t="shared" ca="1" si="222"/>
        <v>-4.8960631284444048E+16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-4.8960631284444048E+16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-204002630351850.19</v>
      </c>
      <c r="L6234" s="444">
        <f t="shared" ca="1" si="222"/>
        <v>-4.9164633914795896E+16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-4.9164633914795896E+16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-204852641311649.56</v>
      </c>
      <c r="L6235" s="444">
        <f t="shared" ca="1" si="222"/>
        <v>-4.9369486556107544E+16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-4.9369486556107544E+16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-205706193983781.44</v>
      </c>
      <c r="L6236" s="444">
        <f t="shared" ca="1" si="222"/>
        <v>-4.9575192750091328E+16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-4.9575192750091328E+16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-206563303125380.53</v>
      </c>
      <c r="L6237" s="444">
        <f t="shared" ca="1" si="222"/>
        <v>-4.9781756053216712E+16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-4.9781756053216712E+16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-207423983555069.63</v>
      </c>
      <c r="L6238" s="444">
        <f t="shared" ca="1" si="222"/>
        <v>-4.9989180036771784E+16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-4.9989180036771784E+16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-208288250153215.75</v>
      </c>
      <c r="L6239" s="444">
        <f t="shared" ca="1" si="222"/>
        <v>-5.0197468286925E+16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-5.0197468286925E+16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-209156117862187.5</v>
      </c>
      <c r="L6240" s="444">
        <f t="shared" ca="1" si="222"/>
        <v>-5.0406624404787184E+16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-5.0406624404787184E+16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-210027601686613.25</v>
      </c>
      <c r="L6241" s="444">
        <f t="shared" ca="1" si="222"/>
        <v>-5.06166520064738E+16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-5.06166520064738E+16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-210902716693640.84</v>
      </c>
      <c r="L6242" s="444">
        <f t="shared" ca="1" si="222"/>
        <v>-5.082755472316744E+16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-5.082755472316744E+16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-211781478013197.66</v>
      </c>
      <c r="L6243" s="444">
        <f t="shared" ca="1" si="222"/>
        <v>-5.103933620118064E+16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-5.103933620118064E+16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-212663900838252.66</v>
      </c>
      <c r="L6244" s="444">
        <f t="shared" ca="1" si="222"/>
        <v>-5.1252000102018896E+16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-5.1252000102018896E+16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-213550000425078.72</v>
      </c>
      <c r="L6245" s="444">
        <f t="shared" ca="1" si="222"/>
        <v>-5.1465550102443976E+16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-5.1465550102443976E+16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-214439792093516.56</v>
      </c>
      <c r="L6246" s="444">
        <f t="shared" ca="1" si="222"/>
        <v>-5.1679989894537496E+16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-5.1679989894537496E+16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-215333291227239.56</v>
      </c>
      <c r="L6247" s="444">
        <f t="shared" ca="1" si="222"/>
        <v>-5.1895323185764736E+16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-5.1895323185764736E+16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-216230513274019.72</v>
      </c>
      <c r="L6248" s="444">
        <f t="shared" ca="1" si="222"/>
        <v>-5.2111553699038752E+16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-5.2111553699038752E+16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-217131473745994.81</v>
      </c>
      <c r="L6249" s="444">
        <f t="shared" ca="1" si="222"/>
        <v>-5.2328685172784744E+16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-5.2328685172784744E+16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-218036188219936.44</v>
      </c>
      <c r="L6250" s="444">
        <f t="shared" ca="1" si="222"/>
        <v>-5.254672136100468E+16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3395605.1819946798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43.666666666666664</v>
      </c>
      <c r="C4" s="463">
        <f ca="1">(SUMIFS(H:H,I:I,"&gt;0",L:L,"&lt;0"))</f>
        <v>524</v>
      </c>
      <c r="D4" s="456">
        <f t="array" aca="1" ref="D4" ca="1">INDEX(N:N,MATCH(C4,H:H,0),0)</f>
        <v>67207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3395605.1819946798</v>
      </c>
      <c r="C8" s="447">
        <f t="shared" ref="C8:C71" si="0">SUMIF(G:G,A8,J:J)</f>
        <v>0</v>
      </c>
      <c r="D8" s="447">
        <f ca="1">SUMIF(G:G,1,K:K)</f>
        <v>173725.60556789584</v>
      </c>
      <c r="E8" s="447">
        <f t="shared" ref="E8:E71" ca="1" si="1">B8-C8+D8</f>
        <v>3569330.7875625757</v>
      </c>
      <c r="F8" s="431"/>
      <c r="G8" s="459">
        <v>1</v>
      </c>
      <c r="H8" s="459">
        <v>1</v>
      </c>
      <c r="I8" s="444">
        <f ca="1">B1</f>
        <v>3395605.1819946798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14148.354924977832</v>
      </c>
      <c r="L8" s="444">
        <f t="shared" ref="L8:L262" ca="1" si="3">I8-J8+K8</f>
        <v>3409753.5369196576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3569330.7875625757</v>
      </c>
      <c r="C9" s="447">
        <f t="shared" si="0"/>
        <v>0</v>
      </c>
      <c r="D9" s="447">
        <f ca="1">SUMIF(G:G,2,K:K)</f>
        <v>182613.73725940275</v>
      </c>
      <c r="E9" s="447">
        <f t="shared" ca="1" si="1"/>
        <v>3751944.5248219785</v>
      </c>
      <c r="F9" s="431"/>
      <c r="G9" s="459">
        <v>1</v>
      </c>
      <c r="H9" s="459">
        <v>2</v>
      </c>
      <c r="I9" s="444">
        <f t="shared" ref="I9:I263" ca="1" si="5">L8</f>
        <v>3409753.5369196576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14207.306403831906</v>
      </c>
      <c r="L9" s="444">
        <f t="shared" ca="1" si="3"/>
        <v>3423960.8433234897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3751944.5248219785</v>
      </c>
      <c r="C10" s="447">
        <f t="shared" si="0"/>
        <v>0</v>
      </c>
      <c r="D10" s="447">
        <f ca="1">SUMIF(G:G,3,K:K)</f>
        <v>191956.60263687003</v>
      </c>
      <c r="E10" s="447">
        <f t="shared" ca="1" si="1"/>
        <v>3943901.1274588485</v>
      </c>
      <c r="F10" s="431"/>
      <c r="G10" s="459">
        <v>1</v>
      </c>
      <c r="H10" s="459">
        <v>3</v>
      </c>
      <c r="I10" s="444">
        <f t="shared" ca="1" si="5"/>
        <v>3423960.8433234897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14266.503513847876</v>
      </c>
      <c r="L10" s="444">
        <f t="shared" ca="1" si="3"/>
        <v>3438227.3468373376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3943901.1274588485</v>
      </c>
      <c r="C11" s="447">
        <f t="shared" si="0"/>
        <v>0</v>
      </c>
      <c r="D11" s="447">
        <f ca="1">SUMIF(G:G,4,K:K)</f>
        <v>201777.46673870194</v>
      </c>
      <c r="E11" s="447">
        <f t="shared" ca="1" si="1"/>
        <v>4145678.5941975503</v>
      </c>
      <c r="F11" s="431"/>
      <c r="G11" s="459">
        <v>1</v>
      </c>
      <c r="H11" s="459">
        <v>4</v>
      </c>
      <c r="I11" s="444">
        <f t="shared" ca="1" si="5"/>
        <v>3438227.3468373376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14325.947278488906</v>
      </c>
      <c r="L11" s="444">
        <f t="shared" ca="1" si="3"/>
        <v>3452553.2941158265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4145678.5941975503</v>
      </c>
      <c r="C12" s="447">
        <f t="shared" si="0"/>
        <v>0</v>
      </c>
      <c r="D12" s="447">
        <f ca="1">SUMIF(G:G,5,K:K)</f>
        <v>212100.78488682219</v>
      </c>
      <c r="E12" s="447">
        <f t="shared" ca="1" si="1"/>
        <v>4357779.3790843729</v>
      </c>
      <c r="F12" s="431"/>
      <c r="G12" s="459">
        <v>1</v>
      </c>
      <c r="H12" s="459">
        <v>5</v>
      </c>
      <c r="I12" s="444">
        <f t="shared" ca="1" si="5"/>
        <v>3452553.2941158265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14385.63872548261</v>
      </c>
      <c r="L12" s="444">
        <f t="shared" ca="1" si="3"/>
        <v>3466938.9328413089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4357779.3790843729</v>
      </c>
      <c r="C13" s="447">
        <f t="shared" si="0"/>
        <v>116996.01957289393</v>
      </c>
      <c r="D13" s="447">
        <f ca="1">SUMIF(G:G,6,K:K)</f>
        <v>221481.66318348778</v>
      </c>
      <c r="E13" s="447">
        <f t="shared" ca="1" si="1"/>
        <v>4462265.0226949668</v>
      </c>
      <c r="F13" s="431"/>
      <c r="G13" s="459">
        <v>1</v>
      </c>
      <c r="H13" s="459">
        <v>6</v>
      </c>
      <c r="I13" s="444">
        <f t="shared" ca="1" si="5"/>
        <v>3466938.9328413089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14445.578886838788</v>
      </c>
      <c r="L13" s="444">
        <f t="shared" ca="1" si="3"/>
        <v>3481384.5117281475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4462265.0226949668</v>
      </c>
      <c r="C14" s="447">
        <f t="shared" si="0"/>
        <v>280790.44697494537</v>
      </c>
      <c r="D14" s="447">
        <f ca="1">SUMIF(G:G,7,K:K)</f>
        <v>220575.80322013595</v>
      </c>
      <c r="E14" s="447">
        <f t="shared" ca="1" si="1"/>
        <v>4402050.3789401576</v>
      </c>
      <c r="F14" s="431"/>
      <c r="G14" s="459">
        <v>1</v>
      </c>
      <c r="H14" s="459">
        <v>7</v>
      </c>
      <c r="I14" s="444">
        <f t="shared" ca="1" si="5"/>
        <v>3481384.5117281475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14505.768798867281</v>
      </c>
      <c r="L14" s="444">
        <f t="shared" ca="1" si="3"/>
        <v>3495890.2805270148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4402050.3789401576</v>
      </c>
      <c r="C15" s="447">
        <f t="shared" si="0"/>
        <v>280790.44697494537</v>
      </c>
      <c r="D15" s="447">
        <f ca="1">SUMIF(G:G,8,K:K)</f>
        <v>217495.10776536731</v>
      </c>
      <c r="E15" s="447">
        <f t="shared" ca="1" si="1"/>
        <v>4338755.0397305796</v>
      </c>
      <c r="F15" s="431"/>
      <c r="G15" s="459">
        <v>1</v>
      </c>
      <c r="H15" s="459">
        <v>8</v>
      </c>
      <c r="I15" s="444">
        <f t="shared" ca="1" si="5"/>
        <v>3495890.2805270148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14566.209502195894</v>
      </c>
      <c r="L15" s="444">
        <f t="shared" ca="1" si="3"/>
        <v>3510456.4900292107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4338755.0397305796</v>
      </c>
      <c r="C16" s="447">
        <f t="shared" si="0"/>
        <v>261607.54257494543</v>
      </c>
      <c r="D16" s="447">
        <f ca="1">SUMIF(G:G,9,K:K)</f>
        <v>214743.09428770861</v>
      </c>
      <c r="E16" s="447">
        <f t="shared" ca="1" si="1"/>
        <v>4291890.5914433431</v>
      </c>
      <c r="F16" s="431"/>
      <c r="G16" s="459">
        <v>1</v>
      </c>
      <c r="H16" s="459">
        <v>9</v>
      </c>
      <c r="I16" s="444">
        <f t="shared" ca="1" si="5"/>
        <v>3510456.4900292107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14626.902041788378</v>
      </c>
      <c r="L16" s="444">
        <f t="shared" ca="1" si="3"/>
        <v>3525083.3920709989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4291890.5914433431</v>
      </c>
      <c r="C17" s="447">
        <f t="shared" si="0"/>
        <v>259863.64217494545</v>
      </c>
      <c r="D17" s="447">
        <f ca="1">SUMIF(G:G,10,K:K)</f>
        <v>212434.64142433423</v>
      </c>
      <c r="E17" s="447">
        <f t="shared" ca="1" si="1"/>
        <v>4244461.5906927325</v>
      </c>
      <c r="F17" s="431"/>
      <c r="G17" s="459">
        <v>1</v>
      </c>
      <c r="H17" s="459">
        <v>10</v>
      </c>
      <c r="I17" s="444">
        <f t="shared" ca="1" si="5"/>
        <v>3525083.3920709989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14687.847466962497</v>
      </c>
      <c r="L17" s="444">
        <f t="shared" ca="1" si="3"/>
        <v>3539771.2395379613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4244461.5906927325</v>
      </c>
      <c r="C18" s="447">
        <f t="shared" si="0"/>
        <v>259863.64217494545</v>
      </c>
      <c r="D18" s="447">
        <f ca="1">SUMIF(G:G,11,K:K)</f>
        <v>210008.083731299</v>
      </c>
      <c r="E18" s="447">
        <f t="shared" ca="1" si="1"/>
        <v>4194606.0322490865</v>
      </c>
      <c r="F18" s="431"/>
      <c r="G18" s="459">
        <v>1</v>
      </c>
      <c r="H18" s="459">
        <v>11</v>
      </c>
      <c r="I18" s="444">
        <f t="shared" ca="1" si="5"/>
        <v>3539771.2395379613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14749.046831408172</v>
      </c>
      <c r="L18" s="444">
        <f t="shared" ca="1" si="3"/>
        <v>3554520.2863693694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4194606.0322490865</v>
      </c>
      <c r="C19" s="447">
        <f t="shared" si="0"/>
        <v>259863.64217494545</v>
      </c>
      <c r="D19" s="447">
        <f ca="1">SUMIF(G:G,12,K:K)</f>
        <v>207457.37874136836</v>
      </c>
      <c r="E19" s="447">
        <f t="shared" ca="1" si="1"/>
        <v>4142199.7688155095</v>
      </c>
      <c r="F19" s="431"/>
      <c r="G19" s="459">
        <v>1</v>
      </c>
      <c r="H19" s="459">
        <v>12</v>
      </c>
      <c r="I19" s="444">
        <f t="shared" ca="1" si="5"/>
        <v>3554520.2863693694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14810.501193205708</v>
      </c>
      <c r="L19" s="444">
        <f t="shared" ca="1" si="3"/>
        <v>3569330.7875625752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4142199.7688155095</v>
      </c>
      <c r="C20" s="447">
        <f t="shared" si="0"/>
        <v>259863.64217494545</v>
      </c>
      <c r="D20" s="447">
        <f ca="1">SUMIF(G:G,13,K:K)</f>
        <v>204776.1748432164</v>
      </c>
      <c r="E20" s="447">
        <f t="shared" ca="1" si="1"/>
        <v>4087112.3014837801</v>
      </c>
      <c r="F20" s="431"/>
      <c r="G20" s="459">
        <v>2</v>
      </c>
      <c r="H20" s="459">
        <v>13</v>
      </c>
      <c r="I20" s="444">
        <f t="shared" ca="1" si="5"/>
        <v>3569330.7875625752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14872.211614844064</v>
      </c>
      <c r="L20" s="444">
        <f t="shared" ca="1" si="3"/>
        <v>3584202.9991774191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4087112.3014837801</v>
      </c>
      <c r="C21" s="447">
        <f t="shared" si="0"/>
        <v>259863.64217494545</v>
      </c>
      <c r="D21" s="447">
        <f ca="1">SUMIF(G:G,14,K:K)</f>
        <v>201957.79546502716</v>
      </c>
      <c r="E21" s="447">
        <f t="shared" ca="1" si="1"/>
        <v>4029206.4547738619</v>
      </c>
      <c r="F21" s="431"/>
      <c r="G21" s="459">
        <v>2</v>
      </c>
      <c r="H21" s="459">
        <v>14</v>
      </c>
      <c r="I21" s="444">
        <f t="shared" ca="1" si="5"/>
        <v>3584202.9991774191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14934.179163239247</v>
      </c>
      <c r="L21" s="444">
        <f t="shared" ca="1" si="3"/>
        <v>3599137.1783406585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4029206.4547738619</v>
      </c>
      <c r="C22" s="447">
        <f t="shared" si="0"/>
        <v>259863.64217494545</v>
      </c>
      <c r="D22" s="447">
        <f ca="1">SUMIF(G:G,15,K:K)</f>
        <v>198995.22244889897</v>
      </c>
      <c r="E22" s="447">
        <f t="shared" ca="1" si="1"/>
        <v>3968338.0350478156</v>
      </c>
      <c r="F22" s="431"/>
      <c r="G22" s="459">
        <v>2</v>
      </c>
      <c r="H22" s="459">
        <v>15</v>
      </c>
      <c r="I22" s="444">
        <f t="shared" ca="1" si="5"/>
        <v>3599137.1783406585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14996.404909752744</v>
      </c>
      <c r="L22" s="444">
        <f t="shared" ca="1" si="3"/>
        <v>3614133.5832504113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3968338.0350478156</v>
      </c>
      <c r="C23" s="447">
        <f t="shared" si="0"/>
        <v>259863.64217494545</v>
      </c>
      <c r="D23" s="447">
        <f ca="1">SUMIF(G:G,16,K:K)</f>
        <v>195881.07857465252</v>
      </c>
      <c r="E23" s="447">
        <f t="shared" ca="1" si="1"/>
        <v>3904355.4714475223</v>
      </c>
      <c r="F23" s="431"/>
      <c r="G23" s="459">
        <v>2</v>
      </c>
      <c r="H23" s="459">
        <v>16</v>
      </c>
      <c r="I23" s="444">
        <f t="shared" ca="1" si="5"/>
        <v>3614133.5832504113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15058.889930210047</v>
      </c>
      <c r="L23" s="444">
        <f t="shared" ca="1" si="3"/>
        <v>3629192.4731806214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3904355.4714475223</v>
      </c>
      <c r="C24" s="447">
        <f t="shared" si="0"/>
        <v>259863.64217494545</v>
      </c>
      <c r="D24" s="447">
        <f ca="1">SUMIF(G:G,17,K:K)</f>
        <v>192607.6091895228</v>
      </c>
      <c r="E24" s="447">
        <f t="shared" ca="1" si="1"/>
        <v>3837099.4384620995</v>
      </c>
      <c r="F24" s="431"/>
      <c r="G24" s="459">
        <v>2</v>
      </c>
      <c r="H24" s="459">
        <v>17</v>
      </c>
      <c r="I24" s="444">
        <f t="shared" ca="1" si="5"/>
        <v>3629192.4731806214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15121.635304919255</v>
      </c>
      <c r="L24" s="444">
        <f t="shared" ca="1" si="3"/>
        <v>3644314.1084855408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3837099.4384620995</v>
      </c>
      <c r="C25" s="447">
        <f t="shared" si="0"/>
        <v>259863.64217494545</v>
      </c>
      <c r="D25" s="447">
        <f ca="1">SUMIF(G:G,18,K:K)</f>
        <v>189166.66289799209</v>
      </c>
      <c r="E25" s="447">
        <f t="shared" ca="1" si="1"/>
        <v>3766402.4591851458</v>
      </c>
      <c r="F25" s="431"/>
      <c r="G25" s="459">
        <v>2</v>
      </c>
      <c r="H25" s="459">
        <v>18</v>
      </c>
      <c r="I25" s="444">
        <f t="shared" ca="1" si="5"/>
        <v>3644314.1084855408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15184.642118689753</v>
      </c>
      <c r="L25" s="444">
        <f t="shared" ca="1" si="3"/>
        <v>3659498.7506042304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3766402.4591851458</v>
      </c>
      <c r="C26" s="447">
        <f t="shared" si="0"/>
        <v>259863.64217494545</v>
      </c>
      <c r="D26" s="447">
        <f ca="1">SUMIF(G:G,19,K:K)</f>
        <v>185549.67126367756</v>
      </c>
      <c r="E26" s="447">
        <f t="shared" ca="1" si="1"/>
        <v>3692088.4882738781</v>
      </c>
      <c r="F26" s="431"/>
      <c r="G26" s="459">
        <v>2</v>
      </c>
      <c r="H26" s="459">
        <v>19</v>
      </c>
      <c r="I26" s="444">
        <f t="shared" ca="1" si="5"/>
        <v>3659498.7506042304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15247.911460850961</v>
      </c>
      <c r="L26" s="444">
        <f t="shared" ca="1" si="3"/>
        <v>3674746.6620650813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3692088.4882738781</v>
      </c>
      <c r="C27" s="447">
        <f t="shared" si="0"/>
        <v>259863.64217494545</v>
      </c>
      <c r="D27" s="447">
        <f ca="1">SUMIF(G:G,20,K:K)</f>
        <v>181747.62747272913</v>
      </c>
      <c r="E27" s="447">
        <f t="shared" ca="1" si="1"/>
        <v>3613972.4735716614</v>
      </c>
      <c r="F27" s="431"/>
      <c r="G27" s="459">
        <v>2</v>
      </c>
      <c r="H27" s="459">
        <v>20</v>
      </c>
      <c r="I27" s="444">
        <f t="shared" ca="1" si="5"/>
        <v>3674746.6620650813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15311.444425271171</v>
      </c>
      <c r="L27" s="444">
        <f t="shared" ca="1" si="3"/>
        <v>3690058.1064903527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3613972.4735716614</v>
      </c>
      <c r="C28" s="447">
        <f t="shared" si="0"/>
        <v>259863.64217494545</v>
      </c>
      <c r="D28" s="447">
        <f ca="1">SUMIF(G:G,21,K:K)</f>
        <v>177751.06390560637</v>
      </c>
      <c r="E28" s="447">
        <f t="shared" ca="1" si="1"/>
        <v>3531859.8953023222</v>
      </c>
      <c r="F28" s="431"/>
      <c r="G28" s="459">
        <v>2</v>
      </c>
      <c r="H28" s="459">
        <v>21</v>
      </c>
      <c r="I28" s="444">
        <f t="shared" ca="1" si="5"/>
        <v>3690058.1064903527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15375.24211037647</v>
      </c>
      <c r="L28" s="444">
        <f t="shared" ca="1" si="3"/>
        <v>3705433.3486007289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3531859.8953023222</v>
      </c>
      <c r="C29" s="447">
        <f t="shared" si="0"/>
        <v>259863.64217494545</v>
      </c>
      <c r="D29" s="447">
        <f ca="1">SUMIF(G:G,22,K:K)</f>
        <v>173550.02856138462</v>
      </c>
      <c r="E29" s="447">
        <f t="shared" ca="1" si="1"/>
        <v>3445546.281688761</v>
      </c>
      <c r="F29" s="431"/>
      <c r="G29" s="459">
        <v>2</v>
      </c>
      <c r="H29" s="459">
        <v>22</v>
      </c>
      <c r="I29" s="444">
        <f t="shared" ca="1" si="5"/>
        <v>3705433.3486007289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15439.305619169701</v>
      </c>
      <c r="L29" s="444">
        <f t="shared" ca="1" si="3"/>
        <v>3720872.6542198984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3445546.281688761</v>
      </c>
      <c r="C30" s="447">
        <f t="shared" si="0"/>
        <v>259863.64217494545</v>
      </c>
      <c r="D30" s="447">
        <f ca="1">SUMIF(G:G,23,K:K)</f>
        <v>169134.06027588414</v>
      </c>
      <c r="E30" s="447">
        <f t="shared" ca="1" si="1"/>
        <v>3354816.6997897001</v>
      </c>
      <c r="F30" s="431"/>
      <c r="G30" s="459">
        <v>2</v>
      </c>
      <c r="H30" s="459">
        <v>23</v>
      </c>
      <c r="I30" s="444">
        <f t="shared" ca="1" si="5"/>
        <v>3720872.6542198984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15503.636059249577</v>
      </c>
      <c r="L30" s="444">
        <f t="shared" ca="1" si="3"/>
        <v>3736376.2902791481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3354816.6997897001</v>
      </c>
      <c r="C31" s="447">
        <f t="shared" si="0"/>
        <v>259863.64217494545</v>
      </c>
      <c r="D31" s="447">
        <f ca="1">SUMIF(G:G,24,K:K)</f>
        <v>164492.16267191202</v>
      </c>
      <c r="E31" s="447">
        <f t="shared" ca="1" si="1"/>
        <v>3259445.2202866669</v>
      </c>
      <c r="F31" s="431"/>
      <c r="G31" s="459">
        <v>2</v>
      </c>
      <c r="H31" s="459">
        <v>24</v>
      </c>
      <c r="I31" s="444">
        <f t="shared" ca="1" si="5"/>
        <v>3736376.2902791481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15568.234542829785</v>
      </c>
      <c r="L31" s="444">
        <f t="shared" ca="1" si="3"/>
        <v>3751944.5248219781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3259445.2202866669</v>
      </c>
      <c r="C32" s="447">
        <f t="shared" si="0"/>
        <v>259863.64217494545</v>
      </c>
      <c r="D32" s="447">
        <f ca="1">SUMIF(G:G,25,K:K)</f>
        <v>159612.77677674795</v>
      </c>
      <c r="E32" s="447">
        <f t="shared" ca="1" si="1"/>
        <v>3159194.354888469</v>
      </c>
      <c r="F32" s="431"/>
      <c r="G32" s="459">
        <v>3</v>
      </c>
      <c r="H32" s="459">
        <v>25</v>
      </c>
      <c r="I32" s="444">
        <f t="shared" ca="1" si="5"/>
        <v>3751944.5248219781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15633.102186758242</v>
      </c>
      <c r="L32" s="444">
        <f t="shared" ca="1" si="3"/>
        <v>3767577.6270087361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3159194.354888469</v>
      </c>
      <c r="C33" s="447">
        <f t="shared" si="0"/>
        <v>259863.64217494545</v>
      </c>
      <c r="D33" s="447">
        <f ca="1">SUMIF(G:G,26,K:K)</f>
        <v>154483.75223868992</v>
      </c>
      <c r="E33" s="447">
        <f t="shared" ca="1" si="1"/>
        <v>3053814.4649522137</v>
      </c>
      <c r="F33" s="431"/>
      <c r="G33" s="459">
        <v>3</v>
      </c>
      <c r="H33" s="459">
        <v>26</v>
      </c>
      <c r="I33" s="444">
        <f t="shared" ca="1" si="5"/>
        <v>3767577.6270087361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15698.240112536399</v>
      </c>
      <c r="L33" s="444">
        <f t="shared" ca="1" si="3"/>
        <v>3783275.8671212727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3053814.4649522137</v>
      </c>
      <c r="C34" s="447">
        <f t="shared" si="0"/>
        <v>259863.64217494545</v>
      </c>
      <c r="D34" s="447">
        <f ca="1">SUMIF(G:G,27,K:K)</f>
        <v>149092.31707098288</v>
      </c>
      <c r="E34" s="447">
        <f t="shared" ca="1" si="1"/>
        <v>2943043.1398482514</v>
      </c>
      <c r="F34" s="431"/>
      <c r="G34" s="459">
        <v>3</v>
      </c>
      <c r="H34" s="459">
        <v>27</v>
      </c>
      <c r="I34" s="444">
        <f t="shared" ca="1" si="5"/>
        <v>3783275.8671212727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15763.649446338635</v>
      </c>
      <c r="L34" s="444">
        <f t="shared" ca="1" si="3"/>
        <v>3799039.5165676111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2943043.1398482514</v>
      </c>
      <c r="C35" s="447">
        <f t="shared" si="0"/>
        <v>259863.64217494545</v>
      </c>
      <c r="D35" s="447">
        <f ca="1">SUMIF(G:G,28,K:K)</f>
        <v>143425.04584778968</v>
      </c>
      <c r="E35" s="447">
        <f t="shared" ca="1" si="1"/>
        <v>2826604.5435210955</v>
      </c>
      <c r="F35" s="431"/>
      <c r="G35" s="459">
        <v>3</v>
      </c>
      <c r="H35" s="459">
        <v>28</v>
      </c>
      <c r="I35" s="444">
        <f t="shared" ca="1" si="5"/>
        <v>3799039.5165676111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15829.331319031713</v>
      </c>
      <c r="L35" s="444">
        <f t="shared" ca="1" si="3"/>
        <v>3814868.8478866429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2826604.5435210955</v>
      </c>
      <c r="C36" s="447">
        <f t="shared" si="0"/>
        <v>259863.64217494545</v>
      </c>
      <c r="D36" s="447">
        <f ca="1">SUMIF(G:G,29,K:K)</f>
        <v>137467.82627300729</v>
      </c>
      <c r="E36" s="447">
        <f t="shared" ca="1" si="1"/>
        <v>2704208.7276191572</v>
      </c>
      <c r="F36" s="431"/>
      <c r="G36" s="459">
        <v>3</v>
      </c>
      <c r="H36" s="459">
        <v>29</v>
      </c>
      <c r="I36" s="444">
        <f t="shared" ca="1" si="5"/>
        <v>3814868.8478866429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15895.286866194347</v>
      </c>
      <c r="L36" s="444">
        <f t="shared" ca="1" si="3"/>
        <v>3830764.1347528375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2704208.7276191572</v>
      </c>
      <c r="C37" s="447">
        <f t="shared" si="0"/>
        <v>259863.64217494545</v>
      </c>
      <c r="D37" s="447">
        <f ca="1">SUMIF(G:G,30,K:K)</f>
        <v>131205.82403868088</v>
      </c>
      <c r="E37" s="447">
        <f t="shared" ca="1" si="1"/>
        <v>2575550.9094828926</v>
      </c>
      <c r="F37" s="431"/>
      <c r="G37" s="459">
        <v>3</v>
      </c>
      <c r="H37" s="459">
        <v>30</v>
      </c>
      <c r="I37" s="444">
        <f t="shared" ca="1" si="5"/>
        <v>3830764.1347528375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15961.517228136825</v>
      </c>
      <c r="L37" s="444">
        <f t="shared" ca="1" si="3"/>
        <v>3846725.6519809742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2575550.9094828926</v>
      </c>
      <c r="C38" s="447">
        <f t="shared" si="0"/>
        <v>259863.64217494545</v>
      </c>
      <c r="D38" s="447">
        <f ca="1">SUMIF(G:G,31,K:K)</f>
        <v>124623.44588550671</v>
      </c>
      <c r="E38" s="447">
        <f t="shared" ca="1" si="1"/>
        <v>2440310.7131934543</v>
      </c>
      <c r="F38" s="431"/>
      <c r="G38" s="459">
        <v>3</v>
      </c>
      <c r="H38" s="459">
        <v>31</v>
      </c>
      <c r="I38" s="444">
        <f t="shared" ca="1" si="5"/>
        <v>3846725.6519809742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16028.023549920725</v>
      </c>
      <c r="L38" s="444">
        <f t="shared" ca="1" si="3"/>
        <v>3862753.6755308951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2440310.7131934543</v>
      </c>
      <c r="C39" s="447">
        <f t="shared" si="0"/>
        <v>259863.64217494545</v>
      </c>
      <c r="D39" s="447">
        <f ca="1">SUMIF(G:G,32,K:K)</f>
        <v>117704.30077344083</v>
      </c>
      <c r="E39" s="447">
        <f t="shared" ca="1" si="1"/>
        <v>2298151.3717919495</v>
      </c>
      <c r="F39" s="431"/>
      <c r="G39" s="459">
        <v>3</v>
      </c>
      <c r="H39" s="459">
        <v>32</v>
      </c>
      <c r="I39" s="444">
        <f t="shared" ca="1" si="5"/>
        <v>3862753.6755308951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16094.806981378728</v>
      </c>
      <c r="L39" s="444">
        <f t="shared" ca="1" si="3"/>
        <v>3878848.4825122738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2298151.3717919495</v>
      </c>
      <c r="C40" s="447">
        <f t="shared" si="0"/>
        <v>259863.64217494545</v>
      </c>
      <c r="D40" s="447">
        <f ca="1">SUMIF(G:G,33,K:K)</f>
        <v>110431.15906572258</v>
      </c>
      <c r="E40" s="447">
        <f t="shared" ca="1" si="1"/>
        <v>2148718.8886827268</v>
      </c>
      <c r="F40" s="431"/>
      <c r="G40" s="459">
        <v>3</v>
      </c>
      <c r="H40" s="459">
        <v>33</v>
      </c>
      <c r="I40" s="444">
        <f t="shared" ca="1" si="5"/>
        <v>3878848.4825122738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16161.868677134473</v>
      </c>
      <c r="L40" s="444">
        <f t="shared" ca="1" si="3"/>
        <v>3895010.3511894085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2148718.8886827268</v>
      </c>
      <c r="C41" s="447">
        <f t="shared" si="0"/>
        <v>259863.64217494545</v>
      </c>
      <c r="D41" s="447">
        <f ca="1">SUMIF(G:G,34,K:K)</f>
        <v>102785.90962467463</v>
      </c>
      <c r="E41" s="447">
        <f t="shared" ca="1" si="1"/>
        <v>1991641.1561324559</v>
      </c>
      <c r="F41" s="431"/>
      <c r="G41" s="459">
        <v>3</v>
      </c>
      <c r="H41" s="459">
        <v>34</v>
      </c>
      <c r="I41" s="444">
        <f t="shared" ca="1" si="5"/>
        <v>3895010.3511894085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16229.209796622536</v>
      </c>
      <c r="L41" s="444">
        <f t="shared" ca="1" si="3"/>
        <v>3911239.5609860308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1991641.1561324559</v>
      </c>
      <c r="C42" s="447">
        <f t="shared" si="0"/>
        <v>259863.64217494545</v>
      </c>
      <c r="D42" s="447">
        <f ca="1">SUMIF(G:G,35,K:K)</f>
        <v>94749.514712443459</v>
      </c>
      <c r="E42" s="447">
        <f t="shared" ca="1" si="1"/>
        <v>1826527.0286699538</v>
      </c>
      <c r="F42" s="431"/>
      <c r="G42" s="459">
        <v>3</v>
      </c>
      <c r="H42" s="459">
        <v>35</v>
      </c>
      <c r="I42" s="444">
        <f t="shared" ca="1" si="5"/>
        <v>3911239.5609860308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16296.831504108462</v>
      </c>
      <c r="L42" s="444">
        <f t="shared" ca="1" si="3"/>
        <v>3927536.3924901392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1826527.0286699538</v>
      </c>
      <c r="C43" s="447">
        <f t="shared" si="0"/>
        <v>259863.64217494545</v>
      </c>
      <c r="D43" s="447">
        <f ca="1">SUMIF(G:G,36,K:K)</f>
        <v>86301.962584375418</v>
      </c>
      <c r="E43" s="447">
        <f t="shared" ca="1" si="1"/>
        <v>1652965.3490793838</v>
      </c>
      <c r="F43" s="431"/>
      <c r="G43" s="459">
        <v>3</v>
      </c>
      <c r="H43" s="459">
        <v>36</v>
      </c>
      <c r="I43" s="444">
        <f t="shared" ca="1" si="5"/>
        <v>3927536.3924901392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16364.734968708912</v>
      </c>
      <c r="L43" s="444">
        <f t="shared" ca="1" si="3"/>
        <v>3943901.1274588481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1652965.3490793838</v>
      </c>
      <c r="C44" s="447">
        <f t="shared" si="0"/>
        <v>259863.64217494545</v>
      </c>
      <c r="D44" s="447">
        <f ca="1">SUMIF(G:G,37,K:K)</f>
        <v>77422.217656980516</v>
      </c>
      <c r="E44" s="447">
        <f t="shared" ca="1" si="1"/>
        <v>1470523.9245614188</v>
      </c>
      <c r="F44" s="431"/>
      <c r="G44" s="459">
        <v>4</v>
      </c>
      <c r="H44" s="459">
        <v>37</v>
      </c>
      <c r="I44" s="444">
        <f t="shared" ca="1" si="5"/>
        <v>3943901.1274588481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16432.921364411868</v>
      </c>
      <c r="L44" s="444">
        <f t="shared" ca="1" si="3"/>
        <v>3960334.0488232598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1470523.9245614188</v>
      </c>
      <c r="C45" s="447">
        <f t="shared" si="0"/>
        <v>259863.64217494545</v>
      </c>
      <c r="D45" s="447">
        <f ca="1">SUMIF(G:G,38,K:K)</f>
        <v>68088.168126394448</v>
      </c>
      <c r="E45" s="447">
        <f t="shared" ca="1" si="1"/>
        <v>1278748.4505128679</v>
      </c>
      <c r="F45" s="431"/>
      <c r="G45" s="459">
        <v>4</v>
      </c>
      <c r="H45" s="459">
        <v>38</v>
      </c>
      <c r="I45" s="444">
        <f t="shared" ca="1" si="5"/>
        <v>3960334.0488232598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16501.391870096915</v>
      </c>
      <c r="L45" s="444">
        <f t="shared" ca="1" si="3"/>
        <v>3976835.4406933566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1278748.4505128679</v>
      </c>
      <c r="C46" s="447">
        <f t="shared" si="0"/>
        <v>259863.64217494545</v>
      </c>
      <c r="D46" s="447">
        <f ca="1">SUMIF(G:G,39,K:K)</f>
        <v>58276.570906901456</v>
      </c>
      <c r="E46" s="447">
        <f t="shared" ca="1" si="1"/>
        <v>1077161.3792448239</v>
      </c>
      <c r="F46" s="431"/>
      <c r="G46" s="459">
        <v>4</v>
      </c>
      <c r="H46" s="459">
        <v>39</v>
      </c>
      <c r="I46" s="444">
        <f t="shared" ca="1" si="5"/>
        <v>3976835.4406933566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16570.147669555652</v>
      </c>
      <c r="L46" s="444">
        <f t="shared" ca="1" si="3"/>
        <v>3993405.5883629122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1077161.3792448239</v>
      </c>
      <c r="C47" s="447">
        <f t="shared" si="0"/>
        <v>259863.64217494545</v>
      </c>
      <c r="D47" s="447">
        <f ca="1">SUMIF(G:G,40,K:K)</f>
        <v>47962.993752408081</v>
      </c>
      <c r="E47" s="447">
        <f t="shared" ca="1" si="1"/>
        <v>865260.73082228657</v>
      </c>
      <c r="F47" s="431"/>
      <c r="G47" s="459">
        <v>4</v>
      </c>
      <c r="H47" s="459">
        <v>40</v>
      </c>
      <c r="I47" s="444">
        <f t="shared" ca="1" si="5"/>
        <v>3993405.5883629122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16639.189951512133</v>
      </c>
      <c r="L47" s="444">
        <f t="shared" ca="1" si="3"/>
        <v>4010044.7783144242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865260.73082228657</v>
      </c>
      <c r="C48" s="447">
        <f t="shared" si="0"/>
        <v>259863.64217494545</v>
      </c>
      <c r="D48" s="447">
        <f ca="1">SUMIF(G:G,41,K:K)</f>
        <v>37121.754416741183</v>
      </c>
      <c r="E48" s="447">
        <f t="shared" ca="1" si="1"/>
        <v>642518.84306408232</v>
      </c>
      <c r="F48" s="431"/>
      <c r="G48" s="459">
        <v>4</v>
      </c>
      <c r="H48" s="459">
        <v>41</v>
      </c>
      <c r="I48" s="444">
        <f t="shared" ca="1" si="5"/>
        <v>4010044.7783144242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16708.519909643433</v>
      </c>
      <c r="L48" s="444">
        <f t="shared" ca="1" si="3"/>
        <v>4026753.2982240678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642518.84306408232</v>
      </c>
      <c r="C49" s="447">
        <f t="shared" si="0"/>
        <v>259863.64217494545</v>
      </c>
      <c r="D49" s="447">
        <f ca="1">SUMIF(G:G,42,K:K)</f>
        <v>25725.856701271459</v>
      </c>
      <c r="E49" s="447">
        <f t="shared" ca="1" si="1"/>
        <v>408381.05759040831</v>
      </c>
      <c r="F49" s="431"/>
      <c r="G49" s="459">
        <v>4</v>
      </c>
      <c r="H49" s="459">
        <v>42</v>
      </c>
      <c r="I49" s="444">
        <f t="shared" ca="1" si="5"/>
        <v>4026753.2982240678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16778.13874260028</v>
      </c>
      <c r="L49" s="444">
        <f t="shared" ca="1" si="3"/>
        <v>4043531.4369666679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408381.05759040831</v>
      </c>
      <c r="C50" s="447">
        <f t="shared" si="0"/>
        <v>259863.64217494545</v>
      </c>
      <c r="D50" s="447">
        <f ca="1">SUMIF(G:G,43,K:K)</f>
        <v>13746.923230612198</v>
      </c>
      <c r="E50" s="447">
        <f t="shared" ca="1" si="1"/>
        <v>162264.33864607505</v>
      </c>
      <c r="F50" s="431"/>
      <c r="G50" s="459">
        <v>4</v>
      </c>
      <c r="H50" s="459">
        <v>43</v>
      </c>
      <c r="I50" s="444">
        <f t="shared" ca="1" si="5"/>
        <v>4043531.4369666679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16848.047654027785</v>
      </c>
      <c r="L50" s="444">
        <f t="shared" ca="1" si="3"/>
        <v>4060379.4846206955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162264.33864607505</v>
      </c>
      <c r="C51" s="447">
        <f t="shared" si="0"/>
        <v>259863.64217494545</v>
      </c>
      <c r="D51" s="447">
        <f ca="1">SUMIF(G:G,44,K:K)</f>
        <v>1155.1247889949918</v>
      </c>
      <c r="E51" s="447">
        <f t="shared" ca="1" si="1"/>
        <v>-96444.17873987541</v>
      </c>
      <c r="F51" s="431"/>
      <c r="G51" s="459">
        <v>4</v>
      </c>
      <c r="H51" s="459">
        <v>44</v>
      </c>
      <c r="I51" s="444">
        <f t="shared" ca="1" si="5"/>
        <v>4060379.4846206955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16918.247852586232</v>
      </c>
      <c r="L51" s="444">
        <f t="shared" ca="1" si="3"/>
        <v>4077297.7324732817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-96444.17873987541</v>
      </c>
      <c r="C52" s="447">
        <f t="shared" si="0"/>
        <v>259863.64217494545</v>
      </c>
      <c r="D52" s="447">
        <f ca="1">SUMIF(G:G,45,K:K)</f>
        <v>-12080.893958639601</v>
      </c>
      <c r="E52" s="447">
        <f t="shared" ca="1" si="1"/>
        <v>-368388.71487346047</v>
      </c>
      <c r="F52" s="431"/>
      <c r="G52" s="459">
        <v>4</v>
      </c>
      <c r="H52" s="459">
        <v>45</v>
      </c>
      <c r="I52" s="444">
        <f t="shared" ca="1" si="5"/>
        <v>4077297.7324732817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16988.740551972005</v>
      </c>
      <c r="L52" s="444">
        <f t="shared" ca="1" si="3"/>
        <v>4094286.4730252535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-368388.71487346047</v>
      </c>
      <c r="C53" s="447">
        <f t="shared" si="0"/>
        <v>259863.64217494545</v>
      </c>
      <c r="D53" s="447">
        <f ca="1">SUMIF(G:G,46,K:K)</f>
        <v>-25994.092545801373</v>
      </c>
      <c r="E53" s="447">
        <f t="shared" ca="1" si="1"/>
        <v>-654246.44959420734</v>
      </c>
      <c r="F53" s="431"/>
      <c r="G53" s="459">
        <v>4</v>
      </c>
      <c r="H53" s="459">
        <v>46</v>
      </c>
      <c r="I53" s="444">
        <f t="shared" ca="1" si="5"/>
        <v>4094286.4730252535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17059.526970938557</v>
      </c>
      <c r="L53" s="444">
        <f t="shared" ca="1" si="3"/>
        <v>4111345.9999961923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-654246.44959420734</v>
      </c>
      <c r="C54" s="447">
        <f t="shared" si="0"/>
        <v>259863.64217494545</v>
      </c>
      <c r="D54" s="447">
        <f ca="1">SUMIF(G:G,47,K:K)</f>
        <v>-40619.116778287775</v>
      </c>
      <c r="E54" s="447">
        <f t="shared" ca="1" si="1"/>
        <v>-954729.20854744059</v>
      </c>
      <c r="F54" s="431"/>
      <c r="G54" s="459">
        <v>4</v>
      </c>
      <c r="H54" s="459">
        <v>47</v>
      </c>
      <c r="I54" s="444">
        <f t="shared" ca="1" si="5"/>
        <v>4111345.9999961923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17130.608333317468</v>
      </c>
      <c r="L54" s="444">
        <f t="shared" ca="1" si="3"/>
        <v>4128476.6083295099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-954729.20854744059</v>
      </c>
      <c r="C55" s="447">
        <f t="shared" si="0"/>
        <v>259863.64217494545</v>
      </c>
      <c r="D55" s="447">
        <f ca="1">SUMIF(G:G,48,K:K)</f>
        <v>-55992.385007074547</v>
      </c>
      <c r="E55" s="447">
        <f t="shared" ca="1" si="1"/>
        <v>-1270585.2357294606</v>
      </c>
      <c r="F55" s="431"/>
      <c r="G55" s="459">
        <v>4</v>
      </c>
      <c r="H55" s="459">
        <v>48</v>
      </c>
      <c r="I55" s="444">
        <f t="shared" ca="1" si="5"/>
        <v>4128476.6083295099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17201.985868039625</v>
      </c>
      <c r="L55" s="444">
        <f t="shared" ca="1" si="3"/>
        <v>4145678.5941975494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-1270585.2357294606</v>
      </c>
      <c r="C56" s="447">
        <f t="shared" si="0"/>
        <v>259863.64217494545</v>
      </c>
      <c r="D56" s="447">
        <f ca="1">SUMIF(G:G,49,K:K)</f>
        <v>-72152.178815091014</v>
      </c>
      <c r="E56" s="447">
        <f t="shared" ca="1" si="1"/>
        <v>-1602601.0567194971</v>
      </c>
      <c r="F56" s="431"/>
      <c r="G56" s="459">
        <f>G55+1</f>
        <v>5</v>
      </c>
      <c r="H56" s="459">
        <v>49</v>
      </c>
      <c r="I56" s="444">
        <f t="shared" ca="1" si="5"/>
        <v>4145678.5941975494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17273.660809156456</v>
      </c>
      <c r="L56" s="444">
        <f t="shared" ca="1" si="3"/>
        <v>4162952.2550067059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-1602601.0567194971</v>
      </c>
      <c r="C57" s="447">
        <f t="shared" si="0"/>
        <v>259863.64217494545</v>
      </c>
      <c r="D57" s="447">
        <f ca="1">SUMIF(G:G,50,K:K)</f>
        <v>-89138.738343703124</v>
      </c>
      <c r="E57" s="447">
        <f t="shared" ca="1" si="1"/>
        <v>-1951603.4372381456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4162952.2550067059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17345.634395861271</v>
      </c>
      <c r="L57" s="444">
        <f t="shared" ca="1" si="3"/>
        <v>4180297.8894025669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-1951603.4372381456</v>
      </c>
      <c r="C58" s="447">
        <f t="shared" si="0"/>
        <v>259863.64217494545</v>
      </c>
      <c r="D58" s="447">
        <f ca="1">SUMIF(G:G,51,K:K)</f>
        <v>-106994.36249628004</v>
      </c>
      <c r="E58" s="447">
        <f t="shared" ca="1" si="1"/>
        <v>-2318461.4419093709</v>
      </c>
      <c r="F58" s="431"/>
      <c r="G58" s="459">
        <f t="shared" si="8"/>
        <v>5</v>
      </c>
      <c r="H58" s="459">
        <v>51</v>
      </c>
      <c r="I58" s="444">
        <f t="shared" ca="1" si="5"/>
        <v>4180297.8894025669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17417.907872510696</v>
      </c>
      <c r="L58" s="444">
        <f t="shared" ca="1" si="3"/>
        <v>4197715.7972750776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-2318461.4419093709</v>
      </c>
      <c r="C59" s="447">
        <f t="shared" si="0"/>
        <v>259863.64217494545</v>
      </c>
      <c r="D59" s="447">
        <f ca="1">SUMIF(G:G,52,K:K)</f>
        <v>-125763.51426836573</v>
      </c>
      <c r="E59" s="447">
        <f t="shared" ca="1" si="1"/>
        <v>-2704088.5983526818</v>
      </c>
      <c r="F59" s="431"/>
      <c r="G59" s="459">
        <f t="shared" si="8"/>
        <v>5</v>
      </c>
      <c r="H59" s="459">
        <v>52</v>
      </c>
      <c r="I59" s="444">
        <f t="shared" ca="1" si="5"/>
        <v>4197715.7972750776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17490.482488646157</v>
      </c>
      <c r="L59" s="444">
        <f t="shared" ca="1" si="3"/>
        <v>4215206.2797637237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-2704088.5983526818</v>
      </c>
      <c r="C60" s="447">
        <f t="shared" si="0"/>
        <v>259863.64217494545</v>
      </c>
      <c r="D60" s="447">
        <f ca="1">SUMIF(G:G,53,K:K)</f>
        <v>-145492.93146674157</v>
      </c>
      <c r="E60" s="447">
        <f t="shared" ca="1" si="1"/>
        <v>-3109445.1719943685</v>
      </c>
      <c r="F60" s="431"/>
      <c r="G60" s="459">
        <f t="shared" si="8"/>
        <v>5</v>
      </c>
      <c r="H60" s="459">
        <v>53</v>
      </c>
      <c r="I60" s="444">
        <f t="shared" ca="1" si="5"/>
        <v>4215206.2797637237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17563.359499015514</v>
      </c>
      <c r="L60" s="444">
        <f t="shared" ca="1" si="3"/>
        <v>4232769.6392627396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-3109445.1719943685</v>
      </c>
      <c r="C61" s="447">
        <f t="shared" si="0"/>
        <v>259863.64217494545</v>
      </c>
      <c r="D61" s="447">
        <f ca="1">SUMIF(G:G,54,K:K)</f>
        <v>-166231.74309308681</v>
      </c>
      <c r="E61" s="447">
        <f t="shared" ca="1" si="1"/>
        <v>-3535540.5572624006</v>
      </c>
      <c r="F61" s="431"/>
      <c r="G61" s="459">
        <f t="shared" si="8"/>
        <v>5</v>
      </c>
      <c r="H61" s="459">
        <v>54</v>
      </c>
      <c r="I61" s="444">
        <f t="shared" ca="1" si="5"/>
        <v>4232769.6392627396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17636.540163594749</v>
      </c>
      <c r="L61" s="444">
        <f t="shared" ca="1" si="3"/>
        <v>4250406.1794263339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-3535540.5572624006</v>
      </c>
      <c r="C62" s="447">
        <f t="shared" si="0"/>
        <v>259863.64217494545</v>
      </c>
      <c r="D62" s="447">
        <f ca="1">SUMIF(G:G,55,K:K)</f>
        <v>-188031.5916820477</v>
      </c>
      <c r="E62" s="447">
        <f t="shared" ca="1" si="1"/>
        <v>-3983435.7911193939</v>
      </c>
      <c r="F62" s="431"/>
      <c r="G62" s="459">
        <f t="shared" si="8"/>
        <v>5</v>
      </c>
      <c r="H62" s="459">
        <v>55</v>
      </c>
      <c r="I62" s="444">
        <f t="shared" ca="1" si="5"/>
        <v>4250406.1794263339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17710.025747609725</v>
      </c>
      <c r="L62" s="444">
        <f t="shared" ca="1" si="3"/>
        <v>4268116.2051739432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-3983435.7911193939</v>
      </c>
      <c r="C63" s="447">
        <f t="shared" si="0"/>
        <v>259863.64217494545</v>
      </c>
      <c r="D63" s="447">
        <f ca="1">SUMIF(G:G,56,K:K)</f>
        <v>-210946.76189835416</v>
      </c>
      <c r="E63" s="447">
        <f t="shared" ca="1" si="1"/>
        <v>-4454246.1951926928</v>
      </c>
      <c r="F63" s="431"/>
      <c r="G63" s="459">
        <f t="shared" si="8"/>
        <v>5</v>
      </c>
      <c r="H63" s="459">
        <v>56</v>
      </c>
      <c r="I63" s="444">
        <f t="shared" ca="1" si="5"/>
        <v>4268116.2051739432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17783.817521558096</v>
      </c>
      <c r="L63" s="444">
        <f t="shared" ca="1" si="3"/>
        <v>4285900.0226955013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-4454246.1951926928</v>
      </c>
      <c r="C64" s="447">
        <f t="shared" si="0"/>
        <v>259863.64217494545</v>
      </c>
      <c r="D64" s="447">
        <f ca="1">SUMIF(G:G,57,K:K)</f>
        <v>-235034.31571320962</v>
      </c>
      <c r="E64" s="447">
        <f t="shared" ca="1" si="1"/>
        <v>-4949144.153080848</v>
      </c>
      <c r="F64" s="431"/>
      <c r="G64" s="459">
        <f t="shared" si="8"/>
        <v>5</v>
      </c>
      <c r="H64" s="459">
        <v>57</v>
      </c>
      <c r="I64" s="444">
        <f t="shared" ca="1" si="5"/>
        <v>4285900.0226955013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17857.916761231256</v>
      </c>
      <c r="L64" s="444">
        <f t="shared" ca="1" si="3"/>
        <v>4303757.9394567329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-4949144.153080848</v>
      </c>
      <c r="C65" s="447">
        <f t="shared" si="0"/>
        <v>259863.64217494545</v>
      </c>
      <c r="D65" s="447">
        <f ca="1">SUMIF(G:G,58,K:K)</f>
        <v>-260354.23449656155</v>
      </c>
      <c r="E65" s="447">
        <f t="shared" ca="1" si="1"/>
        <v>-5469362.0297523551</v>
      </c>
      <c r="F65" s="431"/>
      <c r="G65" s="459">
        <f t="shared" si="8"/>
        <v>5</v>
      </c>
      <c r="H65" s="459">
        <v>58</v>
      </c>
      <c r="I65" s="444">
        <f t="shared" ca="1" si="5"/>
        <v>4303757.9394567329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17932.324747736388</v>
      </c>
      <c r="L65" s="444">
        <f t="shared" ca="1" si="3"/>
        <v>4321690.2642044695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-5469362.0297523551</v>
      </c>
      <c r="C66" s="447">
        <f t="shared" si="0"/>
        <v>259863.64217494545</v>
      </c>
      <c r="D66" s="447">
        <f ca="1">SUMIF(G:G,59,K:K)</f>
        <v>-286969.56837908103</v>
      </c>
      <c r="E66" s="447">
        <f t="shared" ca="1" si="1"/>
        <v>-6016195.2403063811</v>
      </c>
      <c r="F66" s="431"/>
      <c r="G66" s="459">
        <f t="shared" si="8"/>
        <v>5</v>
      </c>
      <c r="H66" s="459">
        <v>59</v>
      </c>
      <c r="I66" s="444">
        <f t="shared" ca="1" si="5"/>
        <v>4321690.2642044695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18007.042767518622</v>
      </c>
      <c r="L66" s="444">
        <f t="shared" ca="1" si="3"/>
        <v>4339697.3069719877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-6016195.2403063811</v>
      </c>
      <c r="C67" s="447">
        <f t="shared" si="0"/>
        <v>259863.64217494545</v>
      </c>
      <c r="D67" s="447">
        <f t="shared" ref="D67:D71" ca="1" si="9">SUMIF(G:G,60,K:K)</f>
        <v>-314946.59325578617</v>
      </c>
      <c r="E67" s="447">
        <f t="shared" ca="1" si="1"/>
        <v>-6591005.4757371126</v>
      </c>
      <c r="F67" s="431"/>
      <c r="G67" s="459">
        <f t="shared" si="8"/>
        <v>5</v>
      </c>
      <c r="H67" s="459">
        <v>60</v>
      </c>
      <c r="I67" s="444">
        <f t="shared" ca="1" si="5"/>
        <v>4339697.3069719877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18082.072112383281</v>
      </c>
      <c r="L67" s="444">
        <f t="shared" ca="1" si="3"/>
        <v>4357779.379084371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-6591005.4757371126</v>
      </c>
      <c r="C68" s="447">
        <f t="shared" si="0"/>
        <v>259863.64217494545</v>
      </c>
      <c r="D68" s="447">
        <f t="shared" ca="1" si="9"/>
        <v>-314946.59325578617</v>
      </c>
      <c r="E68" s="447">
        <f t="shared" ca="1" si="1"/>
        <v>-7165815.711167844</v>
      </c>
      <c r="F68" s="431"/>
      <c r="G68" s="459">
        <f>G67+1</f>
        <v>6</v>
      </c>
      <c r="H68" s="459">
        <v>61</v>
      </c>
      <c r="I68" s="444">
        <f t="shared" ca="1" si="5"/>
        <v>4357779.379084371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18157.414079518214</v>
      </c>
      <c r="L68" s="444">
        <f t="shared" ca="1" si="3"/>
        <v>4375936.7931638891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-7165815.711167844</v>
      </c>
      <c r="C69" s="447">
        <f t="shared" si="0"/>
        <v>259863.64217494545</v>
      </c>
      <c r="D69" s="447">
        <f t="shared" ca="1" si="9"/>
        <v>-314946.59325578617</v>
      </c>
      <c r="E69" s="447">
        <f t="shared" ca="1" si="1"/>
        <v>-7740625.9465985755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4375936.7931638891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18233.069971516205</v>
      </c>
      <c r="L69" s="444">
        <f t="shared" ca="1" si="3"/>
        <v>4394169.8631354049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-7740625.9465985755</v>
      </c>
      <c r="C70" s="447">
        <f t="shared" si="0"/>
        <v>259863.64217494545</v>
      </c>
      <c r="D70" s="447">
        <f t="shared" ca="1" si="9"/>
        <v>-314946.59325578617</v>
      </c>
      <c r="E70" s="447">
        <f t="shared" ca="1" si="1"/>
        <v>-8315436.1820293069</v>
      </c>
      <c r="F70" s="431"/>
      <c r="G70" s="459">
        <f t="shared" si="10"/>
        <v>6</v>
      </c>
      <c r="H70" s="459">
        <v>63</v>
      </c>
      <c r="I70" s="444">
        <f t="shared" ca="1" si="5"/>
        <v>4394169.8631354049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18309.041096397519</v>
      </c>
      <c r="L70" s="444">
        <f t="shared" ca="1" si="3"/>
        <v>4412478.9042318026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-8315436.1820293069</v>
      </c>
      <c r="C71" s="447">
        <f t="shared" si="0"/>
        <v>259863.64217494545</v>
      </c>
      <c r="D71" s="447">
        <f t="shared" ca="1" si="9"/>
        <v>-314946.59325578617</v>
      </c>
      <c r="E71" s="447">
        <f t="shared" ca="1" si="1"/>
        <v>-8890246.4174600393</v>
      </c>
      <c r="F71" s="431"/>
      <c r="G71" s="459">
        <f t="shared" si="10"/>
        <v>6</v>
      </c>
      <c r="H71" s="459">
        <v>64</v>
      </c>
      <c r="I71" s="444">
        <f t="shared" ca="1" si="5"/>
        <v>4412478.9042318026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18385.328767632509</v>
      </c>
      <c r="L71" s="444">
        <f t="shared" ca="1" si="3"/>
        <v>4430864.2329994347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4430864.2329994347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18461.934304164311</v>
      </c>
      <c r="L72" s="444">
        <f t="shared" ca="1" si="3"/>
        <v>4449326.1673035994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4449326.1673035994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18538.859030431664</v>
      </c>
      <c r="L73" s="444">
        <f t="shared" ca="1" si="3"/>
        <v>4467865.0263340315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4467865.0263340315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18616.104276391798</v>
      </c>
      <c r="L74" s="444">
        <f t="shared" ca="1" si="3"/>
        <v>4486481.1306104232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4486481.1306104232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18596.174694566016</v>
      </c>
      <c r="L75" s="444">
        <f t="shared" ca="1" si="3"/>
        <v>4481678.1013904102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4481678.1013904102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18576.162072815961</v>
      </c>
      <c r="L76" s="444">
        <f t="shared" ca="1" si="3"/>
        <v>4476855.0595486471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4476855.0595486471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18556.066065141949</v>
      </c>
      <c r="L77" s="444">
        <f t="shared" ca="1" si="3"/>
        <v>4472011.9216992101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4472011.9216992101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18535.88632410263</v>
      </c>
      <c r="L78" s="444">
        <f t="shared" ca="1" si="3"/>
        <v>4467148.6041087341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4467148.6041087341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18515.622500808979</v>
      </c>
      <c r="L79" s="444">
        <f t="shared" ca="1" si="3"/>
        <v>4462265.022694964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4462265.022694964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18495.27424491827</v>
      </c>
      <c r="L80" s="444">
        <f t="shared" ca="1" si="3"/>
        <v>4457361.0930253034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4457361.0930253034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18474.841204628017</v>
      </c>
      <c r="L81" s="444">
        <f t="shared" ca="1" si="3"/>
        <v>4452436.7303153528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4452436.7303153528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18454.323026669892</v>
      </c>
      <c r="L82" s="444">
        <f t="shared" ca="1" si="3"/>
        <v>4447491.8494274439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4447491.8494274439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18433.719356303605</v>
      </c>
      <c r="L83" s="444">
        <f t="shared" ca="1" si="3"/>
        <v>4442526.364869169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4442526.364869169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18413.029837310791</v>
      </c>
      <c r="L84" s="444">
        <f t="shared" ca="1" si="3"/>
        <v>4437540.1907919012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4437540.1907919012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18392.254111988841</v>
      </c>
      <c r="L85" s="444">
        <f t="shared" ca="1" si="3"/>
        <v>4432533.2409893107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4432533.2409893107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18371.391821144716</v>
      </c>
      <c r="L86" s="444">
        <f t="shared" ca="1" si="3"/>
        <v>4427505.4288958767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4427505.4288958767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18350.442604088741</v>
      </c>
      <c r="L87" s="444">
        <f t="shared" ca="1" si="3"/>
        <v>4422456.6675853869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4422456.6675853869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18329.406098628366</v>
      </c>
      <c r="L88" s="444">
        <f t="shared" ca="1" si="3"/>
        <v>4417386.8697694363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4417386.8697694363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18308.281941061905</v>
      </c>
      <c r="L89" s="444">
        <f t="shared" ca="1" si="3"/>
        <v>4412295.9477959191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4412295.9477959191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18287.069766172252</v>
      </c>
      <c r="L90" s="444">
        <f t="shared" ca="1" si="3"/>
        <v>4407183.8136475123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4407183.8136475123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18265.769207220554</v>
      </c>
      <c r="L91" s="444">
        <f t="shared" ca="1" si="3"/>
        <v>4402050.3789401539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4402050.3789401539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18244.379895939896</v>
      </c>
      <c r="L92" s="444">
        <f t="shared" ca="1" si="3"/>
        <v>4396895.5549215144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4396895.5549215144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18222.901462528898</v>
      </c>
      <c r="L93" s="444">
        <f t="shared" ca="1" si="3"/>
        <v>4391719.2524694642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4391719.2524694642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18201.333535645354</v>
      </c>
      <c r="L94" s="444">
        <f t="shared" ca="1" si="3"/>
        <v>4386521.3820905304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4386521.3820905304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18179.675742399799</v>
      </c>
      <c r="L95" s="444">
        <f t="shared" ca="1" si="3"/>
        <v>4381301.8539183512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4381301.8539183512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18157.927708349052</v>
      </c>
      <c r="L96" s="444">
        <f t="shared" ca="1" si="3"/>
        <v>4376060.5777121214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4376060.5777121214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18136.08905748976</v>
      </c>
      <c r="L97" s="444">
        <f t="shared" ca="1" si="3"/>
        <v>4370797.4628550317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4370797.4628550317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18114.159412251887</v>
      </c>
      <c r="L98" s="444">
        <f t="shared" ca="1" si="3"/>
        <v>4365512.4183527045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4365512.4183527045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18092.138393492191</v>
      </c>
      <c r="L99" s="444">
        <f t="shared" ca="1" si="3"/>
        <v>4360205.3528316179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4360205.3528316179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18070.02562048766</v>
      </c>
      <c r="L100" s="444">
        <f t="shared" ca="1" si="3"/>
        <v>4354876.1745375264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4354876.1745375264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18047.820710928947</v>
      </c>
      <c r="L101" s="444">
        <f t="shared" ca="1" si="3"/>
        <v>4349524.7913338766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4349524.7913338766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18025.523280913738</v>
      </c>
      <c r="L102" s="444">
        <f t="shared" ca="1" si="3"/>
        <v>4344151.1107002115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4344151.1107002115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18003.132944940135</v>
      </c>
      <c r="L103" s="444">
        <f t="shared" ca="1" si="3"/>
        <v>4338755.0397305731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4338755.0397305731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17980.649315899977</v>
      </c>
      <c r="L104" s="444">
        <f t="shared" ca="1" si="3"/>
        <v>4333336.4851318942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4333336.4851318942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17965.338256738814</v>
      </c>
      <c r="L105" s="444">
        <f t="shared" ca="1" si="3"/>
        <v>4329646.5198740549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4329646.5198740549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17949.963401497818</v>
      </c>
      <c r="L106" s="444">
        <f t="shared" ca="1" si="3"/>
        <v>4325941.1797609748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4325941.1797609748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17934.524484359987</v>
      </c>
      <c r="L107" s="444">
        <f t="shared" ca="1" si="3"/>
        <v>4322220.4007307561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4322220.4007307561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17919.021238400739</v>
      </c>
      <c r="L108" s="444">
        <f t="shared" ca="1" si="3"/>
        <v>4318484.1184545783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4318484.1184545783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17903.453395583332</v>
      </c>
      <c r="L109" s="444">
        <f t="shared" ca="1" si="3"/>
        <v>4314732.2683355836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4314732.2683355836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17887.820686754189</v>
      </c>
      <c r="L110" s="444">
        <f t="shared" ca="1" si="3"/>
        <v>4310964.7855077591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4310964.7855077591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17872.122841638251</v>
      </c>
      <c r="L111" s="444">
        <f t="shared" ca="1" si="3"/>
        <v>4307181.6048348192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4307181.6048348192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17856.359588834337</v>
      </c>
      <c r="L112" s="444">
        <f t="shared" ca="1" si="3"/>
        <v>4303382.6609090753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4303382.6609090753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17840.530655810402</v>
      </c>
      <c r="L113" s="444">
        <f t="shared" ca="1" si="3"/>
        <v>4299567.8880503075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4299567.8880503075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17824.635768898872</v>
      </c>
      <c r="L114" s="444">
        <f t="shared" ca="1" si="3"/>
        <v>4295737.2203046279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4295737.2203046279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17808.674653291873</v>
      </c>
      <c r="L115" s="444">
        <f t="shared" ca="1" si="3"/>
        <v>4291890.5914433412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4291890.5914433412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17792.647033036512</v>
      </c>
      <c r="L116" s="444">
        <f t="shared" ca="1" si="3"/>
        <v>4288027.9349617995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4288027.9349617995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17776.552631030088</v>
      </c>
      <c r="L117" s="444">
        <f t="shared" ca="1" si="3"/>
        <v>4284149.184078251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4284149.184078251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17760.391169015304</v>
      </c>
      <c r="L118" s="444">
        <f t="shared" ca="1" si="3"/>
        <v>4280254.271732688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4280254.271732688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17744.162367575456</v>
      </c>
      <c r="L119" s="444">
        <f t="shared" ca="1" si="3"/>
        <v>4276343.1305856854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4276343.1305856854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17727.865946129612</v>
      </c>
      <c r="L120" s="444">
        <f t="shared" ca="1" si="3"/>
        <v>4272415.6930172369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4272415.6930172369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17711.501622927743</v>
      </c>
      <c r="L121" s="444">
        <f t="shared" ca="1" si="3"/>
        <v>4268471.8911255859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4268471.8911255859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17695.069115045866</v>
      </c>
      <c r="L122" s="444">
        <f t="shared" ca="1" si="3"/>
        <v>4264511.656726053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4264511.656726053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17678.568138381142</v>
      </c>
      <c r="L123" s="444">
        <f t="shared" ca="1" si="3"/>
        <v>4260534.9213498561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4260534.9213498561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17661.998407646992</v>
      </c>
      <c r="L124" s="444">
        <f t="shared" ca="1" si="3"/>
        <v>4256541.6162429247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4256541.6162429247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17645.35963636811</v>
      </c>
      <c r="L125" s="444">
        <f t="shared" ca="1" si="3"/>
        <v>4252531.6723647146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4252531.6723647146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17628.651536875568</v>
      </c>
      <c r="L126" s="444">
        <f t="shared" ca="1" si="3"/>
        <v>4248505.0203870116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4248505.0203870116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17611.873820301804</v>
      </c>
      <c r="L127" s="444">
        <f t="shared" ca="1" si="3"/>
        <v>4244461.5906927353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4244461.5906927353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17595.026196575654</v>
      </c>
      <c r="L128" s="444">
        <f t="shared" ca="1" si="3"/>
        <v>4240401.3133747326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4240401.3133747326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17578.108374417308</v>
      </c>
      <c r="L129" s="444">
        <f t="shared" ca="1" si="3"/>
        <v>4236324.118234572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4236324.118234572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17561.120061333306</v>
      </c>
      <c r="L130" s="444">
        <f t="shared" ca="1" si="3"/>
        <v>4232229.9347813269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4232229.9347813269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17544.060963611453</v>
      </c>
      <c r="L131" s="444">
        <f t="shared" ca="1" si="3"/>
        <v>4228118.6922303597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4228118.6922303597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17526.930786315756</v>
      </c>
      <c r="L132" s="444">
        <f t="shared" ca="1" si="3"/>
        <v>4223990.3195020966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4223990.3195020966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17509.729233281327</v>
      </c>
      <c r="L133" s="444">
        <f t="shared" ca="1" si="3"/>
        <v>4219844.7452207999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4219844.7452207999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17492.456007109256</v>
      </c>
      <c r="L134" s="444">
        <f t="shared" ca="1" si="3"/>
        <v>4215681.8977133306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4215681.8977133306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17475.110809161466</v>
      </c>
      <c r="L135" s="444">
        <f t="shared" ca="1" si="3"/>
        <v>4211501.7050079135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4211501.7050079135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17457.693339555561</v>
      </c>
      <c r="L136" s="444">
        <f t="shared" ca="1" si="3"/>
        <v>4207304.0948328907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4207304.0948328907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17440.203297159631</v>
      </c>
      <c r="L137" s="444">
        <f t="shared" ca="1" si="3"/>
        <v>4203088.994615471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4203088.994615471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17422.64037958705</v>
      </c>
      <c r="L138" s="444">
        <f t="shared" ca="1" si="3"/>
        <v>4198856.3314804789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4198856.3314804789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17405.004283191251</v>
      </c>
      <c r="L139" s="444">
        <f t="shared" ca="1" si="3"/>
        <v>4194606.0322490912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4194606.0322490912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17387.294703060466</v>
      </c>
      <c r="L140" s="444">
        <f t="shared" ca="1" si="3"/>
        <v>4190338.0234375726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4190338.0234375726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17369.511333012473</v>
      </c>
      <c r="L141" s="444">
        <f t="shared" ca="1" si="3"/>
        <v>4186052.2312560063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4186052.2312560063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17351.653865589284</v>
      </c>
      <c r="L142" s="444">
        <f t="shared" ca="1" si="3"/>
        <v>4181748.5816070167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4181748.5816070167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17333.721992051826</v>
      </c>
      <c r="L143" s="444">
        <f t="shared" ca="1" si="3"/>
        <v>4177427.0000844896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4177427.0000844896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17315.715402374626</v>
      </c>
      <c r="L144" s="444">
        <f t="shared" ca="1" si="3"/>
        <v>4173087.4119722852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4173087.4119722852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17297.633785240443</v>
      </c>
      <c r="L145" s="444">
        <f t="shared" ca="1" si="3"/>
        <v>4168729.7422429468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4168729.7422429468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17279.476828034865</v>
      </c>
      <c r="L146" s="444">
        <f t="shared" ca="1" si="3"/>
        <v>4164353.9155564029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4164353.9155564029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17261.244216840936</v>
      </c>
      <c r="L147" s="444">
        <f t="shared" ca="1" si="3"/>
        <v>4159959.8562586647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4159959.8562586647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17242.935636433693</v>
      </c>
      <c r="L148" s="444">
        <f t="shared" ca="1" si="3"/>
        <v>4155547.4883805197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4155547.4883805197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17224.550770274753</v>
      </c>
      <c r="L149" s="444">
        <f t="shared" ca="1" si="3"/>
        <v>4151116.7356362157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4151116.7356362157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17206.089300506821</v>
      </c>
      <c r="L150" s="444">
        <f t="shared" ca="1" si="3"/>
        <v>4146667.5214221436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4146667.5214221436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17187.550907948185</v>
      </c>
      <c r="L151" s="444">
        <f t="shared" ca="1" si="3"/>
        <v>4142199.7688155128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4142199.7688155128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17168.935272087227</v>
      </c>
      <c r="L152" s="444">
        <f t="shared" ca="1" si="3"/>
        <v>4137713.4005730213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4137713.4005730213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17150.242071076842</v>
      </c>
      <c r="L153" s="444">
        <f t="shared" ca="1" si="3"/>
        <v>4133208.3391295192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4133208.3391295192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17131.470981728919</v>
      </c>
      <c r="L154" s="444">
        <f t="shared" ca="1" si="3"/>
        <v>4128684.5065966691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4128684.5065966691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17112.621679508709</v>
      </c>
      <c r="L155" s="444">
        <f t="shared" ca="1" si="3"/>
        <v>4124141.8247615988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4124141.8247615988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17093.693838529249</v>
      </c>
      <c r="L156" s="444">
        <f t="shared" ca="1" si="3"/>
        <v>4119580.2150855493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4119580.2150855493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17074.687131545707</v>
      </c>
      <c r="L157" s="444">
        <f t="shared" ca="1" si="3"/>
        <v>4114999.5987025159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4114999.5987025159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17055.601229949738</v>
      </c>
      <c r="L158" s="444">
        <f t="shared" ca="1" si="3"/>
        <v>4110399.896417887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4110399.896417887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17036.435803763783</v>
      </c>
      <c r="L159" s="444">
        <f t="shared" ca="1" si="3"/>
        <v>4105781.0287070717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4105781.0287070717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17017.190521635388</v>
      </c>
      <c r="L160" s="444">
        <f t="shared" ca="1" si="3"/>
        <v>4101142.9157141284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4101142.9157141284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16997.865050831457</v>
      </c>
      <c r="L161" s="444">
        <f t="shared" ca="1" si="3"/>
        <v>4096485.4772503809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4096485.4772503809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16978.459057232507</v>
      </c>
      <c r="L162" s="444">
        <f t="shared" ca="1" si="3"/>
        <v>4091808.6327930344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4091808.6327930344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16958.972205326896</v>
      </c>
      <c r="L163" s="444">
        <f t="shared" ca="1" si="3"/>
        <v>4087112.3014837825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4087112.3014837825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16939.404158205016</v>
      </c>
      <c r="L164" s="444">
        <f t="shared" ca="1" si="3"/>
        <v>4082396.4021274084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4082396.4021274084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16919.754577553456</v>
      </c>
      <c r="L165" s="444">
        <f t="shared" ca="1" si="3"/>
        <v>4077660.8531903829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4077660.8531903829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16900.023123649182</v>
      </c>
      <c r="L166" s="444">
        <f t="shared" ca="1" si="3"/>
        <v>4072905.5727994535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4072905.5727994535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16880.209455353644</v>
      </c>
      <c r="L167" s="444">
        <f t="shared" ca="1" si="3"/>
        <v>4068130.4787402283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4068130.4787402283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16860.313230106876</v>
      </c>
      <c r="L168" s="444">
        <f t="shared" ca="1" si="3"/>
        <v>4063335.4884557566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4063335.4884557566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16840.334103921574</v>
      </c>
      <c r="L169" s="444">
        <f t="shared" ca="1" si="3"/>
        <v>4058520.5190450992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4058520.5190450992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16820.271731377168</v>
      </c>
      <c r="L170" s="444">
        <f t="shared" ca="1" si="3"/>
        <v>4053685.4872618974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4053685.4872618974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16800.12576561383</v>
      </c>
      <c r="L171" s="444">
        <f t="shared" ca="1" si="3"/>
        <v>4048830.3095129323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4048830.3095129323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16779.895858326472</v>
      </c>
      <c r="L172" s="444">
        <f t="shared" ca="1" si="3"/>
        <v>4043954.9018566799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4043954.9018566799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16759.581659758755</v>
      </c>
      <c r="L173" s="444">
        <f t="shared" ca="1" si="3"/>
        <v>4039059.18000186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4039059.18000186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16739.182818697005</v>
      </c>
      <c r="L174" s="444">
        <f t="shared" ca="1" si="3"/>
        <v>4034143.059305978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4034143.059305978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16718.698982464164</v>
      </c>
      <c r="L175" s="444">
        <f t="shared" ca="1" si="3"/>
        <v>4029206.4547738633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4029206.4547738633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16698.129796913687</v>
      </c>
      <c r="L176" s="444">
        <f t="shared" ca="1" si="3"/>
        <v>4024249.2810561983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4024249.2810561983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16677.474906423413</v>
      </c>
      <c r="L177" s="444">
        <f t="shared" ca="1" si="3"/>
        <v>4019271.452448043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4019271.452448043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16656.73395388943</v>
      </c>
      <c r="L178" s="444">
        <f t="shared" ca="1" si="3"/>
        <v>4014272.8828873537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4014272.8828873537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16635.906580719893</v>
      </c>
      <c r="L179" s="444">
        <f t="shared" ca="1" si="3"/>
        <v>4009253.4859534949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4009253.4859534949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16614.992426828816</v>
      </c>
      <c r="L180" s="444">
        <f t="shared" ca="1" si="3"/>
        <v>4004213.174865745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4004213.174865745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16593.99113062986</v>
      </c>
      <c r="L181" s="444">
        <f t="shared" ca="1" si="3"/>
        <v>3999151.8624817962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3999151.8624817962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16572.902329030072</v>
      </c>
      <c r="L182" s="444">
        <f t="shared" ca="1" si="3"/>
        <v>3994069.4612962473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3994069.4612962473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16551.725657423616</v>
      </c>
      <c r="L183" s="444">
        <f t="shared" ca="1" si="3"/>
        <v>3988965.883439092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3988965.883439092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16530.460749685473</v>
      </c>
      <c r="L184" s="444">
        <f t="shared" ca="1" si="3"/>
        <v>3983841.0406741984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3983841.0406741984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16509.107238165081</v>
      </c>
      <c r="L185" s="444">
        <f t="shared" ca="1" si="3"/>
        <v>3978694.8443977847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3978694.8443977847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16487.664753680023</v>
      </c>
      <c r="L186" s="444">
        <f t="shared" ca="1" si="3"/>
        <v>3973527.2056368859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3973527.2056368859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16466.13292550961</v>
      </c>
      <c r="L187" s="444">
        <f t="shared" ca="1" si="3"/>
        <v>3968338.0350478166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3968338.0350478166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16444.511381388493</v>
      </c>
      <c r="L188" s="444">
        <f t="shared" ca="1" si="3"/>
        <v>3963127.2429146264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3963127.2429146264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16422.799747500201</v>
      </c>
      <c r="L189" s="444">
        <f t="shared" ca="1" si="3"/>
        <v>3957894.7391475476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3957894.7391475476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16400.997648470704</v>
      </c>
      <c r="L190" s="444">
        <f t="shared" ca="1" si="3"/>
        <v>3952640.4332814394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3952640.4332814394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16379.104707361919</v>
      </c>
      <c r="L191" s="444">
        <f t="shared" ca="1" si="3"/>
        <v>3947364.2344742226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3947364.2344742226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16357.120545665182</v>
      </c>
      <c r="L192" s="444">
        <f t="shared" ca="1" si="3"/>
        <v>3942066.0515053091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3942066.0515053091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16335.044783294707</v>
      </c>
      <c r="L193" s="444">
        <f t="shared" ca="1" si="3"/>
        <v>3936745.7927740249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3936745.7927740249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16312.877038581026</v>
      </c>
      <c r="L194" s="444">
        <f t="shared" ca="1" si="3"/>
        <v>3931403.3662980269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3931403.3662980269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16290.616928264364</v>
      </c>
      <c r="L195" s="444">
        <f t="shared" ca="1" si="3"/>
        <v>3926038.6797117125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3926038.6797117125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16268.264067488057</v>
      </c>
      <c r="L196" s="444">
        <f t="shared" ca="1" si="3"/>
        <v>3920651.6402646219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3920651.6402646219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16245.818069791849</v>
      </c>
      <c r="L197" s="444">
        <f t="shared" ca="1" si="3"/>
        <v>3915242.154819835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3915242.154819835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16223.278547105234</v>
      </c>
      <c r="L198" s="444">
        <f t="shared" ca="1" si="3"/>
        <v>3909810.1298523615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3909810.1298523615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16200.645109740761</v>
      </c>
      <c r="L199" s="444">
        <f t="shared" ca="1" si="3"/>
        <v>3904355.4714475232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3904355.4714475232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16177.91736638727</v>
      </c>
      <c r="L200" s="444">
        <f t="shared" ca="1" si="3"/>
        <v>3898878.0852993317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3898878.0852993317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16155.094924103136</v>
      </c>
      <c r="L201" s="444">
        <f t="shared" ca="1" si="3"/>
        <v>3893377.8767088559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3893377.8767088559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16132.177388309485</v>
      </c>
      <c r="L202" s="444">
        <f t="shared" ca="1" si="3"/>
        <v>3887854.7505825865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3887854.7505825865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16109.164362783366</v>
      </c>
      <c r="L203" s="444">
        <f t="shared" ca="1" si="3"/>
        <v>3882308.6114307912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3882308.6114307912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16086.055449650885</v>
      </c>
      <c r="L204" s="444">
        <f t="shared" ca="1" si="3"/>
        <v>3876739.3633658634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3876739.3633658634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16062.850249380352</v>
      </c>
      <c r="L205" s="444">
        <f t="shared" ca="1" si="3"/>
        <v>3871146.9101006649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3871146.9101006649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16039.548360775358</v>
      </c>
      <c r="L206" s="444">
        <f t="shared" ca="1" si="3"/>
        <v>3865531.1549468613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3865531.1549468613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16016.149380967843</v>
      </c>
      <c r="L207" s="444">
        <f t="shared" ca="1" si="3"/>
        <v>3859892.0008132504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3859892.0008132504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15992.652905411131</v>
      </c>
      <c r="L208" s="444">
        <f t="shared" ca="1" si="3"/>
        <v>3854229.3502040827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3854229.3502040827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15969.058527872932</v>
      </c>
      <c r="L209" s="444">
        <f t="shared" ca="1" si="3"/>
        <v>3848543.1052173767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3848543.1052173767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15945.365840428321</v>
      </c>
      <c r="L210" s="444">
        <f t="shared" ca="1" si="3"/>
        <v>3842833.1675432264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3842833.1675432264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15921.574433452697</v>
      </c>
      <c r="L211" s="444">
        <f t="shared" ca="1" si="3"/>
        <v>3837099.4384621005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3837099.4384621005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15897.683895614673</v>
      </c>
      <c r="L212" s="444">
        <f t="shared" ca="1" si="3"/>
        <v>3831341.8188431361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3831341.8188431361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15873.693813868987</v>
      </c>
      <c r="L213" s="444">
        <f t="shared" ca="1" si="3"/>
        <v>3825560.209142426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3825560.209142426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15849.603773449364</v>
      </c>
      <c r="L214" s="444">
        <f t="shared" ca="1" si="3"/>
        <v>3819754.5094012967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3819754.5094012967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15825.413357861324</v>
      </c>
      <c r="L215" s="444">
        <f t="shared" ca="1" si="3"/>
        <v>3813924.6192445792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3813924.6192445792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15801.122148875</v>
      </c>
      <c r="L216" s="444">
        <f t="shared" ca="1" si="3"/>
        <v>3808070.4378788755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3808070.4378788755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15776.729726517902</v>
      </c>
      <c r="L217" s="444">
        <f t="shared" ca="1" si="3"/>
        <v>3802191.8640908147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3802191.8640908147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15752.235669067652</v>
      </c>
      <c r="L218" s="444">
        <f t="shared" ca="1" si="3"/>
        <v>3796288.7962453035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3796288.7962453035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15727.639553044686</v>
      </c>
      <c r="L219" s="444">
        <f t="shared" ca="1" si="3"/>
        <v>3790361.1322837691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3790361.1322837691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15702.940953204961</v>
      </c>
      <c r="L220" s="444">
        <f t="shared" ca="1" si="3"/>
        <v>3784408.7697223951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3784408.7697223951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15678.139442532565</v>
      </c>
      <c r="L221" s="444">
        <f t="shared" ca="1" si="3"/>
        <v>3778431.6056503491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3778431.6056503491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15653.234592232375</v>
      </c>
      <c r="L222" s="444">
        <f t="shared" ca="1" si="3"/>
        <v>3772429.5367280026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3772429.5367280026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15628.225971722601</v>
      </c>
      <c r="L223" s="444">
        <f t="shared" ca="1" si="3"/>
        <v>3766402.4591851463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3766402.4591851463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15603.113148627364</v>
      </c>
      <c r="L224" s="444">
        <f t="shared" ca="1" si="3"/>
        <v>3760350.2688191948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3760350.2688191948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15577.895688769233</v>
      </c>
      <c r="L225" s="444">
        <f t="shared" ca="1" si="3"/>
        <v>3754272.8609933853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3754272.8609933853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15552.573156161696</v>
      </c>
      <c r="L226" s="444">
        <f t="shared" ca="1" si="3"/>
        <v>3748170.1306349682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3748170.1306349682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15527.145113001623</v>
      </c>
      <c r="L227" s="444">
        <f t="shared" ca="1" si="3"/>
        <v>3742041.9722333909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3742041.9722333909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15501.611119661717</v>
      </c>
      <c r="L228" s="444">
        <f t="shared" ca="1" si="3"/>
        <v>3735888.279838474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3735888.279838474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15475.970734682898</v>
      </c>
      <c r="L229" s="444">
        <f t="shared" ca="1" si="3"/>
        <v>3729708.947058578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3729708.947058578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15450.223514766663</v>
      </c>
      <c r="L230" s="444">
        <f t="shared" ca="1" si="3"/>
        <v>3723503.8670587656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3723503.8670587656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15424.369014767446</v>
      </c>
      <c r="L231" s="444">
        <f t="shared" ca="1" si="3"/>
        <v>3717272.9325589542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3717272.9325589542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15398.406787684897</v>
      </c>
      <c r="L232" s="444">
        <f t="shared" ca="1" si="3"/>
        <v>3711016.0358320605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3711016.0358320605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15372.336384656173</v>
      </c>
      <c r="L233" s="444">
        <f t="shared" ca="1" si="3"/>
        <v>3704733.068702138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3704733.068702138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15346.157354948165</v>
      </c>
      <c r="L234" s="444">
        <f t="shared" ca="1" si="3"/>
        <v>3698423.9225425073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3698423.9225425073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15319.869245949703</v>
      </c>
      <c r="L235" s="444">
        <f t="shared" ca="1" si="3"/>
        <v>3692088.4882738781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3692088.4882738781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15293.471603163747</v>
      </c>
      <c r="L236" s="444">
        <f t="shared" ca="1" si="3"/>
        <v>3685726.6563624628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3685726.6563624628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15266.963970199517</v>
      </c>
      <c r="L237" s="444">
        <f t="shared" ca="1" si="3"/>
        <v>3679338.3168180836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3679338.3168180836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15240.345888764605</v>
      </c>
      <c r="L238" s="444">
        <f t="shared" ca="1" si="3"/>
        <v>3672923.3591922694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3672923.3591922694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15213.616898657043</v>
      </c>
      <c r="L239" s="444">
        <f t="shared" ca="1" si="3"/>
        <v>3666481.6725763474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3666481.6725763474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15186.776537757367</v>
      </c>
      <c r="L240" s="444">
        <f t="shared" ca="1" si="3"/>
        <v>3660013.1455995259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3660013.1455995259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15159.824342020613</v>
      </c>
      <c r="L241" s="444">
        <f t="shared" ca="1" si="3"/>
        <v>3653517.6664269678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3653517.6664269678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15132.759845468288</v>
      </c>
      <c r="L242" s="444">
        <f t="shared" ca="1" si="3"/>
        <v>3646995.1227578572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3646995.1227578572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15105.582580180326</v>
      </c>
      <c r="L243" s="444">
        <f t="shared" ca="1" si="3"/>
        <v>3640445.4018234587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3640445.4018234587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15078.292076287</v>
      </c>
      <c r="L244" s="444">
        <f t="shared" ca="1" si="3"/>
        <v>3633868.3903851667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3633868.3903851667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15050.887861960784</v>
      </c>
      <c r="L245" s="444">
        <f t="shared" ca="1" si="3"/>
        <v>3627263.9747325485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3627263.9747325485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15023.369463408206</v>
      </c>
      <c r="L246" s="444">
        <f t="shared" ca="1" si="3"/>
        <v>3620632.040681378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3620632.040681378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14995.736404861664</v>
      </c>
      <c r="L247" s="444">
        <f t="shared" ca="1" si="3"/>
        <v>3613972.4735716609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3613972.4735716609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14967.988208571172</v>
      </c>
      <c r="L248" s="444">
        <f t="shared" ca="1" si="3"/>
        <v>3607285.1582656531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3607285.1582656531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14940.124394796143</v>
      </c>
      <c r="L249" s="444">
        <f t="shared" ca="1" si="3"/>
        <v>3600569.9791458705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3600569.9791458705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14912.144481797048</v>
      </c>
      <c r="L250" s="444">
        <f t="shared" ca="1" si="3"/>
        <v>3593826.8201130889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3593826.8201130889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14884.047985827126</v>
      </c>
      <c r="L251" s="444">
        <f t="shared" ca="1" si="3"/>
        <v>3587055.5645843372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3587055.5645843372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14855.834421123993</v>
      </c>
      <c r="L252" s="444">
        <f t="shared" ca="1" si="3"/>
        <v>3580256.0954908822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3580256.0954908822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14827.503299901266</v>
      </c>
      <c r="L253" s="444">
        <f t="shared" ca="1" si="3"/>
        <v>3573428.2952762046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3573428.2952762046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14799.054132340107</v>
      </c>
      <c r="L254" s="444">
        <f t="shared" ca="1" si="3"/>
        <v>3566572.0458939658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3566572.0458939658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14770.486426580781</v>
      </c>
      <c r="L255" s="444">
        <f t="shared" ca="1" si="3"/>
        <v>3559687.2288059676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3559687.2288059676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14741.79968871412</v>
      </c>
      <c r="L256" s="444">
        <f t="shared" ca="1" si="3"/>
        <v>3552773.7249801029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3552773.7249801029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14712.993422773014</v>
      </c>
      <c r="L257" s="444">
        <f t="shared" ca="1" si="3"/>
        <v>3545831.4148882972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3545831.4148882972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14684.067130723826</v>
      </c>
      <c r="L258" s="444">
        <f t="shared" ca="1" si="3"/>
        <v>3538860.1785044423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3538860.1785044423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14655.020312457766</v>
      </c>
      <c r="L259" s="444">
        <f t="shared" ca="1" si="3"/>
        <v>3531859.8953023213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3531859.8953023213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14625.85246578226</v>
      </c>
      <c r="L260" s="444">
        <f t="shared" ca="1" si="3"/>
        <v>3524830.4442535248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3524830.4442535248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14596.563086412274</v>
      </c>
      <c r="L261" s="444">
        <f t="shared" ca="1" si="3"/>
        <v>3517771.7038253583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3517771.7038253583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14567.151667961582</v>
      </c>
      <c r="L262" s="444">
        <f t="shared" ca="1" si="3"/>
        <v>3510683.5519787408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3510683.5519787408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14537.61770193401</v>
      </c>
      <c r="L263" s="444">
        <f t="shared" ref="L263:L517" ca="1" si="28">I263-J263+K263</f>
        <v>3503565.8661660962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3503565.8661660962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14507.960677714655</v>
      </c>
      <c r="L264" s="444">
        <f t="shared" ca="1" si="28"/>
        <v>3496418.5233292319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3496418.5233292319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14478.180082561053</v>
      </c>
      <c r="L265" s="444">
        <f t="shared" ca="1" si="28"/>
        <v>3489241.399897214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3489241.399897214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14448.275401594314</v>
      </c>
      <c r="L266" s="444">
        <f t="shared" ca="1" si="28"/>
        <v>3482034.3717842293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3482034.3717842293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14418.24611779021</v>
      </c>
      <c r="L267" s="444">
        <f t="shared" ca="1" si="28"/>
        <v>3474797.3143874407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3474797.3143874407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14388.091711970257</v>
      </c>
      <c r="L268" s="444">
        <f t="shared" ca="1" si="28"/>
        <v>3467530.1025848319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3467530.1025848319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14357.811662792721</v>
      </c>
      <c r="L269" s="444">
        <f t="shared" ca="1" si="28"/>
        <v>3460232.6107330457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3460232.6107330457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14327.405446743613</v>
      </c>
      <c r="L270" s="444">
        <f t="shared" ca="1" si="28"/>
        <v>3452904.7126652105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3452904.7126652105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14296.872538127633</v>
      </c>
      <c r="L271" s="444">
        <f t="shared" ca="1" si="28"/>
        <v>3445546.2816887591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3445546.2816887591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14266.212409059084</v>
      </c>
      <c r="L272" s="444">
        <f t="shared" ca="1" si="28"/>
        <v>3438157.1905832393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3438157.1905832393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14235.42452945275</v>
      </c>
      <c r="L273" s="444">
        <f t="shared" ca="1" si="28"/>
        <v>3430737.3115981133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3430737.3115981133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14204.508367014727</v>
      </c>
      <c r="L274" s="444">
        <f t="shared" ca="1" si="28"/>
        <v>3423286.516450549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3423286.516450549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14173.463387233209</v>
      </c>
      <c r="L275" s="444">
        <f t="shared" ca="1" si="28"/>
        <v>3415804.6763232034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3415804.6763232034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14142.289053369266</v>
      </c>
      <c r="L276" s="444">
        <f t="shared" ca="1" si="28"/>
        <v>3408291.6618619938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3408291.6618619938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14110.98482644756</v>
      </c>
      <c r="L277" s="444">
        <f t="shared" ca="1" si="28"/>
        <v>3400747.3431738624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3400747.3431738624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14079.550165247018</v>
      </c>
      <c r="L278" s="444">
        <f t="shared" ca="1" si="28"/>
        <v>3393171.5898245308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3393171.5898245308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14047.984526291464</v>
      </c>
      <c r="L279" s="444">
        <f t="shared" ca="1" si="28"/>
        <v>3385564.2708362434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3385564.2708362434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14016.287363840269</v>
      </c>
      <c r="L280" s="444">
        <f t="shared" ca="1" si="28"/>
        <v>3377925.2546855048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3377925.2546855048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13984.458129878858</v>
      </c>
      <c r="L281" s="444">
        <f t="shared" ca="1" si="28"/>
        <v>3370254.4093008051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3370254.4093008051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13952.496274109275</v>
      </c>
      <c r="L282" s="444">
        <f t="shared" ca="1" si="28"/>
        <v>3362551.6020603357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3362551.6020603357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13920.401243940652</v>
      </c>
      <c r="L283" s="444">
        <f t="shared" ca="1" si="28"/>
        <v>3354816.6997896973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3354816.6997896973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13888.172484479661</v>
      </c>
      <c r="L284" s="444">
        <f t="shared" ca="1" si="28"/>
        <v>3347049.5687595983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3347049.5687595983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13855.809438520911</v>
      </c>
      <c r="L285" s="444">
        <f t="shared" ca="1" si="28"/>
        <v>3339250.0746835405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3339250.0746835405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13823.311546537339</v>
      </c>
      <c r="L286" s="444">
        <f t="shared" ca="1" si="28"/>
        <v>3331418.0827154992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3331418.0827154992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13790.678246670499</v>
      </c>
      <c r="L287" s="444">
        <f t="shared" ca="1" si="28"/>
        <v>3323553.4574475908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3323553.4574475908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13757.908974720885</v>
      </c>
      <c r="L288" s="444">
        <f t="shared" ca="1" si="28"/>
        <v>3315656.062907733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3315656.062907733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13725.003164138143</v>
      </c>
      <c r="L289" s="444">
        <f t="shared" ca="1" si="28"/>
        <v>3307725.7625572924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3307725.7625572924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13691.960246011307</v>
      </c>
      <c r="L290" s="444">
        <f t="shared" ca="1" si="28"/>
        <v>3299762.4192887247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3299762.4192887247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13658.779649058941</v>
      </c>
      <c r="L291" s="444">
        <f t="shared" ca="1" si="28"/>
        <v>3291765.8954232046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3291765.8954232046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13625.460799619275</v>
      </c>
      <c r="L292" s="444">
        <f t="shared" ca="1" si="28"/>
        <v>3283736.0527082449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3283736.0527082449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13592.003121640275</v>
      </c>
      <c r="L293" s="444">
        <f t="shared" ca="1" si="28"/>
        <v>3275672.7523153061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3275672.7523153061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13558.406036669696</v>
      </c>
      <c r="L294" s="444">
        <f t="shared" ca="1" si="28"/>
        <v>3267575.8548373971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3267575.8548373971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13524.668963845075</v>
      </c>
      <c r="L295" s="444">
        <f t="shared" ca="1" si="28"/>
        <v>3259445.2202866632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3259445.2202866632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13490.791319883685</v>
      </c>
      <c r="L296" s="444">
        <f t="shared" ca="1" si="28"/>
        <v>3251280.7080919682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3251280.7080919682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13456.772519072456</v>
      </c>
      <c r="L297" s="444">
        <f t="shared" ca="1" si="28"/>
        <v>3243082.1770964619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3243082.1770964619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13422.611973257846</v>
      </c>
      <c r="L298" s="444">
        <f t="shared" ca="1" si="28"/>
        <v>3234849.4855551408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3234849.4855551408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13388.309091835674</v>
      </c>
      <c r="L299" s="444">
        <f t="shared" ca="1" si="28"/>
        <v>3226582.4911323977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3226582.4911323977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13353.863281740911</v>
      </c>
      <c r="L300" s="444">
        <f t="shared" ca="1" si="28"/>
        <v>3218281.0508995596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3218281.0508995596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13319.273947437419</v>
      </c>
      <c r="L301" s="444">
        <f t="shared" ca="1" si="28"/>
        <v>3209945.0213324181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3209945.0213324181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13284.540490907662</v>
      </c>
      <c r="L302" s="444">
        <f t="shared" ca="1" si="28"/>
        <v>3201574.2583087469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3201574.2583087469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13249.662311642367</v>
      </c>
      <c r="L303" s="444">
        <f t="shared" ca="1" si="28"/>
        <v>3193168.6171058104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3193168.6171058104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13214.638806630132</v>
      </c>
      <c r="L304" s="444">
        <f t="shared" ca="1" si="28"/>
        <v>3184727.9523978615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3184727.9523978615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13179.469370347011</v>
      </c>
      <c r="L305" s="444">
        <f t="shared" ca="1" si="28"/>
        <v>3176252.1182536297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3176252.1182536297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13144.153394746045</v>
      </c>
      <c r="L306" s="444">
        <f t="shared" ca="1" si="28"/>
        <v>3167740.9681337969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3167740.9681337969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13108.690269246741</v>
      </c>
      <c r="L307" s="444">
        <f t="shared" ca="1" si="28"/>
        <v>3159194.3548884648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3159194.3548884648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13073.079380724525</v>
      </c>
      <c r="L308" s="444">
        <f t="shared" ca="1" si="28"/>
        <v>3150612.1307546105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3150612.1307546105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13037.320113500133</v>
      </c>
      <c r="L309" s="444">
        <f t="shared" ca="1" si="28"/>
        <v>3141994.1473535318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3141994.1473535318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13001.41184932897</v>
      </c>
      <c r="L310" s="444">
        <f t="shared" ca="1" si="28"/>
        <v>3133340.2556882817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3133340.2556882817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12965.353967390429</v>
      </c>
      <c r="L311" s="444">
        <f t="shared" ca="1" si="28"/>
        <v>3124650.3061410934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3124650.3061410934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12929.145844277144</v>
      </c>
      <c r="L312" s="444">
        <f t="shared" ca="1" si="28"/>
        <v>3115924.1484707915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3115924.1484707915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12892.78685398422</v>
      </c>
      <c r="L313" s="444">
        <f t="shared" ca="1" si="28"/>
        <v>3107161.6318101967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3107161.6318101967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12856.276367898408</v>
      </c>
      <c r="L314" s="444">
        <f t="shared" ca="1" si="28"/>
        <v>3098362.6046635164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3098362.6046635164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12819.61375478724</v>
      </c>
      <c r="L315" s="444">
        <f t="shared" ca="1" si="28"/>
        <v>3089526.9149037246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3089526.9149037246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12782.798380788106</v>
      </c>
      <c r="L316" s="444">
        <f t="shared" ca="1" si="28"/>
        <v>3080654.4097699337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3080654.4097699337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12745.829609397311</v>
      </c>
      <c r="L317" s="444">
        <f t="shared" ca="1" si="28"/>
        <v>3071744.9358647522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3071744.9358647522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12708.706801459055</v>
      </c>
      <c r="L318" s="444">
        <f t="shared" ca="1" si="28"/>
        <v>3062798.3391516325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3062798.3391516325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12671.42931515439</v>
      </c>
      <c r="L319" s="444">
        <f t="shared" ca="1" si="28"/>
        <v>3053814.4649522081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3053814.4649522081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12633.996505990122</v>
      </c>
      <c r="L320" s="444">
        <f t="shared" ca="1" si="28"/>
        <v>3044793.1579436194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3044793.1579436194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12596.407726787669</v>
      </c>
      <c r="L321" s="444">
        <f t="shared" ca="1" si="28"/>
        <v>3035734.2621558281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3035734.2621558281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12558.662327671871</v>
      </c>
      <c r="L322" s="444">
        <f t="shared" ca="1" si="28"/>
        <v>3026637.6209689211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3026637.6209689211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12520.759656059759</v>
      </c>
      <c r="L323" s="444">
        <f t="shared" ca="1" si="28"/>
        <v>3017503.0771104018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3017503.0771104018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12482.699056649262</v>
      </c>
      <c r="L324" s="444">
        <f t="shared" ca="1" si="28"/>
        <v>3008330.4726524721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3008330.4726524721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12444.479871407888</v>
      </c>
      <c r="L325" s="444">
        <f t="shared" ca="1" si="28"/>
        <v>2999119.6490093013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2999119.6490093013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12406.101439561344</v>
      </c>
      <c r="L326" s="444">
        <f t="shared" ca="1" si="28"/>
        <v>2989870.4469342837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2989870.4469342837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12367.563097582104</v>
      </c>
      <c r="L327" s="444">
        <f t="shared" ca="1" si="28"/>
        <v>2980582.7065172871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2980582.7065172871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12328.86417917795</v>
      </c>
      <c r="L328" s="444">
        <f t="shared" ca="1" si="28"/>
        <v>2971256.2671818864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2971256.2671818864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12290.004015280449</v>
      </c>
      <c r="L329" s="444">
        <f t="shared" ca="1" si="28"/>
        <v>2961890.9676825879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2961890.9676825879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12250.981934033371</v>
      </c>
      <c r="L330" s="444">
        <f t="shared" ca="1" si="28"/>
        <v>2952486.6461020424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2952486.6461020424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12211.797260781099</v>
      </c>
      <c r="L331" s="444">
        <f t="shared" ca="1" si="28"/>
        <v>2943043.1398482448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2943043.1398482448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12172.449318056941</v>
      </c>
      <c r="L332" s="444">
        <f t="shared" ca="1" si="28"/>
        <v>2933560.2856517229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2933560.2856517229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12132.937425571434</v>
      </c>
      <c r="L333" s="444">
        <f t="shared" ca="1" si="28"/>
        <v>2924037.9195627156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2924037.9195627156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12093.26090020057</v>
      </c>
      <c r="L334" s="444">
        <f t="shared" ca="1" si="28"/>
        <v>2914475.8769483371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2914475.8769483371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12053.419055973993</v>
      </c>
      <c r="L335" s="444">
        <f t="shared" ca="1" si="28"/>
        <v>2904873.9924897323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2904873.9924897323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12013.411204063139</v>
      </c>
      <c r="L336" s="444">
        <f t="shared" ca="1" si="28"/>
        <v>2895232.1001792168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2895232.1001792168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11973.236652769325</v>
      </c>
      <c r="L337" s="444">
        <f t="shared" ca="1" si="28"/>
        <v>2885550.0333174071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2885550.0333174071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11932.894707511785</v>
      </c>
      <c r="L338" s="444">
        <f t="shared" ca="1" si="28"/>
        <v>2875827.6245103399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2875827.6245103399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11892.384670815671</v>
      </c>
      <c r="L339" s="444">
        <f t="shared" ca="1" si="28"/>
        <v>2866064.705666577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2866064.705666577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11851.705842299993</v>
      </c>
      <c r="L340" s="444">
        <f t="shared" ca="1" si="28"/>
        <v>2856261.107994298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2856261.107994298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11810.857518665496</v>
      </c>
      <c r="L341" s="444">
        <f t="shared" ca="1" si="28"/>
        <v>2846416.6619983846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2846416.6619983846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11769.838993682524</v>
      </c>
      <c r="L342" s="444">
        <f t="shared" ca="1" si="28"/>
        <v>2836531.1974774883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2836531.1974774883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11728.649558178789</v>
      </c>
      <c r="L343" s="444">
        <f t="shared" ca="1" si="28"/>
        <v>2826604.5435210881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2826604.5435210881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11687.288500027122</v>
      </c>
      <c r="L344" s="444">
        <f t="shared" ca="1" si="28"/>
        <v>2816636.5285065365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2816636.5285065365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11645.755104133157</v>
      </c>
      <c r="L345" s="444">
        <f t="shared" ca="1" si="28"/>
        <v>2806626.9800960906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2806626.9800960906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11604.048652422965</v>
      </c>
      <c r="L346" s="444">
        <f t="shared" ca="1" si="28"/>
        <v>2796575.7252339348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2796575.7252339348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11562.16842383065</v>
      </c>
      <c r="L347" s="444">
        <f t="shared" ca="1" si="28"/>
        <v>2786482.5901431865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2786482.5901431865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11520.113694285865</v>
      </c>
      <c r="L348" s="444">
        <f t="shared" ca="1" si="28"/>
        <v>2776347.4003228936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2776347.4003228936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11477.883736701311</v>
      </c>
      <c r="L349" s="444">
        <f t="shared" ca="1" si="28"/>
        <v>2766169.980545016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2766169.980545016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11435.477820960155</v>
      </c>
      <c r="L350" s="444">
        <f t="shared" ca="1" si="28"/>
        <v>2755950.1548513975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2755950.1548513975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11392.895213903412</v>
      </c>
      <c r="L351" s="444">
        <f t="shared" ca="1" si="28"/>
        <v>2745687.746550722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2745687.746550722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11350.135179317263</v>
      </c>
      <c r="L352" s="444">
        <f t="shared" ca="1" si="28"/>
        <v>2735382.5782154603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2735382.5782154603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11307.196977920339</v>
      </c>
      <c r="L353" s="444">
        <f t="shared" ca="1" si="28"/>
        <v>2725034.4716788018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2725034.4716788018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11264.079867350929</v>
      </c>
      <c r="L354" s="444">
        <f t="shared" ca="1" si="28"/>
        <v>2714643.2480315738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2714643.2480315738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11220.783102154146</v>
      </c>
      <c r="L355" s="444">
        <f t="shared" ca="1" si="28"/>
        <v>2704208.7276191493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2704208.7276191493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11177.305933769043</v>
      </c>
      <c r="L356" s="444">
        <f t="shared" ca="1" si="28"/>
        <v>2693730.7300383393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2693730.7300383393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11133.647610515669</v>
      </c>
      <c r="L357" s="444">
        <f t="shared" ca="1" si="28"/>
        <v>2683209.0741342762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2683209.0741342762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11089.807377582072</v>
      </c>
      <c r="L358" s="444">
        <f t="shared" ca="1" si="28"/>
        <v>2672643.5779972794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2672643.5779972794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11045.784477011252</v>
      </c>
      <c r="L359" s="444">
        <f t="shared" ca="1" si="28"/>
        <v>2662034.0589597118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2662034.0589597118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11001.578147688055</v>
      </c>
      <c r="L360" s="444">
        <f t="shared" ca="1" si="28"/>
        <v>2651380.3335928209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2651380.3335928209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10957.187625326009</v>
      </c>
      <c r="L361" s="444">
        <f t="shared" ca="1" si="28"/>
        <v>2640682.2177035683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2640682.2177035683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10912.612142454123</v>
      </c>
      <c r="L362" s="444">
        <f t="shared" ca="1" si="28"/>
        <v>2629939.5263314433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2629939.5263314433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10867.850928403603</v>
      </c>
      <c r="L363" s="444">
        <f t="shared" ca="1" si="28"/>
        <v>2619152.0737452679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2619152.0737452679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10822.903209294538</v>
      </c>
      <c r="L364" s="444">
        <f t="shared" ca="1" si="28"/>
        <v>2608319.6734399837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2608319.6734399837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10777.76820802252</v>
      </c>
      <c r="L365" s="444">
        <f t="shared" ca="1" si="28"/>
        <v>2597442.1381334276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2597442.1381334276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10732.445144245203</v>
      </c>
      <c r="L366" s="444">
        <f t="shared" ca="1" si="28"/>
        <v>2586519.2797630941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2586519.2797630941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10686.933234368813</v>
      </c>
      <c r="L367" s="444">
        <f t="shared" ca="1" si="28"/>
        <v>2575550.9094828842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2575550.9094828842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10641.231691534605</v>
      </c>
      <c r="L368" s="444">
        <f t="shared" ca="1" si="28"/>
        <v>2564536.83765984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2564536.83765984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10595.339725605254</v>
      </c>
      <c r="L369" s="444">
        <f t="shared" ca="1" si="28"/>
        <v>2553476.8738708664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2553476.8738708664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10549.256543151198</v>
      </c>
      <c r="L370" s="444">
        <f t="shared" ca="1" si="28"/>
        <v>2542370.8268994386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2542370.8268994386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10502.981347436915</v>
      </c>
      <c r="L371" s="444">
        <f t="shared" ca="1" si="28"/>
        <v>2531218.5047322968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2531218.5047322968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10456.513338407158</v>
      </c>
      <c r="L372" s="444">
        <f t="shared" ca="1" si="28"/>
        <v>2520019.714556125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2520019.714556125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10409.851712673109</v>
      </c>
      <c r="L373" s="444">
        <f t="shared" ca="1" si="28"/>
        <v>2508774.2627542191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2508774.2627542191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10362.995663498501</v>
      </c>
      <c r="L374" s="444">
        <f t="shared" ca="1" si="28"/>
        <v>2497481.9549031388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2497481.9549031388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10315.944380785666</v>
      </c>
      <c r="L375" s="444">
        <f t="shared" ca="1" si="28"/>
        <v>2486142.5957693458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2486142.5957693458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10268.697051061528</v>
      </c>
      <c r="L376" s="444">
        <f t="shared" ca="1" si="28"/>
        <v>2474755.9893058282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2474755.9893058282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10221.25285746354</v>
      </c>
      <c r="L377" s="444">
        <f t="shared" ca="1" si="28"/>
        <v>2463321.9386487128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2463321.9386487128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10173.610979725558</v>
      </c>
      <c r="L378" s="444">
        <f t="shared" ca="1" si="28"/>
        <v>2451840.2461138596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2451840.2461138596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10125.77059416367</v>
      </c>
      <c r="L379" s="444">
        <f t="shared" ca="1" si="28"/>
        <v>2440310.7131934445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2440310.7131934445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10077.73087366194</v>
      </c>
      <c r="L380" s="444">
        <f t="shared" ca="1" si="28"/>
        <v>2428733.1405525277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2428733.1405525277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10029.490987658121</v>
      </c>
      <c r="L381" s="444">
        <f t="shared" ca="1" si="28"/>
        <v>2417107.3280256069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2417107.3280256069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9981.0501021292839</v>
      </c>
      <c r="L382" s="444">
        <f t="shared" ca="1" si="28"/>
        <v>2405433.0746131572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2405433.0746131572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9932.4073795774093</v>
      </c>
      <c r="L383" s="444">
        <f t="shared" ca="1" si="28"/>
        <v>2393710.1784781558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2393710.1784781558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9883.561979014903</v>
      </c>
      <c r="L384" s="444">
        <f t="shared" ca="1" si="28"/>
        <v>2381938.4369425918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2381938.4369425918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9834.513055950054</v>
      </c>
      <c r="L385" s="444">
        <f t="shared" ca="1" si="28"/>
        <v>2370117.6464839629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2370117.6464839629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9785.2597623724341</v>
      </c>
      <c r="L386" s="444">
        <f t="shared" ca="1" si="28"/>
        <v>2358247.6027317564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2358247.6027317564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9735.8012467382396</v>
      </c>
      <c r="L387" s="444">
        <f t="shared" ca="1" si="28"/>
        <v>2346328.1004639156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2346328.1004639156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9686.1366539555693</v>
      </c>
      <c r="L388" s="444">
        <f t="shared" ca="1" si="28"/>
        <v>2334358.9336032923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2334358.9336032923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9636.2651253696386</v>
      </c>
      <c r="L389" s="444">
        <f t="shared" ca="1" si="28"/>
        <v>2322339.8952140831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2322339.8952140831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9586.1857987479343</v>
      </c>
      <c r="L390" s="444">
        <f t="shared" ca="1" si="28"/>
        <v>2310270.7774982522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2310270.7774982522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9535.8978082653048</v>
      </c>
      <c r="L391" s="444">
        <f t="shared" ca="1" si="28"/>
        <v>2298151.3717919388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2298151.3717919388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9485.4002844890001</v>
      </c>
      <c r="L392" s="444">
        <f t="shared" ca="1" si="28"/>
        <v>2285981.4685618491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2285981.4685618491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9434.6923543636258</v>
      </c>
      <c r="L393" s="444">
        <f t="shared" ca="1" si="28"/>
        <v>2273760.8574016341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2273760.8574016341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9383.7731411960631</v>
      </c>
      <c r="L394" s="444">
        <f t="shared" ca="1" si="28"/>
        <v>2261489.3270282513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2261489.3270282513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9332.6417646403024</v>
      </c>
      <c r="L395" s="444">
        <f t="shared" ca="1" si="28"/>
        <v>2249166.6652783128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2249166.6652783128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9281.2973406822239</v>
      </c>
      <c r="L396" s="444">
        <f t="shared" ca="1" si="28"/>
        <v>2236792.6591044161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2236792.6591044161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9229.7389816243212</v>
      </c>
      <c r="L397" s="444">
        <f t="shared" ca="1" si="28"/>
        <v>2224367.0945714614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2224367.0945714614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9177.9657960703444</v>
      </c>
      <c r="L398" s="444">
        <f t="shared" ca="1" si="28"/>
        <v>2211889.7568529528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2211889.7568529528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9125.9768889098905</v>
      </c>
      <c r="L399" s="444">
        <f t="shared" ca="1" si="28"/>
        <v>2199360.4302272839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2199360.4302272839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9073.7713613029373</v>
      </c>
      <c r="L400" s="444">
        <f t="shared" ca="1" si="28"/>
        <v>2186778.8980740081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2186778.8980740081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9021.3483106642889</v>
      </c>
      <c r="L401" s="444">
        <f t="shared" ca="1" si="28"/>
        <v>2174144.9428700935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2174144.9428700935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8968.7068306479778</v>
      </c>
      <c r="L402" s="444">
        <f t="shared" ca="1" si="28"/>
        <v>2161458.3461861624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2161458.3461861624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8915.8460111315981</v>
      </c>
      <c r="L403" s="444">
        <f t="shared" ca="1" si="28"/>
        <v>2148718.8886827151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2148718.8886827151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8862.7649382005675</v>
      </c>
      <c r="L404" s="444">
        <f t="shared" ca="1" si="28"/>
        <v>2135926.3501063366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2135926.3501063366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8809.462694132324</v>
      </c>
      <c r="L405" s="444">
        <f t="shared" ca="1" si="28"/>
        <v>2123080.50928589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2123080.50928589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8755.9383573804625</v>
      </c>
      <c r="L406" s="444">
        <f t="shared" ca="1" si="28"/>
        <v>2110181.1441286919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2110181.1441286919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8702.191002558804</v>
      </c>
      <c r="L407" s="444">
        <f t="shared" ca="1" si="28"/>
        <v>2097228.0316166719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2097228.0316166719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8648.2197004253885</v>
      </c>
      <c r="L408" s="444">
        <f t="shared" ca="1" si="28"/>
        <v>2084220.9478025185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2084220.9478025185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8594.0235178664134</v>
      </c>
      <c r="L409" s="444">
        <f t="shared" ca="1" si="28"/>
        <v>2071159.667805806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2071159.667805806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8539.6015178801135</v>
      </c>
      <c r="L410" s="444">
        <f t="shared" ca="1" si="28"/>
        <v>2058043.9658091073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2058043.9658091073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8484.9527595605359</v>
      </c>
      <c r="L411" s="444">
        <f t="shared" ca="1" si="28"/>
        <v>2044873.6150540889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2044873.6150540889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8430.0762980812924</v>
      </c>
      <c r="L412" s="444">
        <f t="shared" ca="1" si="28"/>
        <v>2031648.3878375913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2031648.3878375913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8374.9711846792179</v>
      </c>
      <c r="L413" s="444">
        <f t="shared" ca="1" si="28"/>
        <v>2018368.0555076918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2018368.0555076918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8319.6364666379723</v>
      </c>
      <c r="L414" s="444">
        <f t="shared" ca="1" si="28"/>
        <v>2005032.3884597509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2005032.3884597509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8264.071187271551</v>
      </c>
      <c r="L415" s="444">
        <f t="shared" ca="1" si="28"/>
        <v>1991641.1561324436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1991641.1561324436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8208.2743859077691</v>
      </c>
      <c r="L416" s="444">
        <f t="shared" ca="1" si="28"/>
        <v>1978194.1270037724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1978194.1270037724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8152.2450978716397</v>
      </c>
      <c r="L417" s="444">
        <f t="shared" ca="1" si="28"/>
        <v>1964691.0685870652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1964691.0685870652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8095.9823544686924</v>
      </c>
      <c r="L418" s="444">
        <f t="shared" ca="1" si="28"/>
        <v>1951131.747426955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1951131.747426955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8039.4851829682348</v>
      </c>
      <c r="L419" s="444">
        <f t="shared" ca="1" si="28"/>
        <v>1937515.9290953444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1937515.9290953444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7982.7526065865241</v>
      </c>
      <c r="L420" s="444">
        <f t="shared" ca="1" si="28"/>
        <v>1923843.3781873521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1923843.3781873521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7925.7836444698887</v>
      </c>
      <c r="L421" s="444">
        <f t="shared" ca="1" si="28"/>
        <v>1910113.8583172432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1910113.8583172432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7868.5773116777682</v>
      </c>
      <c r="L422" s="444">
        <f t="shared" ca="1" si="28"/>
        <v>1896327.1321143422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1896327.1321143422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7811.1326191656799</v>
      </c>
      <c r="L423" s="444">
        <f t="shared" ca="1" si="28"/>
        <v>1882482.9612189289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1882482.9612189289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7753.4485737681252</v>
      </c>
      <c r="L424" s="444">
        <f t="shared" ca="1" si="28"/>
        <v>1868581.1062781182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1868581.1062781182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7695.5241781814148</v>
      </c>
      <c r="L425" s="444">
        <f t="shared" ca="1" si="28"/>
        <v>1854621.3269417207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1854621.3269417207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7637.358430946425</v>
      </c>
      <c r="L426" s="444">
        <f t="shared" ca="1" si="28"/>
        <v>1840603.3818580883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1840603.3818580883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7578.9503264312889</v>
      </c>
      <c r="L427" s="444">
        <f t="shared" ca="1" si="28"/>
        <v>1826527.0286699408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1826527.0286699408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7520.2988548140083</v>
      </c>
      <c r="L428" s="444">
        <f t="shared" ca="1" si="28"/>
        <v>1812392.0240101758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1812392.0240101758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7461.403002064988</v>
      </c>
      <c r="L429" s="444">
        <f t="shared" ca="1" si="28"/>
        <v>1798198.1234976619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1798198.1234976619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7402.2617499295129</v>
      </c>
      <c r="L430" s="444">
        <f t="shared" ca="1" si="28"/>
        <v>1783945.0817330126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1783945.0817330126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7342.8740759101402</v>
      </c>
      <c r="L431" s="444">
        <f t="shared" ca="1" si="28"/>
        <v>1769632.6522943438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1769632.6522943438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7283.2389532490215</v>
      </c>
      <c r="L432" s="444">
        <f t="shared" ca="1" si="28"/>
        <v>1755260.587733014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1755260.587733014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7223.3553509101466</v>
      </c>
      <c r="L433" s="444">
        <f t="shared" ca="1" si="28"/>
        <v>1740828.6395693454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1740828.6395693454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7163.222233561527</v>
      </c>
      <c r="L434" s="444">
        <f t="shared" ca="1" si="28"/>
        <v>1726336.5582883281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1726336.5582883281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7102.8385615572897</v>
      </c>
      <c r="L435" s="444">
        <f t="shared" ca="1" si="28"/>
        <v>1711784.0933353065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1711784.0933353065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7042.2032909196987</v>
      </c>
      <c r="L436" s="444">
        <f t="shared" ca="1" si="28"/>
        <v>1697170.9931116474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1697170.9931116474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6981.3153733211193</v>
      </c>
      <c r="L437" s="444">
        <f t="shared" ca="1" si="28"/>
        <v>1682497.0049703897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1682497.0049703897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6920.1737560658794</v>
      </c>
      <c r="L438" s="444">
        <f t="shared" ca="1" si="28"/>
        <v>1667761.8752118766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1667761.8752118766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6858.777382072074</v>
      </c>
      <c r="L439" s="444">
        <f t="shared" ca="1" si="28"/>
        <v>1652965.3490793698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1652965.3490793698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6797.1251898532955</v>
      </c>
      <c r="L440" s="444">
        <f t="shared" ca="1" si="28"/>
        <v>1638107.1707546443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1638107.1707546443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6735.2161135002725</v>
      </c>
      <c r="L441" s="444">
        <f t="shared" ca="1" si="28"/>
        <v>1623187.0833535658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1623187.0833535658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6673.0490826624455</v>
      </c>
      <c r="L442" s="444">
        <f t="shared" ca="1" si="28"/>
        <v>1608204.8289216494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1608204.8289216494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6610.6230225294603</v>
      </c>
      <c r="L443" s="444">
        <f t="shared" ca="1" si="28"/>
        <v>1593160.1484296001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1593160.1484296001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6547.9368538125882</v>
      </c>
      <c r="L444" s="444">
        <f t="shared" ca="1" si="28"/>
        <v>1578052.7817688338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1578052.7817688338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6484.9894927260621</v>
      </c>
      <c r="L445" s="444">
        <f t="shared" ca="1" si="28"/>
        <v>1562882.467746981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1562882.467746981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6421.7798509683416</v>
      </c>
      <c r="L446" s="444">
        <f t="shared" ca="1" si="28"/>
        <v>1547648.9440833705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1547648.9440833705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6358.3068357032989</v>
      </c>
      <c r="L447" s="444">
        <f t="shared" ca="1" si="28"/>
        <v>1532351.947404495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1532351.947404495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6294.569349541317</v>
      </c>
      <c r="L448" s="444">
        <f t="shared" ca="1" si="28"/>
        <v>1516991.2132394575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1516991.2132394575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6230.5662905203271</v>
      </c>
      <c r="L449" s="444">
        <f t="shared" ca="1" si="28"/>
        <v>1501566.476015399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1501566.476015399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6166.2965520867501</v>
      </c>
      <c r="L450" s="444">
        <f t="shared" ca="1" si="28"/>
        <v>1486077.4690529068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1486077.4690529068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6101.7590230763662</v>
      </c>
      <c r="L451" s="444">
        <f t="shared" ca="1" si="28"/>
        <v>1470523.9245614044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1470523.9245614044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6036.9525876951066</v>
      </c>
      <c r="L452" s="444">
        <f t="shared" ca="1" si="28"/>
        <v>1454905.5736345206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1454905.5736345206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5971.8761254997571</v>
      </c>
      <c r="L453" s="444">
        <f t="shared" ca="1" si="28"/>
        <v>1439222.1462454416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1439222.1462454416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5906.5285113785949</v>
      </c>
      <c r="L454" s="444">
        <f t="shared" ca="1" si="28"/>
        <v>1423473.3712422415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1423473.3712422415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5840.9086155319274</v>
      </c>
      <c r="L455" s="444">
        <f t="shared" ca="1" si="28"/>
        <v>1407658.9763431945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1407658.9763431945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5775.0153034525647</v>
      </c>
      <c r="L456" s="444">
        <f t="shared" ca="1" si="28"/>
        <v>1391778.6881320681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1391778.6881320681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5708.8474359062056</v>
      </c>
      <c r="L457" s="444">
        <f t="shared" ca="1" si="28"/>
        <v>1375832.2320533956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1375832.2320533956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5642.403868911736</v>
      </c>
      <c r="L458" s="444">
        <f t="shared" ca="1" si="28"/>
        <v>1359819.3324077285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1359819.3324077285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5575.6834537214572</v>
      </c>
      <c r="L459" s="444">
        <f t="shared" ca="1" si="28"/>
        <v>1343739.7123468712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1343739.7123468712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5508.6850368012183</v>
      </c>
      <c r="L460" s="444">
        <f t="shared" ca="1" si="28"/>
        <v>1327593.0938690936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1327593.0938690936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5441.407459810478</v>
      </c>
      <c r="L461" s="444">
        <f t="shared" ca="1" si="28"/>
        <v>1311379.1978143251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1311379.1978143251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5373.849559582276</v>
      </c>
      <c r="L462" s="444">
        <f t="shared" ca="1" si="28"/>
        <v>1295097.7438593286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1295097.7438593286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5306.0101681031238</v>
      </c>
      <c r="L463" s="444">
        <f t="shared" ca="1" si="28"/>
        <v>1278748.4505128528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1278748.4505128528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5237.8881124928075</v>
      </c>
      <c r="L464" s="444">
        <f t="shared" ca="1" si="28"/>
        <v>1262331.0351107668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1262331.0351107668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5169.4822149841166</v>
      </c>
      <c r="L465" s="444">
        <f t="shared" ca="1" si="28"/>
        <v>1245845.2138111719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1245845.2138111719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5100.7912929024715</v>
      </c>
      <c r="L466" s="444">
        <f t="shared" ca="1" si="28"/>
        <v>1229290.7015894956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1229290.7015894956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5031.8141586454867</v>
      </c>
      <c r="L467" s="444">
        <f t="shared" ca="1" si="28"/>
        <v>1212667.2122335623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1212667.2122335623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4962.5496196624308</v>
      </c>
      <c r="L468" s="444">
        <f t="shared" ca="1" si="28"/>
        <v>1195974.4583386458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1195974.4583386458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4892.9964784336116</v>
      </c>
      <c r="L469" s="444">
        <f t="shared" ca="1" si="28"/>
        <v>1179212.1513025006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1179212.1513025006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4823.1535324496745</v>
      </c>
      <c r="L470" s="444">
        <f t="shared" ca="1" si="28"/>
        <v>1162380.0013203714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1162380.0013203714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4753.0195741908019</v>
      </c>
      <c r="L471" s="444">
        <f t="shared" ca="1" si="28"/>
        <v>1145477.7173799833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1145477.7173799833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4682.5933911058519</v>
      </c>
      <c r="L472" s="444">
        <f t="shared" ca="1" si="28"/>
        <v>1128505.0072565102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1128505.0072565102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4611.873765591381</v>
      </c>
      <c r="L473" s="444">
        <f t="shared" ca="1" si="28"/>
        <v>1111461.5775075227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1111461.5775075227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4540.859474970599</v>
      </c>
      <c r="L474" s="444">
        <f t="shared" ca="1" si="28"/>
        <v>1094347.1334679143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1094347.1334679143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4469.5492914722308</v>
      </c>
      <c r="L475" s="444">
        <f t="shared" ca="1" si="28"/>
        <v>1077161.3792448076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1077161.3792448076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4397.9419822092868</v>
      </c>
      <c r="L476" s="444">
        <f t="shared" ca="1" si="28"/>
        <v>1059904.017712438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1059904.017712438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4326.0363091577465</v>
      </c>
      <c r="L477" s="444">
        <f t="shared" ca="1" si="28"/>
        <v>1042574.7505070169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1042574.7505070169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4253.831029135159</v>
      </c>
      <c r="L478" s="444">
        <f t="shared" ca="1" si="28"/>
        <v>1025173.2780215732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1025173.2780215732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4181.3248937791432</v>
      </c>
      <c r="L479" s="444">
        <f t="shared" ca="1" si="28"/>
        <v>1007699.2994007736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1007699.2994007736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4108.5166495258118</v>
      </c>
      <c r="L480" s="444">
        <f t="shared" ca="1" si="28"/>
        <v>990152.5125357206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990152.5125357206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4035.4050375880911</v>
      </c>
      <c r="L481" s="444">
        <f t="shared" ca="1" si="28"/>
        <v>972532.61405872984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972532.61405872984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3961.9887939339628</v>
      </c>
      <c r="L482" s="444">
        <f t="shared" ca="1" si="28"/>
        <v>954839.29933808511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954839.29933808511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3888.2666492646094</v>
      </c>
      <c r="L483" s="444">
        <f t="shared" ca="1" si="28"/>
        <v>937072.26247277088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937072.26247277088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3814.2373289924672</v>
      </c>
      <c r="L484" s="444">
        <f t="shared" ca="1" si="28"/>
        <v>919231.19628718449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919231.19628718449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3739.8995532191898</v>
      </c>
      <c r="L485" s="444">
        <f t="shared" ca="1" si="28"/>
        <v>901315.79232582485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901315.79232582485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3665.2520367135253</v>
      </c>
      <c r="L486" s="444">
        <f t="shared" ca="1" si="28"/>
        <v>883325.74084795965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883325.74084795965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3590.2934888890873</v>
      </c>
      <c r="L487" s="444">
        <f t="shared" ca="1" si="28"/>
        <v>865260.73082226992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865260.73082226992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3515.0226137820459</v>
      </c>
      <c r="L488" s="444">
        <f t="shared" ca="1" si="28"/>
        <v>847120.44992147328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847120.44992147328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3439.4381100287274</v>
      </c>
      <c r="L489" s="444">
        <f t="shared" ca="1" si="28"/>
        <v>828904.58451692329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828904.58451692329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3363.5386708431024</v>
      </c>
      <c r="L490" s="444">
        <f t="shared" ca="1" si="28"/>
        <v>810612.81967318768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810612.81967318768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3287.3229839942037</v>
      </c>
      <c r="L491" s="444">
        <f t="shared" ca="1" si="28"/>
        <v>792244.8391426031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792244.8391426031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3210.7897317834345</v>
      </c>
      <c r="L492" s="444">
        <f t="shared" ca="1" si="28"/>
        <v>773800.3253598077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773800.3253598077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3133.9375910217873</v>
      </c>
      <c r="L493" s="444">
        <f t="shared" ca="1" si="28"/>
        <v>755278.95943625073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755278.95943625073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3056.7652330069668</v>
      </c>
      <c r="L494" s="444">
        <f t="shared" ca="1" si="28"/>
        <v>736680.42115467892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736680.42115467892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2979.2713235004176</v>
      </c>
      <c r="L495" s="444">
        <f t="shared" ca="1" si="28"/>
        <v>718004.38896360062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718004.38896360062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2901.4545227042572</v>
      </c>
      <c r="L496" s="444">
        <f t="shared" ca="1" si="28"/>
        <v>699250.53997172602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699250.53997172602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2823.3134852381131</v>
      </c>
      <c r="L497" s="444">
        <f t="shared" ca="1" si="28"/>
        <v>680418.54994238529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680418.54994238529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2744.8468601158606</v>
      </c>
      <c r="L498" s="444">
        <f t="shared" ca="1" si="28"/>
        <v>661508.09328792244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661508.09328792244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2666.053290722265</v>
      </c>
      <c r="L499" s="444">
        <f t="shared" ca="1" si="28"/>
        <v>642518.84306406591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642518.84306406591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2586.9314147895298</v>
      </c>
      <c r="L500" s="444">
        <f t="shared" ca="1" si="28"/>
        <v>623450.4709642767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623450.4709642767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2507.4798643737408</v>
      </c>
      <c r="L501" s="444">
        <f t="shared" ca="1" si="28"/>
        <v>604302.64731407154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604302.64731407154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2427.6972658312202</v>
      </c>
      <c r="L502" s="444">
        <f t="shared" ca="1" si="28"/>
        <v>585075.04106532398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585075.04106532398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2347.5822397947718</v>
      </c>
      <c r="L503" s="444">
        <f t="shared" ca="1" si="28"/>
        <v>565767.31979054003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565767.31979054003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2267.1334011498384</v>
      </c>
      <c r="L504" s="444">
        <f t="shared" ca="1" si="28"/>
        <v>546379.14967711107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546379.14967711107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2186.3493590105509</v>
      </c>
      <c r="L505" s="444">
        <f t="shared" ca="1" si="28"/>
        <v>526910.1955215428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526910.1955215428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2105.2287166956835</v>
      </c>
      <c r="L506" s="444">
        <f t="shared" ca="1" si="28"/>
        <v>507360.1207236597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507360.1207236597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2023.7700717045041</v>
      </c>
      <c r="L507" s="444">
        <f t="shared" ca="1" si="28"/>
        <v>487728.58728078543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487728.58728078543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1941.9720156925277</v>
      </c>
      <c r="L508" s="444">
        <f t="shared" ca="1" si="28"/>
        <v>468015.25578189915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468015.25578189915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1859.833134447168</v>
      </c>
      <c r="L509" s="444">
        <f t="shared" ca="1" si="28"/>
        <v>448219.78540176753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448219.78540176753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1777.3520078632862</v>
      </c>
      <c r="L510" s="444">
        <f t="shared" ca="1" si="28"/>
        <v>428341.83389505203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428341.83389505203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1694.5272099186384</v>
      </c>
      <c r="L511" s="444">
        <f t="shared" ca="1" si="28"/>
        <v>408381.05759039189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408381.05759039189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1611.3573086492213</v>
      </c>
      <c r="L512" s="444">
        <f t="shared" ca="1" si="28"/>
        <v>388337.11138446233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388337.11138446233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1527.8408661245148</v>
      </c>
      <c r="L513" s="444">
        <f t="shared" ca="1" si="28"/>
        <v>368209.64873600804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368209.64873600804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1443.9764384226219</v>
      </c>
      <c r="L514" s="444">
        <f t="shared" ca="1" si="28"/>
        <v>347998.32165985188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347998.32165985188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1359.7625756053046</v>
      </c>
      <c r="L515" s="444">
        <f t="shared" ca="1" si="28"/>
        <v>327702.78072087839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327702.78072087839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1275.1978216929151</v>
      </c>
      <c r="L516" s="444">
        <f t="shared" ca="1" si="28"/>
        <v>307322.67502799252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307322.67502799252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1190.2807146392238</v>
      </c>
      <c r="L517" s="444">
        <f t="shared" ca="1" si="28"/>
        <v>286857.65222805296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286857.65222805296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1105.0097863061424</v>
      </c>
      <c r="L518" s="444">
        <f t="shared" ref="L518:L772" ca="1" si="54">I518-J518+K518</f>
        <v>266307.3584997803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266307.3584997803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1019.3835624383395</v>
      </c>
      <c r="L519" s="444">
        <f t="shared" ca="1" si="54"/>
        <v>245671.43854763985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245671.43854763985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933.40056263775432</v>
      </c>
      <c r="L520" s="444">
        <f t="shared" ca="1" si="54"/>
        <v>224949.53559569881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224949.53559569881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847.05930033800007</v>
      </c>
      <c r="L521" s="444">
        <f t="shared" ca="1" si="54"/>
        <v>204141.29138145802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204141.29138145802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760.35828277866347</v>
      </c>
      <c r="L522" s="444">
        <f t="shared" ca="1" si="54"/>
        <v>183246.34614965791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183246.34614965791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673.29601097949637</v>
      </c>
      <c r="L523" s="444">
        <f t="shared" ca="1" si="54"/>
        <v>162264.33864605863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162264.33864605863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585.8709797144993</v>
      </c>
      <c r="L524" s="444">
        <f t="shared" ca="1" si="54"/>
        <v>141194.90611119434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141194.90611119434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498.08167748589813</v>
      </c>
      <c r="L525" s="444">
        <f t="shared" ca="1" si="54"/>
        <v>120037.68427410146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120037.68427410146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409.92658649801109</v>
      </c>
      <c r="L526" s="444">
        <f t="shared" ca="1" si="54"/>
        <v>98792.30734602068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98792.30734602068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321.40418263100787</v>
      </c>
      <c r="L527" s="444">
        <f t="shared" ca="1" si="54"/>
        <v>77458.408014072906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77458.408014072906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232.5129354145588</v>
      </c>
      <c r="L528" s="444">
        <f t="shared" ca="1" si="54"/>
        <v>56035.61743490868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56035.61743490868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143.25130800137455</v>
      </c>
      <c r="L529" s="444">
        <f t="shared" ca="1" si="54"/>
        <v>34523.565228331267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34523.565228331267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53.617757140635327</v>
      </c>
      <c r="L530" s="444">
        <f t="shared" ca="1" si="54"/>
        <v>12921.879470893115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12921.879470893115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-36.389266848690305</v>
      </c>
      <c r="L531" s="444">
        <f t="shared" ca="1" si="54"/>
        <v>-8769.8133105343622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-8769.8133105343622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-126.77132010463811</v>
      </c>
      <c r="L532" s="444">
        <f t="shared" ca="1" si="54"/>
        <v>-30551.888145217788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-30551.888145217788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-217.52996524915238</v>
      </c>
      <c r="L533" s="444">
        <f t="shared" ca="1" si="54"/>
        <v>-52424.721625045728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-52424.721625045728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-308.66677141510212</v>
      </c>
      <c r="L534" s="444">
        <f t="shared" ca="1" si="54"/>
        <v>-74388.691911039612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-74388.691911039612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-400.18331427341002</v>
      </c>
      <c r="L535" s="444">
        <f t="shared" ca="1" si="54"/>
        <v>-96444.17873989181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-96444.17873989181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-492.08117606029413</v>
      </c>
      <c r="L536" s="444">
        <f t="shared" ca="1" si="54"/>
        <v>-118591.56343053089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-118591.56343053089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-584.36194560462366</v>
      </c>
      <c r="L537" s="444">
        <f t="shared" ca="1" si="54"/>
        <v>-140831.22889071429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-140831.22889071429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-677.02721835538784</v>
      </c>
      <c r="L538" s="444">
        <f t="shared" ca="1" si="54"/>
        <v>-163163.55962364847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-163163.55962364847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-770.07859640928018</v>
      </c>
      <c r="L539" s="444">
        <f t="shared" ca="1" si="54"/>
        <v>-185588.94173463655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-185588.94173463655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-863.51768853839724</v>
      </c>
      <c r="L540" s="444">
        <f t="shared" ca="1" si="54"/>
        <v>-208107.76293775372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-208107.76293775372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-957.3461102180521</v>
      </c>
      <c r="L541" s="444">
        <f t="shared" ca="1" si="54"/>
        <v>-230720.41256255057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-230720.41256255057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-1051.5654836547055</v>
      </c>
      <c r="L542" s="444">
        <f t="shared" ca="1" si="54"/>
        <v>-253427.28156078406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-253427.28156078406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-1146.1774378140117</v>
      </c>
      <c r="L543" s="444">
        <f t="shared" ca="1" si="54"/>
        <v>-276228.76251317683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-276228.76251317683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-1241.1836084489817</v>
      </c>
      <c r="L544" s="444">
        <f t="shared" ca="1" si="54"/>
        <v>-299125.24963620462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-299125.24963620462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-1336.5856381282642</v>
      </c>
      <c r="L545" s="444">
        <f t="shared" ca="1" si="54"/>
        <v>-322117.13878891169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-322117.13878891169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-1432.3851762645436</v>
      </c>
      <c r="L546" s="444">
        <f t="shared" ca="1" si="54"/>
        <v>-345204.82747975504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-345204.82747975504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-1528.5838791430576</v>
      </c>
      <c r="L547" s="444">
        <f t="shared" ca="1" si="54"/>
        <v>-368388.71487347689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-368388.71487347689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-1625.1834099502319</v>
      </c>
      <c r="L548" s="444">
        <f t="shared" ca="1" si="54"/>
        <v>-391669.2017980059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-391669.2017980059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-1722.185438802436</v>
      </c>
      <c r="L549" s="444">
        <f t="shared" ca="1" si="54"/>
        <v>-415046.6907513871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-415046.6907513871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-1819.5916427748575</v>
      </c>
      <c r="L550" s="444">
        <f t="shared" ca="1" si="54"/>
        <v>-438521.58590874076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-438521.58590874076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-1917.4037059304981</v>
      </c>
      <c r="L551" s="444">
        <f t="shared" ca="1" si="54"/>
        <v>-462094.29312925006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-462094.29312925006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-2015.6233193492869</v>
      </c>
      <c r="L552" s="444">
        <f t="shared" ca="1" si="54"/>
        <v>-485765.21996317816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-485765.21996317816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-2114.2521811573206</v>
      </c>
      <c r="L553" s="444">
        <f t="shared" ca="1" si="54"/>
        <v>-509534.77565891424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-509534.77565891424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-2213.2919965562205</v>
      </c>
      <c r="L554" s="444">
        <f t="shared" ca="1" si="54"/>
        <v>-533403.37117004918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-533403.37117004918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-2312.7444778526165</v>
      </c>
      <c r="L555" s="444">
        <f t="shared" ca="1" si="54"/>
        <v>-557371.41916248051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-557371.41916248051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-2412.6113444877469</v>
      </c>
      <c r="L556" s="444">
        <f t="shared" ca="1" si="54"/>
        <v>-581439.33402154699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-581439.33402154699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-2512.8943230671903</v>
      </c>
      <c r="L557" s="444">
        <f t="shared" ca="1" si="54"/>
        <v>-605607.53185919288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-605607.53185919288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-2613.5951473907148</v>
      </c>
      <c r="L558" s="444">
        <f t="shared" ca="1" si="54"/>
        <v>-629876.43052116234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-629876.43052116234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-2714.7155584822544</v>
      </c>
      <c r="L559" s="444">
        <f t="shared" ca="1" si="54"/>
        <v>-654246.44959422329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-654246.44959422329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-2816.2573046200082</v>
      </c>
      <c r="L560" s="444">
        <f t="shared" ca="1" si="54"/>
        <v>-678718.01041342202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-678718.01041342202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-2918.2221413666703</v>
      </c>
      <c r="L561" s="444">
        <f t="shared" ca="1" si="54"/>
        <v>-703291.53606936755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-703291.53606936755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-3020.6118315997765</v>
      </c>
      <c r="L562" s="444">
        <f t="shared" ca="1" si="54"/>
        <v>-727967.45141554612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-727967.45141554612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-3123.4281455421869</v>
      </c>
      <c r="L563" s="444">
        <f t="shared" ca="1" si="54"/>
        <v>-752746.18307566701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-752746.18307566701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-3226.6728607926907</v>
      </c>
      <c r="L564" s="444">
        <f t="shared" ca="1" si="54"/>
        <v>-777628.15945103846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-777628.15945103846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-3330.3477623567383</v>
      </c>
      <c r="L565" s="444">
        <f t="shared" ca="1" si="54"/>
        <v>-802613.81072797393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-802613.81072797393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-3434.4546426773031</v>
      </c>
      <c r="L566" s="444">
        <f t="shared" ca="1" si="54"/>
        <v>-827703.56888523011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-827703.56888523011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-3538.9953016658701</v>
      </c>
      <c r="L567" s="444">
        <f t="shared" ca="1" si="54"/>
        <v>-852897.86770147469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-852897.86770147469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-3643.9715467335559</v>
      </c>
      <c r="L568" s="444">
        <f t="shared" ca="1" si="54"/>
        <v>-878197.14276278694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-878197.14276278694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-3749.3851928223576</v>
      </c>
      <c r="L569" s="444">
        <f t="shared" ca="1" si="54"/>
        <v>-903601.8314701881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-903601.8314701881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-3855.2380624365278</v>
      </c>
      <c r="L570" s="444">
        <f t="shared" ca="1" si="54"/>
        <v>-929112.37304720341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-929112.37304720341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-3961.5319856740921</v>
      </c>
      <c r="L571" s="444">
        <f t="shared" ca="1" si="54"/>
        <v>-954729.20854745619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-954729.20854745619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-4068.2688002584791</v>
      </c>
      <c r="L572" s="444">
        <f t="shared" ca="1" si="54"/>
        <v>-980452.78086229356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-980452.78086229356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-4175.4503515703009</v>
      </c>
      <c r="L573" s="444">
        <f t="shared" ca="1" si="54"/>
        <v>-1006283.5347284426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-1006283.5347284426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-4283.0784926792558</v>
      </c>
      <c r="L574" s="444">
        <f t="shared" ca="1" si="54"/>
        <v>-1032221.9167357007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-1032221.9167357007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-4391.1550843761643</v>
      </c>
      <c r="L575" s="444">
        <f t="shared" ca="1" si="54"/>
        <v>-1058268.3753346556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-1058268.3753346556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-4499.6819952051437</v>
      </c>
      <c r="L576" s="444">
        <f t="shared" ca="1" si="54"/>
        <v>-1084423.3608444396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-1084423.3608444396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-4608.6611014959099</v>
      </c>
      <c r="L577" s="444">
        <f t="shared" ca="1" si="54"/>
        <v>-1110687.3254605143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-1110687.3254605143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-4718.0942873962213</v>
      </c>
      <c r="L578" s="444">
        <f t="shared" ca="1" si="54"/>
        <v>-1137060.7232624893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-1137060.7232624893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-4827.9834449044502</v>
      </c>
      <c r="L579" s="444">
        <f t="shared" ca="1" si="54"/>
        <v>-1163544.0102219726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-1163544.0102219726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-4938.3304739022979</v>
      </c>
      <c r="L580" s="444">
        <f t="shared" ca="1" si="54"/>
        <v>-1190137.6442104538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-1190137.6442104538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-5049.1372821876357</v>
      </c>
      <c r="L581" s="444">
        <f t="shared" ca="1" si="54"/>
        <v>-1216842.0850072203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-1216842.0850072203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-5160.4057855074961</v>
      </c>
      <c r="L582" s="444">
        <f t="shared" ca="1" si="54"/>
        <v>-1243657.7943073066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-1243657.7943073066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-5272.1379075911891</v>
      </c>
      <c r="L583" s="444">
        <f t="shared" ca="1" si="54"/>
        <v>-1270585.2357294767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-1270585.2357294767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-5384.3355801835642</v>
      </c>
      <c r="L584" s="444">
        <f t="shared" ca="1" si="54"/>
        <v>-1297624.8748242392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-1297624.8748242392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-5497.000743078408</v>
      </c>
      <c r="L585" s="444">
        <f t="shared" ca="1" si="54"/>
        <v>-1324777.1790818963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-1324777.1790818963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-5610.1353441519796</v>
      </c>
      <c r="L586" s="444">
        <f t="shared" ca="1" si="54"/>
        <v>-1352042.617940627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-1352042.617940627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-5723.7413393966908</v>
      </c>
      <c r="L587" s="444">
        <f t="shared" ca="1" si="54"/>
        <v>-1379421.6627946026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-1379421.6627946026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-5837.8206929549224</v>
      </c>
      <c r="L588" s="444">
        <f t="shared" ca="1" si="54"/>
        <v>-1406914.7870021362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-1406914.7870021362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-5952.3753771529791</v>
      </c>
      <c r="L589" s="444">
        <f t="shared" ca="1" si="54"/>
        <v>-1434522.4658938681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-1434522.4658938681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-6067.4073725351955</v>
      </c>
      <c r="L590" s="444">
        <f t="shared" ca="1" si="54"/>
        <v>-1462245.1767809822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-1462245.1767809822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-6182.9186678981705</v>
      </c>
      <c r="L591" s="444">
        <f t="shared" ca="1" si="54"/>
        <v>-1490083.3989634593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-1490083.3989634593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-6298.9112603251588</v>
      </c>
      <c r="L592" s="444">
        <f t="shared" ca="1" si="54"/>
        <v>-1518037.6137383634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-1518037.6137383634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-6415.3871552205928</v>
      </c>
      <c r="L593" s="444">
        <f t="shared" ca="1" si="54"/>
        <v>-1546108.3044081628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-1546108.3044081628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-6532.3483663447569</v>
      </c>
      <c r="L594" s="444">
        <f t="shared" ca="1" si="54"/>
        <v>-1574295.9562890865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-1574295.9562890865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-6649.7969158486057</v>
      </c>
      <c r="L595" s="444">
        <f t="shared" ca="1" si="54"/>
        <v>-1602601.0567195138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-1602601.0567195138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-6767.7348343087197</v>
      </c>
      <c r="L596" s="444">
        <f t="shared" ca="1" si="54"/>
        <v>-1631024.0950684014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-1631024.0950684014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-6886.1641607624179</v>
      </c>
      <c r="L597" s="444">
        <f t="shared" ca="1" si="54"/>
        <v>-1659565.5627437427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-1659565.5627437427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-7005.0869427430061</v>
      </c>
      <c r="L598" s="444">
        <f t="shared" ca="1" si="54"/>
        <v>-1688225.9532010646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-1688225.9532010646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-7124.5052363151808</v>
      </c>
      <c r="L599" s="444">
        <f t="shared" ca="1" si="54"/>
        <v>-1717005.7619519585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-1717005.7619519585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-7244.4211061105716</v>
      </c>
      <c r="L600" s="444">
        <f t="shared" ca="1" si="54"/>
        <v>-1745905.4865726479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-1745905.4865726479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-7364.836625363444</v>
      </c>
      <c r="L601" s="444">
        <f t="shared" ca="1" si="54"/>
        <v>-1774925.6267125902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-1774925.6267125902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-7485.7538759465378</v>
      </c>
      <c r="L602" s="444">
        <f t="shared" ca="1" si="54"/>
        <v>-1804066.6841031157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-1804066.6841031157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-7607.1749484070606</v>
      </c>
      <c r="L603" s="444">
        <f t="shared" ca="1" si="54"/>
        <v>-1833329.1625661016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-1833329.1625661016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-7729.1019420028351</v>
      </c>
      <c r="L604" s="444">
        <f t="shared" ca="1" si="54"/>
        <v>-1862713.5680226833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-1862713.5680226833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-7851.5369647385924</v>
      </c>
      <c r="L605" s="444">
        <f t="shared" ca="1" si="54"/>
        <v>-1892220.4085020006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-1892220.4085020006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-7974.4821334024145</v>
      </c>
      <c r="L606" s="444">
        <f t="shared" ca="1" si="54"/>
        <v>-1921850.194149982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-1921850.194149982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-8097.9395736023362</v>
      </c>
      <c r="L607" s="444">
        <f t="shared" ca="1" si="54"/>
        <v>-1951603.4372381631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-1951603.4372381631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-8221.9114198030911</v>
      </c>
      <c r="L608" s="444">
        <f t="shared" ca="1" si="54"/>
        <v>-1981480.652172545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-1981480.652172545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-8346.3998153630164</v>
      </c>
      <c r="L609" s="444">
        <f t="shared" ca="1" si="54"/>
        <v>-2011482.3555024869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-2011482.3555024869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-8471.4069125711067</v>
      </c>
      <c r="L610" s="444">
        <f t="shared" ca="1" si="54"/>
        <v>-2041609.0659296368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-2041609.0659296368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-8596.9348726842309</v>
      </c>
      <c r="L611" s="444">
        <f t="shared" ca="1" si="54"/>
        <v>-2071861.3043169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-2071861.3043169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-8722.9858659644942</v>
      </c>
      <c r="L612" s="444">
        <f t="shared" ca="1" si="54"/>
        <v>-2102239.5936974431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-2102239.5936974431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-8849.5620717167585</v>
      </c>
      <c r="L613" s="444">
        <f t="shared" ca="1" si="54"/>
        <v>-2132744.4592837389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-2132744.4592837389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-8976.6656783263243</v>
      </c>
      <c r="L614" s="444">
        <f t="shared" ca="1" si="54"/>
        <v>-2163376.4284766442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-2163376.4284766442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-9104.2988832967621</v>
      </c>
      <c r="L615" s="444">
        <f t="shared" ca="1" si="54"/>
        <v>-2194136.0308745196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-2194136.0308745196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-9232.4638932879097</v>
      </c>
      <c r="L616" s="444">
        <f t="shared" ca="1" si="54"/>
        <v>-2225023.7982823863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-2225023.7982823863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-9361.1629241540213</v>
      </c>
      <c r="L617" s="444">
        <f t="shared" ca="1" si="54"/>
        <v>-2256040.2647211193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-2256040.2647211193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-9490.3982009820757</v>
      </c>
      <c r="L618" s="444">
        <f t="shared" ca="1" si="54"/>
        <v>-2287185.9664366804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-2287185.9664366804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-9620.1719581302459</v>
      </c>
      <c r="L619" s="444">
        <f t="shared" ca="1" si="54"/>
        <v>-2318461.4419093896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-2318461.4419093896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-9750.4864392665349</v>
      </c>
      <c r="L620" s="444">
        <f t="shared" ca="1" si="54"/>
        <v>-2349867.2318632351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-2349867.2318632351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-9881.343897407558</v>
      </c>
      <c r="L621" s="444">
        <f t="shared" ca="1" si="54"/>
        <v>-2381403.8792752214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-2381403.8792752214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-10012.746594957502</v>
      </c>
      <c r="L622" s="444">
        <f t="shared" ca="1" si="54"/>
        <v>-2413071.9293847578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-2413071.9293847578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-10144.696803747236</v>
      </c>
      <c r="L623" s="444">
        <f t="shared" ca="1" si="54"/>
        <v>-2444871.9297030838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-2444871.9297030838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-10277.196805073594</v>
      </c>
      <c r="L624" s="444">
        <f t="shared" ca="1" si="54"/>
        <v>-2476804.4300227361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-2476804.4300227361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-10410.248889738812</v>
      </c>
      <c r="L625" s="444">
        <f t="shared" ca="1" si="54"/>
        <v>-2508869.9824270536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-2508869.9824270536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-10543.855358090135</v>
      </c>
      <c r="L626" s="444">
        <f t="shared" ca="1" si="54"/>
        <v>-2541069.1412997227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-2541069.1412997227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-10678.01852005959</v>
      </c>
      <c r="L627" s="444">
        <f t="shared" ca="1" si="54"/>
        <v>-2573402.4633343611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-2573402.4633343611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-10812.740695203916</v>
      </c>
      <c r="L628" s="444">
        <f t="shared" ca="1" si="54"/>
        <v>-2605870.5075441441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-2605870.5075441441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-10948.024212744678</v>
      </c>
      <c r="L629" s="444">
        <f t="shared" ca="1" si="54"/>
        <v>-2638473.8352714675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-2638473.8352714675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-11083.871411608527</v>
      </c>
      <c r="L630" s="444">
        <f t="shared" ca="1" si="54"/>
        <v>-2671213.0101976548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-2671213.0101976548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-11220.28464046764</v>
      </c>
      <c r="L631" s="444">
        <f t="shared" ca="1" si="54"/>
        <v>-2704088.5983527014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-2704088.5983527014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-11357.266257780335</v>
      </c>
      <c r="L632" s="444">
        <f t="shared" ca="1" si="54"/>
        <v>-2737101.1681250604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-2737101.1681250604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-11494.818631831829</v>
      </c>
      <c r="L633" s="444">
        <f t="shared" ca="1" si="54"/>
        <v>-2770251.2902714713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-2770251.2902714713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-11632.944140775209</v>
      </c>
      <c r="L634" s="444">
        <f t="shared" ca="1" si="54"/>
        <v>-2803539.5379268252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-2803539.5379268252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-11771.645172672517</v>
      </c>
      <c r="L635" s="444">
        <f t="shared" ca="1" si="54"/>
        <v>-2836966.4866140764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-2836966.4866140764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-11910.924125536063</v>
      </c>
      <c r="L636" s="444">
        <f t="shared" ca="1" si="54"/>
        <v>-2870532.7142541911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-2870532.7142541911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-12050.783407369874</v>
      </c>
      <c r="L637" s="444">
        <f t="shared" ca="1" si="54"/>
        <v>-2904238.8011761401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-2904238.8011761401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-12191.225436211329</v>
      </c>
      <c r="L638" s="444">
        <f t="shared" ca="1" si="54"/>
        <v>-2938085.33012693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-2938085.33012693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-12332.252640172954</v>
      </c>
      <c r="L639" s="444">
        <f t="shared" ca="1" si="54"/>
        <v>-2972072.8862816817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-2972072.8862816817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-12473.867457484419</v>
      </c>
      <c r="L640" s="444">
        <f t="shared" ca="1" si="54"/>
        <v>-3006202.0572537449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-3006202.0572537449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-12616.072336534682</v>
      </c>
      <c r="L641" s="444">
        <f t="shared" ca="1" si="54"/>
        <v>-3040473.4331048583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-3040473.4331048583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-12758.869735914321</v>
      </c>
      <c r="L642" s="444">
        <f t="shared" ca="1" si="54"/>
        <v>-3074887.6063553514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-3074887.6063553514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-12902.262124458042</v>
      </c>
      <c r="L643" s="444">
        <f t="shared" ca="1" si="54"/>
        <v>-3109445.1719943881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-3109445.1719943881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-13046.251981287362</v>
      </c>
      <c r="L644" s="444">
        <f t="shared" ca="1" si="54"/>
        <v>-3144146.7274902542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-3144146.7274902542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-13190.84179585347</v>
      </c>
      <c r="L645" s="444">
        <f t="shared" ca="1" si="54"/>
        <v>-3178992.8728006864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-3178992.8728006864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-13336.034067980272</v>
      </c>
      <c r="L646" s="444">
        <f t="shared" ca="1" si="54"/>
        <v>-3213984.2103832457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-3213984.2103832457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-13481.831307907602</v>
      </c>
      <c r="L647" s="444">
        <f t="shared" ca="1" si="54"/>
        <v>-3249121.3452057322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-3249121.3452057322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-13628.236036334629</v>
      </c>
      <c r="L648" s="444">
        <f t="shared" ca="1" si="54"/>
        <v>-3284404.8847566457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-3284404.8847566457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-13775.250784463437</v>
      </c>
      <c r="L649" s="444">
        <f t="shared" ca="1" si="54"/>
        <v>-3319835.4390556877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-3319835.4390556877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-13922.878094042779</v>
      </c>
      <c r="L650" s="444">
        <f t="shared" ca="1" si="54"/>
        <v>-3355413.6206643092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-3355413.6206643092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-14071.120517412031</v>
      </c>
      <c r="L651" s="444">
        <f t="shared" ca="1" si="54"/>
        <v>-3391140.0446963003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-3391140.0446963003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-14219.980617545329</v>
      </c>
      <c r="L652" s="444">
        <f t="shared" ca="1" si="54"/>
        <v>-3427015.3288284247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-3427015.3288284247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-14369.460968095847</v>
      </c>
      <c r="L653" s="444">
        <f t="shared" ca="1" si="54"/>
        <v>-3463040.0933110993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-3463040.0933110993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-14519.564153440326</v>
      </c>
      <c r="L654" s="444">
        <f t="shared" ca="1" si="54"/>
        <v>-3499214.9609791185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-3499214.9609791185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-14670.292768723739</v>
      </c>
      <c r="L655" s="444">
        <f t="shared" ca="1" si="54"/>
        <v>-3535540.5572624211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-3535540.5572624211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-14821.649419904168</v>
      </c>
      <c r="L656" s="444">
        <f t="shared" ca="1" si="54"/>
        <v>-3572017.5101969042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-3572017.5101969042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-14973.636723797847</v>
      </c>
      <c r="L657" s="444">
        <f t="shared" ca="1" si="54"/>
        <v>-3608646.4504352808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-3608646.4504352808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-15126.257308124414</v>
      </c>
      <c r="L658" s="444">
        <f t="shared" ca="1" si="54"/>
        <v>-3645428.0112579842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-3645428.0112579842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-15279.513811552346</v>
      </c>
      <c r="L659" s="444">
        <f t="shared" ca="1" si="54"/>
        <v>-3682362.8285841155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-3682362.8285841155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-15433.408883744558</v>
      </c>
      <c r="L660" s="444">
        <f t="shared" ca="1" si="54"/>
        <v>-3719451.5409824387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-3719451.5409824387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-15587.94518540424</v>
      </c>
      <c r="L661" s="444">
        <f t="shared" ca="1" si="54"/>
        <v>-3756694.7896824218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-3756694.7896824218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-15743.125388320837</v>
      </c>
      <c r="L662" s="444">
        <f t="shared" ca="1" si="54"/>
        <v>-3794093.2185853217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-3794093.2185853217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-15898.952175416252</v>
      </c>
      <c r="L663" s="444">
        <f t="shared" ca="1" si="54"/>
        <v>-3831647.4742753166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-3831647.4742753166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-16055.428240791232</v>
      </c>
      <c r="L664" s="444">
        <f t="shared" ca="1" si="54"/>
        <v>-3869358.2060306869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-3869358.2060306869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-16212.556289771941</v>
      </c>
      <c r="L665" s="444">
        <f t="shared" ca="1" si="54"/>
        <v>-3907226.0658350377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-3907226.0658350377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-16370.339038956734</v>
      </c>
      <c r="L666" s="444">
        <f t="shared" ca="1" si="54"/>
        <v>-3945251.7083885735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-3945251.7083885735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-16528.779216263134</v>
      </c>
      <c r="L667" s="444">
        <f t="shared" ca="1" si="54"/>
        <v>-3983435.7911194153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-3983435.7911194153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-16687.879560974976</v>
      </c>
      <c r="L668" s="444">
        <f t="shared" ca="1" si="54"/>
        <v>-4021778.9741949691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-4021778.9741949691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-16847.642823789782</v>
      </c>
      <c r="L669" s="444">
        <f t="shared" ca="1" si="54"/>
        <v>-4060281.9205333376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-4060281.9205333376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-17008.071766866316</v>
      </c>
      <c r="L670" s="444">
        <f t="shared" ca="1" si="54"/>
        <v>-4098945.2958147828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-4098945.2958147828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-17169.169163872339</v>
      </c>
      <c r="L671" s="444">
        <f t="shared" ca="1" si="54"/>
        <v>-4137769.7684932342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-4137769.7684932342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-17330.937800032552</v>
      </c>
      <c r="L672" s="444">
        <f t="shared" ca="1" si="54"/>
        <v>-4176756.0098078456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-4176756.0098078456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-17493.380472176766</v>
      </c>
      <c r="L673" s="444">
        <f t="shared" ca="1" si="54"/>
        <v>-4215904.6937946007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-4215904.6937946007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-17656.499988788244</v>
      </c>
      <c r="L674" s="444">
        <f t="shared" ca="1" si="54"/>
        <v>-4255216.4972979669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-4255216.4972979669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-17820.299170052273</v>
      </c>
      <c r="L675" s="444">
        <f t="shared" ca="1" si="54"/>
        <v>-4294692.0999825979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-4294692.0999825979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-17984.780847904902</v>
      </c>
      <c r="L676" s="444">
        <f t="shared" ca="1" si="54"/>
        <v>-4334332.1843450814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-4334332.1843450814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-18149.947866081915</v>
      </c>
      <c r="L677" s="444">
        <f t="shared" ca="1" si="54"/>
        <v>-4374137.435725742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-4374137.435725742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-18315.803080168</v>
      </c>
      <c r="L678" s="444">
        <f t="shared" ca="1" si="54"/>
        <v>-4414108.542320488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-4414108.542320488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-18482.349357646111</v>
      </c>
      <c r="L679" s="444">
        <f t="shared" ca="1" si="54"/>
        <v>-4454246.1951927124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-4454246.1951927124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-18649.589577947045</v>
      </c>
      <c r="L680" s="444">
        <f t="shared" ca="1" si="54"/>
        <v>-4494551.0882852376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-4494551.0882852376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-18817.526632499234</v>
      </c>
      <c r="L681" s="444">
        <f t="shared" ca="1" si="54"/>
        <v>-4535023.9184323149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-4535023.9184323149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-18986.163424778722</v>
      </c>
      <c r="L682" s="444">
        <f t="shared" ca="1" si="54"/>
        <v>-4575665.385371672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-4575665.385371672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-19155.502870359378</v>
      </c>
      <c r="L683" s="444">
        <f t="shared" ca="1" si="54"/>
        <v>-4616476.1917566098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-4616476.1917566098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-19325.547896963282</v>
      </c>
      <c r="L684" s="444">
        <f t="shared" ca="1" si="54"/>
        <v>-4657457.0431681518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-4657457.0431681518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-19496.301444511377</v>
      </c>
      <c r="L685" s="444">
        <f t="shared" ca="1" si="54"/>
        <v>-4698608.6481272411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-4698608.6481272411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-19667.766465174249</v>
      </c>
      <c r="L686" s="444">
        <f t="shared" ca="1" si="54"/>
        <v>-4739931.7181069935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-4739931.7181069935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-19839.945923423216</v>
      </c>
      <c r="L687" s="444">
        <f t="shared" ca="1" si="54"/>
        <v>-4781426.9675449952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-4781426.9675449952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-20012.842796081557</v>
      </c>
      <c r="L688" s="444">
        <f t="shared" ca="1" si="54"/>
        <v>-4823095.1138556553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-4823095.1138556553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-20186.460072375972</v>
      </c>
      <c r="L689" s="444">
        <f t="shared" ca="1" si="54"/>
        <v>-4864936.8774426095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-4864936.8774426095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-20360.800753988282</v>
      </c>
      <c r="L690" s="444">
        <f t="shared" ca="1" si="54"/>
        <v>-4906952.9817111762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-4906952.9817111762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-20535.86785510731</v>
      </c>
      <c r="L691" s="444">
        <f t="shared" ca="1" si="54"/>
        <v>-4949144.153080862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-4949144.153080862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-20711.664402481001</v>
      </c>
      <c r="L692" s="444">
        <f t="shared" ca="1" si="54"/>
        <v>-4991511.1209979216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-4991511.1209979216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-20888.193435468751</v>
      </c>
      <c r="L693" s="444">
        <f t="shared" ca="1" si="54"/>
        <v>-5034054.6179479687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-5034054.6179479687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-21065.458006093944</v>
      </c>
      <c r="L694" s="444">
        <f t="shared" ca="1" si="54"/>
        <v>-5076775.3794686412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-5076775.3794686412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-21243.461179096746</v>
      </c>
      <c r="L695" s="444">
        <f t="shared" ca="1" si="54"/>
        <v>-5119674.1441623168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-5119674.1441623168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-21422.206031987062</v>
      </c>
      <c r="L696" s="444">
        <f t="shared" ca="1" si="54"/>
        <v>-5162751.6537088826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-5162751.6537088826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-21601.695655097756</v>
      </c>
      <c r="L697" s="444">
        <f t="shared" ca="1" si="54"/>
        <v>-5206008.6528785592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-5206008.6528785592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-21781.933151638073</v>
      </c>
      <c r="L698" s="444">
        <f t="shared" ca="1" si="54"/>
        <v>-5249445.8895447757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-5249445.8895447757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-21962.921637747309</v>
      </c>
      <c r="L699" s="444">
        <f t="shared" ca="1" si="54"/>
        <v>-5293064.1146971015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-5293064.1146971015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-22144.664242548664</v>
      </c>
      <c r="L700" s="444">
        <f t="shared" ca="1" si="54"/>
        <v>-5336864.0824542288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-5336864.0824542288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-22327.164108203364</v>
      </c>
      <c r="L701" s="444">
        <f t="shared" ca="1" si="54"/>
        <v>-5380846.5500770109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-5380846.5500770109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-22510.424389964955</v>
      </c>
      <c r="L702" s="444">
        <f t="shared" ca="1" si="54"/>
        <v>-5425012.2779815542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-5425012.2779815542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-22694.448256233885</v>
      </c>
      <c r="L703" s="444">
        <f t="shared" ca="1" si="54"/>
        <v>-5469362.0297523662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-5469362.0297523662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-22879.238888612268</v>
      </c>
      <c r="L704" s="444">
        <f t="shared" ca="1" si="54"/>
        <v>-5513896.5721555566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-5513896.5721555566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-23064.799481958897</v>
      </c>
      <c r="L705" s="444">
        <f t="shared" ca="1" si="54"/>
        <v>-5558616.6751520941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-5558616.6751520941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-23251.133244444467</v>
      </c>
      <c r="L706" s="444">
        <f t="shared" ca="1" si="54"/>
        <v>-5603523.1119111171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-5603523.1119111171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-23438.243397607064</v>
      </c>
      <c r="L707" s="444">
        <f t="shared" ca="1" si="54"/>
        <v>-5648616.6588233029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-5648616.6588233029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-23626.133176407839</v>
      </c>
      <c r="L708" s="444">
        <f t="shared" ca="1" si="54"/>
        <v>-5693898.0955142891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-5693898.0955142891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-23814.805829286946</v>
      </c>
      <c r="L709" s="444">
        <f t="shared" ca="1" si="54"/>
        <v>-5739368.2048581541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-5739368.2048581541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-24004.264618219717</v>
      </c>
      <c r="L710" s="444">
        <f t="shared" ca="1" si="54"/>
        <v>-5785027.7729909522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-5785027.7729909522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-24194.512818773044</v>
      </c>
      <c r="L711" s="444">
        <f t="shared" ca="1" si="54"/>
        <v>-5830877.5893243039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-5830877.5893243039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-24385.55372016201</v>
      </c>
      <c r="L712" s="444">
        <f t="shared" ca="1" si="54"/>
        <v>-5876918.4465590445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-5876918.4465590445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-24577.390625306762</v>
      </c>
      <c r="L713" s="444">
        <f t="shared" ca="1" si="54"/>
        <v>-5923151.1406989293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-5923151.1406989293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-24770.026850889615</v>
      </c>
      <c r="L714" s="444">
        <f t="shared" ca="1" si="54"/>
        <v>-5969576.4710643971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-5969576.4710643971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-24963.465727412397</v>
      </c>
      <c r="L715" s="444">
        <f t="shared" ca="1" si="54"/>
        <v>-6016195.2403063877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-6016195.2403063877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-25157.710599254024</v>
      </c>
      <c r="L716" s="444">
        <f t="shared" ca="1" si="54"/>
        <v>-6063008.2544202199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-6063008.2544202199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-25352.764824728325</v>
      </c>
      <c r="L717" s="444">
        <f t="shared" ca="1" si="54"/>
        <v>-6110016.3227595268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-6110016.3227595268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-25548.631776142105</v>
      </c>
      <c r="L718" s="444">
        <f t="shared" ca="1" si="54"/>
        <v>-6157220.2580502471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-6157220.2580502471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-25745.314839853439</v>
      </c>
      <c r="L719" s="444">
        <f t="shared" ca="1" si="54"/>
        <v>-6204620.8764046784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-6204620.8764046784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-25942.817416330236</v>
      </c>
      <c r="L720" s="444">
        <f t="shared" ca="1" si="54"/>
        <v>-6252218.9973355867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-6252218.9973355867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-26141.142920209022</v>
      </c>
      <c r="L721" s="444">
        <f t="shared" ca="1" si="54"/>
        <v>-6300015.4437703742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-6300015.4437703742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-26340.294780353968</v>
      </c>
      <c r="L722" s="444">
        <f t="shared" ca="1" si="54"/>
        <v>-6348011.0420653066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-6348011.0420653066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-26540.276439916186</v>
      </c>
      <c r="L723" s="444">
        <f t="shared" ca="1" si="54"/>
        <v>-6396206.6220198013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-6396206.6220198013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-26741.091356393248</v>
      </c>
      <c r="L724" s="444">
        <f t="shared" ca="1" si="54"/>
        <v>-6444603.0168907726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-6444603.0168907726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-26942.743001688963</v>
      </c>
      <c r="L725" s="444">
        <f t="shared" ca="1" si="54"/>
        <v>-6493201.0634070402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-6493201.0634070402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-27145.234862173409</v>
      </c>
      <c r="L726" s="444">
        <f t="shared" ca="1" si="54"/>
        <v>-6542001.6017837916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-6542001.6017837916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-27348.570438743205</v>
      </c>
      <c r="L727" s="444">
        <f t="shared" ca="1" si="54"/>
        <v>-6591005.4757371135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-6591005.4757371135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-27552.75324688205</v>
      </c>
      <c r="L728" s="444">
        <f t="shared" ca="1" si="54"/>
        <v>-6640213.5324985739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-6640213.5324985739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-27757.786816721466</v>
      </c>
      <c r="L729" s="444">
        <f t="shared" ca="1" si="54"/>
        <v>-6689626.622829874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-6689626.622829874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-27963.674693101886</v>
      </c>
      <c r="L730" s="444">
        <f t="shared" ca="1" si="54"/>
        <v>-6739245.6010375544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-6739245.6010375544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-28170.420435633885</v>
      </c>
      <c r="L731" s="444">
        <f t="shared" ca="1" si="54"/>
        <v>-6789071.3249877663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-6789071.3249877663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-28378.027618759774</v>
      </c>
      <c r="L732" s="444">
        <f t="shared" ca="1" si="54"/>
        <v>-6839104.656121104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-6839104.656121104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-28586.499831815341</v>
      </c>
      <c r="L733" s="444">
        <f t="shared" ca="1" si="54"/>
        <v>-6889346.4594674977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-6889346.4594674977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-28795.84067909198</v>
      </c>
      <c r="L734" s="444">
        <f t="shared" ca="1" si="54"/>
        <v>-6939797.6036611684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-6939797.6036611684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-29006.05377989895</v>
      </c>
      <c r="L735" s="444">
        <f t="shared" ca="1" si="54"/>
        <v>-6990458.9609556459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-6990458.9609556459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-29217.142768625934</v>
      </c>
      <c r="L736" s="444">
        <f t="shared" ca="1" si="54"/>
        <v>-7041331.4072388504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-7041331.4072388504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-29429.111294805953</v>
      </c>
      <c r="L737" s="444">
        <f t="shared" ca="1" si="54"/>
        <v>-7092415.8220482348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-7092415.8220482348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-29641.963023178392</v>
      </c>
      <c r="L738" s="444">
        <f t="shared" ca="1" si="54"/>
        <v>-7143713.0885859914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-7143713.0885859914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-29855.701633752375</v>
      </c>
      <c r="L739" s="444">
        <f t="shared" ca="1" si="54"/>
        <v>-7195224.0937343221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-7195224.0937343221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-30070.330821870419</v>
      </c>
      <c r="L740" s="444">
        <f t="shared" ca="1" si="54"/>
        <v>-7246949.7280707713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-7246949.7280707713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-30285.854298272287</v>
      </c>
      <c r="L741" s="444">
        <f t="shared" ca="1" si="54"/>
        <v>-7298890.8858836219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-7298890.8858836219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-30502.275789159165</v>
      </c>
      <c r="L742" s="444">
        <f t="shared" ca="1" si="54"/>
        <v>-7351048.4651873596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-7351048.4651873596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-30719.599036258071</v>
      </c>
      <c r="L743" s="444">
        <f t="shared" ca="1" si="54"/>
        <v>-7403423.3677381957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-7403423.3677381957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-30937.827796886559</v>
      </c>
      <c r="L744" s="444">
        <f t="shared" ca="1" si="54"/>
        <v>-7456016.4990496607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-7456016.4990496607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-31156.965844017668</v>
      </c>
      <c r="L745" s="444">
        <f t="shared" ca="1" si="54"/>
        <v>-7508828.7684082566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-7508828.7684082566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-31377.016966345145</v>
      </c>
      <c r="L746" s="444">
        <f t="shared" ca="1" si="54"/>
        <v>-7561861.0888891798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-7561861.0888891798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-31597.984968348992</v>
      </c>
      <c r="L747" s="444">
        <f t="shared" ca="1" si="54"/>
        <v>-7615114.3773721075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-7615114.3773721075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-31819.873670361187</v>
      </c>
      <c r="L748" s="444">
        <f t="shared" ca="1" si="54"/>
        <v>-7668589.5545570469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-7668589.5545570469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-32042.686908631775</v>
      </c>
      <c r="L749" s="444">
        <f t="shared" ca="1" si="54"/>
        <v>-7722287.5449802568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-7722287.5449802568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-32266.428535395145</v>
      </c>
      <c r="L750" s="444">
        <f t="shared" ca="1" si="54"/>
        <v>-7776209.2770302305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-7776209.2770302305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-32491.102418936702</v>
      </c>
      <c r="L751" s="444">
        <f t="shared" ca="1" si="54"/>
        <v>-7830355.6829637457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-7830355.6829637457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-32716.712443659682</v>
      </c>
      <c r="L752" s="444">
        <f t="shared" ca="1" si="54"/>
        <v>-7884727.6989219841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-7884727.6989219841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-32943.262510152337</v>
      </c>
      <c r="L753" s="444">
        <f t="shared" ca="1" si="54"/>
        <v>-7939326.264946715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-7939326.264946715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-33170.756535255387</v>
      </c>
      <c r="L754" s="444">
        <f t="shared" ca="1" si="54"/>
        <v>-7994152.3249965487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-7994152.3249965487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-33399.198452129698</v>
      </c>
      <c r="L755" s="444">
        <f t="shared" ca="1" si="54"/>
        <v>-8049206.826963257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-8049206.826963257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-33628.592210324307</v>
      </c>
      <c r="L756" s="444">
        <f t="shared" ca="1" si="54"/>
        <v>-8104490.7226881599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-8104490.7226881599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-33858.941775844738</v>
      </c>
      <c r="L757" s="444">
        <f t="shared" ca="1" si="54"/>
        <v>-8160004.9679785827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-8160004.9679785827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-34090.251131221507</v>
      </c>
      <c r="L758" s="444">
        <f t="shared" ca="1" si="54"/>
        <v>-8215750.5226243827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-8215750.5226243827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-34322.524275579002</v>
      </c>
      <c r="L759" s="444">
        <f t="shared" ca="1" si="54"/>
        <v>-8271728.3504145397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-8271728.3504145397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-34555.765224704657</v>
      </c>
      <c r="L760" s="444">
        <f t="shared" ca="1" si="54"/>
        <v>-8327939.4191538226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-8327939.4191538226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-34789.978011118335</v>
      </c>
      <c r="L761" s="444">
        <f t="shared" ca="1" si="54"/>
        <v>-8384384.7006795192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-8384384.7006795192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-35025.166684142074</v>
      </c>
      <c r="L762" s="444">
        <f t="shared" ca="1" si="54"/>
        <v>-8441065.170878239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-8441065.170878239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-35261.335309970076</v>
      </c>
      <c r="L763" s="444">
        <f t="shared" ca="1" si="54"/>
        <v>-8497981.8097027875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-8497981.8097027875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-35498.487971739029</v>
      </c>
      <c r="L764" s="444">
        <f t="shared" ca="1" si="54"/>
        <v>-8555135.6011891067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-8555135.6011891067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-35736.62876959869</v>
      </c>
      <c r="L765" s="444">
        <f t="shared" ca="1" si="54"/>
        <v>-8612527.5334732849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-8612527.5334732849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-35975.761820782769</v>
      </c>
      <c r="L766" s="444">
        <f t="shared" ca="1" si="54"/>
        <v>-8670158.5988086462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-8670158.5988086462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-36215.891259680109</v>
      </c>
      <c r="L767" s="444">
        <f t="shared" ca="1" si="54"/>
        <v>-8728029.7935829051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-8728029.7935829051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-36457.021237906185</v>
      </c>
      <c r="L768" s="444">
        <f t="shared" ca="1" si="54"/>
        <v>-8786142.1183353905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-8786142.1183353905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-36699.155924374871</v>
      </c>
      <c r="L769" s="444">
        <f t="shared" ca="1" si="54"/>
        <v>-8844496.577774344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-8844496.577774344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-36942.299505370516</v>
      </c>
      <c r="L770" s="444">
        <f t="shared" ca="1" si="54"/>
        <v>-8903094.1807942931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-8903094.1807942931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-37186.4561846203</v>
      </c>
      <c r="L771" s="444">
        <f t="shared" ca="1" si="54"/>
        <v>-8961935.9404934924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-8961935.9404934924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-37431.630183366964</v>
      </c>
      <c r="L772" s="444">
        <f t="shared" ca="1" si="54"/>
        <v>-9021022.8741914388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-9021022.8741914388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-37677.825740441738</v>
      </c>
      <c r="L773" s="444">
        <f t="shared" ref="L773:L1027" ca="1" si="80">I773-J773+K773</f>
        <v>-9080356.0034464598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-9080356.0034464598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-37925.047112337663</v>
      </c>
      <c r="L774" s="444">
        <f t="shared" ca="1" si="80"/>
        <v>-9139936.3540733773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-9139936.3540733773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-38173.298573283151</v>
      </c>
      <c r="L775" s="444">
        <f t="shared" ca="1" si="80"/>
        <v>-9199764.9561612401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-9199764.9561612401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-38422.584415315912</v>
      </c>
      <c r="L776" s="444">
        <f t="shared" ca="1" si="80"/>
        <v>-9259842.844091136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-9259842.844091136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-38672.908948357144</v>
      </c>
      <c r="L777" s="444">
        <f t="shared" ca="1" si="80"/>
        <v>-9320171.0565540716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-9320171.0565540716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-38924.276500286047</v>
      </c>
      <c r="L778" s="444">
        <f t="shared" ca="1" si="80"/>
        <v>-9380750.6365689375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-9380750.6365689375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-39176.691417014656</v>
      </c>
      <c r="L779" s="444">
        <f t="shared" ca="1" si="80"/>
        <v>-9441582.631500531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-9441582.631500531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-39430.158062562958</v>
      </c>
      <c r="L780" s="444">
        <f t="shared" ca="1" si="80"/>
        <v>-9502668.0930776726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-9502668.0930776726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-39684.680819134381</v>
      </c>
      <c r="L781" s="444">
        <f t="shared" ca="1" si="80"/>
        <v>-9564008.0774113871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-9564008.0774113871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-39940.264087191528</v>
      </c>
      <c r="L782" s="444">
        <f t="shared" ca="1" si="80"/>
        <v>-9625603.6450131573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-9625603.6450131573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-40196.912285532235</v>
      </c>
      <c r="L783" s="444">
        <f t="shared" ca="1" si="80"/>
        <v>-9687455.8608132694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-9687455.8608132694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-40454.629851366037</v>
      </c>
      <c r="L784" s="444">
        <f t="shared" ca="1" si="80"/>
        <v>-9749565.7941792142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-9749565.7941792142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-40713.421240390802</v>
      </c>
      <c r="L785" s="444">
        <f t="shared" ca="1" si="80"/>
        <v>-9811934.5189341847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-9811934.5189341847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-40973.290926869849</v>
      </c>
      <c r="L786" s="444">
        <f t="shared" ca="1" si="80"/>
        <v>-9874563.113375634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-9874563.113375634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-41234.243403709224</v>
      </c>
      <c r="L787" s="444">
        <f t="shared" ca="1" si="80"/>
        <v>-9937452.6602939218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-9937452.6602939218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-41496.283182535422</v>
      </c>
      <c r="L788" s="444">
        <f t="shared" ca="1" si="80"/>
        <v>-10000604.246991036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-10000604.246991036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-41759.414793773401</v>
      </c>
      <c r="L789" s="444">
        <f t="shared" ca="1" si="80"/>
        <v>-10064018.965299388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-10064018.965299388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-42023.642786724864</v>
      </c>
      <c r="L790" s="444">
        <f t="shared" ca="1" si="80"/>
        <v>-10127697.911600692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-10127697.911600692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-42288.971729646961</v>
      </c>
      <c r="L791" s="444">
        <f t="shared" ca="1" si="80"/>
        <v>-10191642.186844919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-10191642.186844919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-42555.406209831242</v>
      </c>
      <c r="L792" s="444">
        <f t="shared" ca="1" si="80"/>
        <v>-10255852.89656933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-10255852.89656933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-42822.950833682953</v>
      </c>
      <c r="L793" s="444">
        <f t="shared" ca="1" si="80"/>
        <v>-10320331.150917593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-10320331.150917593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-43091.610226800716</v>
      </c>
      <c r="L794" s="444">
        <f t="shared" ca="1" si="80"/>
        <v>-10385078.064658973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-10385078.064658973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-43361.389034056469</v>
      </c>
      <c r="L795" s="444">
        <f t="shared" ca="1" si="80"/>
        <v>-10450094.75720761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-10450094.75720761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-43632.291919675787</v>
      </c>
      <c r="L796" s="444">
        <f t="shared" ca="1" si="80"/>
        <v>-10515382.352641866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-10515382.352641866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-43904.323567318519</v>
      </c>
      <c r="L797" s="444">
        <f t="shared" ca="1" si="80"/>
        <v>-10580941.979723763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-10580941.979723763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-44177.48868015976</v>
      </c>
      <c r="L798" s="444">
        <f t="shared" ca="1" si="80"/>
        <v>-10646774.771918502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-10646774.771918502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-44451.791980971168</v>
      </c>
      <c r="L799" s="444">
        <f t="shared" ca="1" si="80"/>
        <v>-10712881.867414052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-10712881.867414052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-44727.238212202632</v>
      </c>
      <c r="L800" s="444">
        <f t="shared" ca="1" si="80"/>
        <v>-10779264.409140833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-10779264.409140833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-45003.832136064215</v>
      </c>
      <c r="L801" s="444">
        <f t="shared" ca="1" si="80"/>
        <v>-10845923.544791477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-10845923.544791477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-45281.578534608569</v>
      </c>
      <c r="L802" s="444">
        <f t="shared" ca="1" si="80"/>
        <v>-10912860.426840665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-10912860.426840665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-45560.482209813519</v>
      </c>
      <c r="L803" s="444">
        <f t="shared" ca="1" si="80"/>
        <v>-10980076.212565057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-10980076.212565057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-45840.54798366515</v>
      </c>
      <c r="L804" s="444">
        <f t="shared" ca="1" si="80"/>
        <v>-11047572.064063301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-11047572.064063301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-46121.780698241171</v>
      </c>
      <c r="L805" s="444">
        <f t="shared" ca="1" si="80"/>
        <v>-11115349.148276122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-11115349.148276122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-46404.18521579459</v>
      </c>
      <c r="L806" s="444">
        <f t="shared" ca="1" si="80"/>
        <v>-11183408.637006497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-11183408.637006497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-46687.766418837818</v>
      </c>
      <c r="L807" s="444">
        <f t="shared" ca="1" si="80"/>
        <v>-11251751.706939913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-11251751.706939913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-46972.529210227054</v>
      </c>
      <c r="L808" s="444">
        <f t="shared" ca="1" si="80"/>
        <v>-11320379.539664719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-11320379.539664719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-47258.478513247079</v>
      </c>
      <c r="L809" s="444">
        <f t="shared" ca="1" si="80"/>
        <v>-11389293.321692545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-11389293.321692545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-47545.619271696349</v>
      </c>
      <c r="L810" s="444">
        <f t="shared" ca="1" si="80"/>
        <v>-11458494.24447882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-11458494.24447882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-47833.956449972495</v>
      </c>
      <c r="L811" s="444">
        <f t="shared" ca="1" si="80"/>
        <v>-11527983.504443372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-11527983.504443372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-48123.495033158128</v>
      </c>
      <c r="L812" s="444">
        <f t="shared" ca="1" si="80"/>
        <v>-11597762.302991109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-11597762.302991109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-48414.240027107036</v>
      </c>
      <c r="L813" s="444">
        <f t="shared" ca="1" si="80"/>
        <v>-11667831.846532796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-11667831.846532796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-48706.196458530729</v>
      </c>
      <c r="L814" s="444">
        <f t="shared" ca="1" si="80"/>
        <v>-11738193.346505906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-11738193.346505906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-48999.369375085356</v>
      </c>
      <c r="L815" s="444">
        <f t="shared" ca="1" si="80"/>
        <v>-11808848.019395571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-11808848.019395571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-49293.763845458961</v>
      </c>
      <c r="L816" s="444">
        <f t="shared" ca="1" si="80"/>
        <v>-11879797.086755609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-11879797.086755609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-49589.384959459116</v>
      </c>
      <c r="L817" s="444">
        <f t="shared" ca="1" si="80"/>
        <v>-11951041.775229648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-11951041.775229648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-49886.237828100944</v>
      </c>
      <c r="L818" s="444">
        <f t="shared" ca="1" si="80"/>
        <v>-12022583.316572327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-12022583.316572327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-50184.327583695442</v>
      </c>
      <c r="L819" s="444">
        <f t="shared" ca="1" si="80"/>
        <v>-12094422.947670601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-12094422.947670601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-50483.659379938254</v>
      </c>
      <c r="L820" s="444">
        <f t="shared" ca="1" si="80"/>
        <v>-12166561.910565119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-12166561.910565119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-50784.238391998741</v>
      </c>
      <c r="L821" s="444">
        <f t="shared" ca="1" si="80"/>
        <v>-12239001.452471698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-12239001.452471698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-51086.069816609488</v>
      </c>
      <c r="L822" s="444">
        <f t="shared" ca="1" si="80"/>
        <v>-12311742.825802887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-12311742.825802887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-51389.158872156106</v>
      </c>
      <c r="L823" s="444">
        <f t="shared" ca="1" si="80"/>
        <v>-12384787.288189622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-12384787.288189622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-51693.5107987675</v>
      </c>
      <c r="L824" s="444">
        <f t="shared" ca="1" si="80"/>
        <v>-12458136.102502968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-12458136.102502968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-51999.130858406446</v>
      </c>
      <c r="L825" s="444">
        <f t="shared" ca="1" si="80"/>
        <v>-12531790.536875954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-12531790.536875954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-52306.024334960552</v>
      </c>
      <c r="L826" s="444">
        <f t="shared" ca="1" si="80"/>
        <v>-12605751.864725493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-12605751.864725493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-52614.196534333634</v>
      </c>
      <c r="L827" s="444">
        <f t="shared" ca="1" si="80"/>
        <v>-12680021.364774406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-12680021.364774406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-52923.652784537437</v>
      </c>
      <c r="L828" s="444">
        <f t="shared" ca="1" si="80"/>
        <v>-12754600.321073523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-12754600.321073523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-53234.398435783754</v>
      </c>
      <c r="L829" s="444">
        <f t="shared" ca="1" si="80"/>
        <v>-12829490.023023887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-12829490.023023887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-53546.438860576942</v>
      </c>
      <c r="L830" s="444">
        <f t="shared" ca="1" si="80"/>
        <v>-12904691.765399043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-12904691.765399043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-53859.779453806754</v>
      </c>
      <c r="L831" s="444">
        <f t="shared" ca="1" si="80"/>
        <v>-12980206.848367428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-12980206.848367428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-54174.425632841696</v>
      </c>
      <c r="L832" s="444">
        <f t="shared" ca="1" si="80"/>
        <v>-13056036.57751485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-13056036.57751485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-54490.382837622623</v>
      </c>
      <c r="L833" s="444">
        <f t="shared" ca="1" si="80"/>
        <v>-13132182.263867052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-13132182.263867052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-54807.656530756802</v>
      </c>
      <c r="L834" s="444">
        <f t="shared" ca="1" si="80"/>
        <v>-13208645.223912388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-13208645.223912388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-55126.252197612361</v>
      </c>
      <c r="L835" s="444">
        <f t="shared" ca="1" si="80"/>
        <v>-13285426.779624579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-13285426.779624579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-55446.175346413162</v>
      </c>
      <c r="L836" s="444">
        <f t="shared" ca="1" si="80"/>
        <v>-13362528.258485572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-13362528.258485572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-55767.431508333953</v>
      </c>
      <c r="L837" s="444">
        <f t="shared" ca="1" si="80"/>
        <v>-13439950.993508486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-13439950.993508486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-56090.02623759611</v>
      </c>
      <c r="L838" s="444">
        <f t="shared" ca="1" si="80"/>
        <v>-13517696.323260661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-13517696.323260661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-56413.965111563499</v>
      </c>
      <c r="L839" s="444">
        <f t="shared" ca="1" si="80"/>
        <v>-13595765.591886804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-13595765.591886804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-56739.253730839097</v>
      </c>
      <c r="L840" s="444">
        <f t="shared" ca="1" si="80"/>
        <v>-13674160.149132222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-13674160.149132222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-57065.897719361674</v>
      </c>
      <c r="L841" s="444">
        <f t="shared" ca="1" si="80"/>
        <v>-13752881.350366162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-13752881.350366162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-57393.902724503088</v>
      </c>
      <c r="L842" s="444">
        <f t="shared" ca="1" si="80"/>
        <v>-13831930.556605244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-13831930.556605244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-57723.274417165921</v>
      </c>
      <c r="L843" s="444">
        <f t="shared" ca="1" si="80"/>
        <v>-13911309.134536989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-13911309.134536989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-58054.018491881536</v>
      </c>
      <c r="L844" s="444">
        <f t="shared" ca="1" si="80"/>
        <v>-13991018.456543449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-13991018.456543449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-58386.140666908454</v>
      </c>
      <c r="L845" s="444">
        <f t="shared" ca="1" si="80"/>
        <v>-14071059.900724936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-14071059.900724936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-58719.646684331303</v>
      </c>
      <c r="L846" s="444">
        <f t="shared" ca="1" si="80"/>
        <v>-14151434.850923847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-14151434.850923847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-59054.542310160112</v>
      </c>
      <c r="L847" s="444">
        <f t="shared" ca="1" si="80"/>
        <v>-14232144.696748586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-14232144.696748586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-59390.833334429859</v>
      </c>
      <c r="L848" s="444">
        <f t="shared" ca="1" si="80"/>
        <v>-14313190.833597595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-14313190.833597595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-59728.525571300728</v>
      </c>
      <c r="L849" s="444">
        <f t="shared" ca="1" si="80"/>
        <v>-14394574.662683476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-14394574.662683476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-60067.624859158554</v>
      </c>
      <c r="L850" s="444">
        <f t="shared" ca="1" si="80"/>
        <v>-14476297.591057213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-14476297.591057213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-60408.137060715795</v>
      </c>
      <c r="L851" s="444">
        <f t="shared" ca="1" si="80"/>
        <v>-14558361.031632507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-14558361.031632507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-60750.068063112849</v>
      </c>
      <c r="L852" s="444">
        <f t="shared" ca="1" si="80"/>
        <v>-14640766.403210199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-14640766.403210199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-61093.423778019896</v>
      </c>
      <c r="L853" s="444">
        <f t="shared" ca="1" si="80"/>
        <v>-14723515.130502798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-14723515.130502798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-61438.210141739073</v>
      </c>
      <c r="L854" s="444">
        <f t="shared" ca="1" si="80"/>
        <v>-14806608.644159116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-14806608.644159116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-61784.43311530706</v>
      </c>
      <c r="L855" s="444">
        <f t="shared" ca="1" si="80"/>
        <v>-14890048.380789002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-14890048.380789002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-62132.098684598248</v>
      </c>
      <c r="L856" s="444">
        <f t="shared" ca="1" si="80"/>
        <v>-14973835.782988179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-14973835.782988179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-62481.212860428168</v>
      </c>
      <c r="L857" s="444">
        <f t="shared" ca="1" si="80"/>
        <v>-15057972.299363187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-15057972.299363187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-62831.781678657346</v>
      </c>
      <c r="L858" s="444">
        <f t="shared" ca="1" si="80"/>
        <v>-15142459.384556424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-15142459.384556424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-63183.811200295844</v>
      </c>
      <c r="L859" s="444">
        <f t="shared" ca="1" si="80"/>
        <v>-15227298.4992713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-15227298.4992713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-63537.307511607825</v>
      </c>
      <c r="L860" s="444">
        <f t="shared" ca="1" si="80"/>
        <v>-15312491.110297486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-15312491.110297486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-63892.276724216943</v>
      </c>
      <c r="L861" s="444">
        <f t="shared" ca="1" si="80"/>
        <v>-15398038.690536283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-15398038.690536283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-64248.724975211924</v>
      </c>
      <c r="L862" s="444">
        <f t="shared" ca="1" si="80"/>
        <v>-15483942.719026074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-15483942.719026074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-64606.658427252725</v>
      </c>
      <c r="L863" s="444">
        <f t="shared" ca="1" si="80"/>
        <v>-15570204.680967906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-15570204.680967906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-64966.083268677023</v>
      </c>
      <c r="L864" s="444">
        <f t="shared" ca="1" si="80"/>
        <v>-15656826.067751164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-15656826.067751164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-65327.005713607265</v>
      </c>
      <c r="L865" s="444">
        <f t="shared" ca="1" si="80"/>
        <v>-15743808.376979351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-15743808.376979351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-65689.432002058049</v>
      </c>
      <c r="L866" s="444">
        <f t="shared" ca="1" si="80"/>
        <v>-15831153.112495989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-15831153.112495989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-66053.368400044041</v>
      </c>
      <c r="L867" s="444">
        <f t="shared" ca="1" si="80"/>
        <v>-15918861.784410613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-15918861.784410613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-66418.821199688304</v>
      </c>
      <c r="L868" s="444">
        <f t="shared" ca="1" si="80"/>
        <v>-16006935.909124881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-16006935.909124881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-66785.796719331091</v>
      </c>
      <c r="L869" s="444">
        <f t="shared" ca="1" si="80"/>
        <v>-16095377.009358792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-16095377.009358792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-67154.301303639048</v>
      </c>
      <c r="L870" s="444">
        <f t="shared" ca="1" si="80"/>
        <v>-16184186.614177009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-16184186.614177009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-67524.341323714951</v>
      </c>
      <c r="L871" s="444">
        <f t="shared" ca="1" si="80"/>
        <v>-16273366.259015303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-16273366.259015303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-67895.923177207849</v>
      </c>
      <c r="L872" s="444">
        <f t="shared" ca="1" si="80"/>
        <v>-16362917.485707091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-16362917.485707091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-68269.053288423631</v>
      </c>
      <c r="L873" s="444">
        <f t="shared" ca="1" si="80"/>
        <v>-16452841.842510095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-16452841.842510095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-68643.73810843614</v>
      </c>
      <c r="L874" s="444">
        <f t="shared" ca="1" si="80"/>
        <v>-16543140.88413311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-16543140.88413311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-69019.984115198691</v>
      </c>
      <c r="L875" s="444">
        <f t="shared" ca="1" si="80"/>
        <v>-16633816.171762887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-16633816.171762887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-69397.7978136561</v>
      </c>
      <c r="L876" s="444">
        <f t="shared" ca="1" si="80"/>
        <v>-16724869.273091123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-16724869.273091123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-69777.1857358571</v>
      </c>
      <c r="L877" s="444">
        <f t="shared" ca="1" si="80"/>
        <v>-16816301.762341559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-16816301.762341559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-70158.154441067236</v>
      </c>
      <c r="L878" s="444">
        <f t="shared" ca="1" si="80"/>
        <v>-16908115.220297202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-16908115.220297202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-70540.710515882412</v>
      </c>
      <c r="L879" s="444">
        <f t="shared" ca="1" si="80"/>
        <v>-17000311.234327663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-17000311.234327663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-70924.86057434266</v>
      </c>
      <c r="L880" s="444">
        <f t="shared" ca="1" si="80"/>
        <v>-17092891.398416582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-17092891.398416582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-71310.611258046498</v>
      </c>
      <c r="L881" s="444">
        <f t="shared" ca="1" si="80"/>
        <v>-17185857.313189205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-17185857.313189205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-71697.969236265752</v>
      </c>
      <c r="L882" s="444">
        <f t="shared" ca="1" si="80"/>
        <v>-17279210.585940048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-17279210.585940048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-72086.941206060932</v>
      </c>
      <c r="L883" s="444">
        <f t="shared" ca="1" si="80"/>
        <v>-17372952.830660686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-17372952.830660686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-72477.533892396925</v>
      </c>
      <c r="L884" s="444">
        <f t="shared" ca="1" si="80"/>
        <v>-17467085.66806766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-17467085.66806766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-72869.754048259318</v>
      </c>
      <c r="L885" s="444">
        <f t="shared" ca="1" si="80"/>
        <v>-17561610.725630496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-17561610.725630496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-73263.608454771136</v>
      </c>
      <c r="L886" s="444">
        <f t="shared" ca="1" si="80"/>
        <v>-17656529.637599844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-17656529.637599844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-73659.103921310088</v>
      </c>
      <c r="L887" s="444">
        <f t="shared" ca="1" si="80"/>
        <v>-17751844.045035731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-17751844.045035731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-74056.24728562629</v>
      </c>
      <c r="L888" s="444">
        <f t="shared" ca="1" si="80"/>
        <v>-17847555.595835935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-17847555.595835935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-74455.04541396047</v>
      </c>
      <c r="L889" s="444">
        <f t="shared" ca="1" si="80"/>
        <v>-17943665.944764473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-17943665.944764473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-74855.505201162712</v>
      </c>
      <c r="L890" s="444">
        <f t="shared" ca="1" si="80"/>
        <v>-18040176.753480211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-18040176.753480211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-75257.633570811624</v>
      </c>
      <c r="L891" s="444">
        <f t="shared" ca="1" si="80"/>
        <v>-18137089.690565601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-18137089.690565601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-75661.437475334082</v>
      </c>
      <c r="L892" s="444">
        <f t="shared" ca="1" si="80"/>
        <v>-18234406.431555513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-18234406.431555513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-76066.923896125372</v>
      </c>
      <c r="L893" s="444">
        <f t="shared" ca="1" si="80"/>
        <v>-18332128.658966217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-18332128.658966217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-76474.099843669974</v>
      </c>
      <c r="L894" s="444">
        <f t="shared" ca="1" si="80"/>
        <v>-18430258.062324464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-18430258.062324464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-76882.972357662671</v>
      </c>
      <c r="L895" s="444">
        <f t="shared" ca="1" si="80"/>
        <v>-18528796.338196706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-18528796.338196706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-77293.548507130341</v>
      </c>
      <c r="L896" s="444">
        <f t="shared" ca="1" si="80"/>
        <v>-18627745.190218415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-18627745.190218415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-77705.83539055413</v>
      </c>
      <c r="L897" s="444">
        <f t="shared" ca="1" si="80"/>
        <v>-18727106.329123545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-18727106.329123545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-78119.840135992185</v>
      </c>
      <c r="L898" s="444">
        <f t="shared" ca="1" si="80"/>
        <v>-18826881.472774114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-18826881.472774114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-78535.569901202878</v>
      </c>
      <c r="L899" s="444">
        <f t="shared" ca="1" si="80"/>
        <v>-18927072.346189894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-18927072.346189894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-78953.031873768632</v>
      </c>
      <c r="L900" s="444">
        <f t="shared" ca="1" si="80"/>
        <v>-19027680.681578241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-19027680.681578241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-79372.233271220073</v>
      </c>
      <c r="L901" s="444">
        <f t="shared" ca="1" si="80"/>
        <v>-19128708.218364038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-19128708.218364038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-79793.181341160889</v>
      </c>
      <c r="L902" s="444">
        <f t="shared" ca="1" si="80"/>
        <v>-19230156.703219775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-19230156.703219775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-80215.883361393135</v>
      </c>
      <c r="L903" s="444">
        <f t="shared" ca="1" si="80"/>
        <v>-19332027.890095744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-19332027.890095744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-80640.346640043004</v>
      </c>
      <c r="L904" s="444">
        <f t="shared" ca="1" si="80"/>
        <v>-19434323.540250365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-19434323.540250365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-81066.578515687259</v>
      </c>
      <c r="L905" s="444">
        <f t="shared" ca="1" si="80"/>
        <v>-19537045.422280628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-19537045.422280628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-81494.586357480017</v>
      </c>
      <c r="L906" s="444">
        <f t="shared" ca="1" si="80"/>
        <v>-19640195.312152687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-19640195.312152687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-81924.377565280272</v>
      </c>
      <c r="L907" s="444">
        <f t="shared" ca="1" si="80"/>
        <v>-19743774.993232545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-19743774.993232545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-82355.959569779676</v>
      </c>
      <c r="L908" s="444">
        <f t="shared" ca="1" si="80"/>
        <v>-19847786.2563169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-19847786.2563169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-82789.339832631158</v>
      </c>
      <c r="L909" s="444">
        <f t="shared" ca="1" si="80"/>
        <v>-19952230.899664108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-19952230.899664108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-83224.525846577861</v>
      </c>
      <c r="L910" s="444">
        <f t="shared" ca="1" si="80"/>
        <v>-20057110.729025263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-20057110.729025263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-83661.525135582662</v>
      </c>
      <c r="L911" s="444">
        <f t="shared" ca="1" si="80"/>
        <v>-20162427.557675425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-20162427.557675425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-84100.345254958345</v>
      </c>
      <c r="L912" s="444">
        <f t="shared" ca="1" si="80"/>
        <v>-20268183.20644496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-20268183.20644496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-84540.993791498069</v>
      </c>
      <c r="L913" s="444">
        <f t="shared" ca="1" si="80"/>
        <v>-20374379.503751036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-20374379.503751036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-84983.478363606715</v>
      </c>
      <c r="L914" s="444">
        <f t="shared" ca="1" si="80"/>
        <v>-20481018.28562922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-20481018.28562922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-85427.806621432494</v>
      </c>
      <c r="L915" s="444">
        <f t="shared" ca="1" si="80"/>
        <v>-20588101.39576523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-20588101.39576523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-85873.986246999193</v>
      </c>
      <c r="L916" s="444">
        <f t="shared" ca="1" si="80"/>
        <v>-20695630.685526807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-20695630.685526807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-86322.024954339096</v>
      </c>
      <c r="L917" s="444">
        <f t="shared" ca="1" si="80"/>
        <v>-20803608.013995722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-20803608.013995722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-86771.930489626247</v>
      </c>
      <c r="L918" s="444">
        <f t="shared" ca="1" si="80"/>
        <v>-20912035.247999925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-20912035.247999925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-87223.71063131043</v>
      </c>
      <c r="L919" s="444">
        <f t="shared" ca="1" si="80"/>
        <v>-21020914.262145814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-21020914.262145814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-87677.37319025163</v>
      </c>
      <c r="L920" s="444">
        <f t="shared" ca="1" si="80"/>
        <v>-21130246.938850641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-21130246.938850641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-88132.926009855073</v>
      </c>
      <c r="L921" s="444">
        <f t="shared" ca="1" si="80"/>
        <v>-21240035.168375075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-21240035.168375075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-88590.376966206881</v>
      </c>
      <c r="L922" s="444">
        <f t="shared" ca="1" si="80"/>
        <v>-21350280.848855861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-21350280.848855861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-89049.733968210159</v>
      </c>
      <c r="L923" s="444">
        <f t="shared" ca="1" si="80"/>
        <v>-21460985.886338647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-21460985.886338647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-89511.004957721772</v>
      </c>
      <c r="L924" s="444">
        <f t="shared" ca="1" si="80"/>
        <v>-21572152.194810946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-21572152.194810946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-89974.197909689683</v>
      </c>
      <c r="L925" s="444">
        <f t="shared" ca="1" si="80"/>
        <v>-21683781.696235213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-21683781.696235213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-90439.320832290789</v>
      </c>
      <c r="L926" s="444">
        <f t="shared" ca="1" si="80"/>
        <v>-21795876.320582081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-21795876.320582081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-90906.381767069412</v>
      </c>
      <c r="L927" s="444">
        <f t="shared" ca="1" si="80"/>
        <v>-21908438.005863726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-21908438.005863726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-91375.388789076271</v>
      </c>
      <c r="L928" s="444">
        <f t="shared" ca="1" si="80"/>
        <v>-22021468.69816738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-22021468.69816738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-91846.35000700815</v>
      </c>
      <c r="L929" s="444">
        <f t="shared" ca="1" si="80"/>
        <v>-22134970.351688966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-22134970.351688966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-92319.273563348092</v>
      </c>
      <c r="L930" s="444">
        <f t="shared" ca="1" si="80"/>
        <v>-22248944.928766891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-22248944.928766891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-92794.167634506113</v>
      </c>
      <c r="L931" s="444">
        <f t="shared" ca="1" si="80"/>
        <v>-22363394.399915975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-22363394.399915975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-93271.040430960638</v>
      </c>
      <c r="L932" s="444">
        <f t="shared" ca="1" si="80"/>
        <v>-22478320.743861511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-22478320.743861511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-93749.900197400362</v>
      </c>
      <c r="L933" s="444">
        <f t="shared" ca="1" si="80"/>
        <v>-22593725.94757349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-22593725.94757349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-94230.755212866949</v>
      </c>
      <c r="L934" s="444">
        <f t="shared" ca="1" si="80"/>
        <v>-22709612.006300934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-22709612.006300934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-94713.613790897958</v>
      </c>
      <c r="L935" s="444">
        <f t="shared" ca="1" si="80"/>
        <v>-22825980.923606411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-22825980.923606411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-95198.484279670782</v>
      </c>
      <c r="L936" s="444">
        <f t="shared" ca="1" si="80"/>
        <v>-22942834.711400658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-22942834.711400658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-95685.375062146806</v>
      </c>
      <c r="L937" s="444">
        <f t="shared" ca="1" si="80"/>
        <v>-23060175.389977381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-23060175.389977381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-96174.294556216497</v>
      </c>
      <c r="L938" s="444">
        <f t="shared" ca="1" si="80"/>
        <v>-23178004.988048173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-23178004.988048173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-96665.2512148448</v>
      </c>
      <c r="L939" s="444">
        <f t="shared" ca="1" si="80"/>
        <v>-23296325.542777594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-23296325.542777594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-97158.253526217377</v>
      </c>
      <c r="L940" s="444">
        <f t="shared" ca="1" si="80"/>
        <v>-23415139.09981839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-23415139.09981839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-97653.310013887356</v>
      </c>
      <c r="L941" s="444">
        <f t="shared" ca="1" si="80"/>
        <v>-23534447.713346854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-23534447.713346854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-98150.429236922631</v>
      </c>
      <c r="L942" s="444">
        <f t="shared" ca="1" si="80"/>
        <v>-23654253.446098354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-23654253.446098354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-98649.619790053883</v>
      </c>
      <c r="L943" s="444">
        <f t="shared" ca="1" si="80"/>
        <v>-23774558.369402986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-23774558.369402986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-99150.89030382318</v>
      </c>
      <c r="L944" s="444">
        <f t="shared" ca="1" si="80"/>
        <v>-23895364.563221388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-23895364.563221388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-99654.249444733185</v>
      </c>
      <c r="L945" s="444">
        <f t="shared" ca="1" si="80"/>
        <v>-24016674.116180699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-24016674.116180699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-100159.70591539699</v>
      </c>
      <c r="L946" s="444">
        <f t="shared" ca="1" si="80"/>
        <v>-24138489.125610672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-24138489.125610672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-100667.26845468854</v>
      </c>
      <c r="L947" s="444">
        <f t="shared" ca="1" si="80"/>
        <v>-24260811.697579939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-24260811.697579939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-101176.94583789381</v>
      </c>
      <c r="L948" s="444">
        <f t="shared" ca="1" si="80"/>
        <v>-24383643.946932409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-24383643.946932409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-101688.74687686244</v>
      </c>
      <c r="L949" s="444">
        <f t="shared" ca="1" si="80"/>
        <v>-24506987.997323848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-24506987.997323848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-102202.6804201601</v>
      </c>
      <c r="L950" s="444">
        <f t="shared" ca="1" si="80"/>
        <v>-24630845.981258586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-24630845.981258586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-102718.75535322151</v>
      </c>
      <c r="L951" s="444">
        <f t="shared" ca="1" si="80"/>
        <v>-24755220.040126383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-24755220.040126383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-103236.980598504</v>
      </c>
      <c r="L952" s="444">
        <f t="shared" ca="1" si="80"/>
        <v>-24880112.324239466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-24880112.324239466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-103757.36511564185</v>
      </c>
      <c r="L953" s="444">
        <f t="shared" ca="1" si="80"/>
        <v>-25005524.992869686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-25005524.992869686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-104279.9179016011</v>
      </c>
      <c r="L954" s="444">
        <f t="shared" ca="1" si="80"/>
        <v>-25131460.214285865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-25131460.214285865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-104804.64799083518</v>
      </c>
      <c r="L955" s="444">
        <f t="shared" ca="1" si="80"/>
        <v>-25257920.165791277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-25257920.165791277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-105331.56445544105</v>
      </c>
      <c r="L956" s="444">
        <f t="shared" ca="1" si="80"/>
        <v>-25384907.033761296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-25384907.033761296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-105860.67640531615</v>
      </c>
      <c r="L957" s="444">
        <f t="shared" ca="1" si="80"/>
        <v>-25512423.013681188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-25512423.013681188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-106391.99298831569</v>
      </c>
      <c r="L958" s="444">
        <f t="shared" ca="1" si="80"/>
        <v>-25640470.31018408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-25640470.31018408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-106925.52339041106</v>
      </c>
      <c r="L959" s="444">
        <f t="shared" ca="1" si="80"/>
        <v>-25769051.13708907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-25769051.13708907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-107461.27683584853</v>
      </c>
      <c r="L960" s="444">
        <f t="shared" ca="1" si="80"/>
        <v>-25898167.717439495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-25898167.717439495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-107999.26258730864</v>
      </c>
      <c r="L961" s="444">
        <f t="shared" ca="1" si="80"/>
        <v>-26027822.283541381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-26027822.283541381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-108539.48994606649</v>
      </c>
      <c r="L962" s="444">
        <f t="shared" ca="1" si="80"/>
        <v>-26158017.077002026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-26158017.077002026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-109081.96825215251</v>
      </c>
      <c r="L963" s="444">
        <f t="shared" ca="1" si="80"/>
        <v>-26288754.348768756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-26288754.348768756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-109626.70688451389</v>
      </c>
      <c r="L964" s="444">
        <f t="shared" ca="1" si="80"/>
        <v>-26420036.359167848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-26420036.359167848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-110173.71526117677</v>
      </c>
      <c r="L965" s="444">
        <f t="shared" ca="1" si="80"/>
        <v>-26551865.377943601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-26551865.377943601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-110723.00283940906</v>
      </c>
      <c r="L966" s="444">
        <f t="shared" ca="1" si="80"/>
        <v>-26684243.684297588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-26684243.684297588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-111274.579115884</v>
      </c>
      <c r="L967" s="444">
        <f t="shared" ca="1" si="80"/>
        <v>-26817173.566928048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-26817173.566928048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-111828.45362684429</v>
      </c>
      <c r="L968" s="444">
        <f t="shared" ca="1" si="80"/>
        <v>-26950657.32406947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-26950657.32406947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-112384.63594826686</v>
      </c>
      <c r="L969" s="444">
        <f t="shared" ca="1" si="80"/>
        <v>-27084697.263532314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-27084697.263532314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-112943.13569602871</v>
      </c>
      <c r="L970" s="444">
        <f t="shared" ca="1" si="80"/>
        <v>-27219295.702742919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-27219295.702742919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-113503.96252607291</v>
      </c>
      <c r="L971" s="444">
        <f t="shared" ca="1" si="80"/>
        <v>-27354454.968783569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-27354454.968783569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-114067.12613457562</v>
      </c>
      <c r="L972" s="444">
        <f t="shared" ca="1" si="80"/>
        <v>-27490177.39843272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-27490177.39843272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-114632.63625811374</v>
      </c>
      <c r="L973" s="444">
        <f t="shared" ca="1" si="80"/>
        <v>-27626465.338205412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-27626465.338205412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-115200.50267383328</v>
      </c>
      <c r="L974" s="444">
        <f t="shared" ca="1" si="80"/>
        <v>-27763321.144393824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-27763321.144393824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-115770.73519961833</v>
      </c>
      <c r="L975" s="444">
        <f t="shared" ca="1" si="80"/>
        <v>-27900747.183108021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-27900747.183108021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-116343.34369426082</v>
      </c>
      <c r="L976" s="444">
        <f t="shared" ca="1" si="80"/>
        <v>-28038745.83031686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-28038745.83031686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-116918.33805763097</v>
      </c>
      <c r="L977" s="444">
        <f t="shared" ca="1" si="80"/>
        <v>-28177319.471889067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-28177319.471889067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-117495.72823084852</v>
      </c>
      <c r="L978" s="444">
        <f t="shared" ca="1" si="80"/>
        <v>-28316470.503634494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-28316470.503634494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-118075.52419645445</v>
      </c>
      <c r="L979" s="444">
        <f t="shared" ca="1" si="80"/>
        <v>-28456201.331345525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-28456201.331345525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-118657.73597858376</v>
      </c>
      <c r="L980" s="444">
        <f t="shared" ca="1" si="80"/>
        <v>-28596514.370838687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-28596514.370838687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-119242.37364313861</v>
      </c>
      <c r="L981" s="444">
        <f t="shared" ca="1" si="80"/>
        <v>-28737412.047996402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-28737412.047996402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-119829.44729796243</v>
      </c>
      <c r="L982" s="444">
        <f t="shared" ca="1" si="80"/>
        <v>-28878896.798808943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-28878896.798808943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-120418.96709301467</v>
      </c>
      <c r="L983" s="444">
        <f t="shared" ca="1" si="80"/>
        <v>-29020971.069416534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-29020971.069416534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-121010.94322054629</v>
      </c>
      <c r="L984" s="444">
        <f t="shared" ca="1" si="80"/>
        <v>-29163637.316151656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-29163637.316151656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-121605.38591527597</v>
      </c>
      <c r="L985" s="444">
        <f t="shared" ca="1" si="80"/>
        <v>-29306898.005581509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-29306898.005581509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-122202.30545456703</v>
      </c>
      <c r="L986" s="444">
        <f t="shared" ca="1" si="80"/>
        <v>-29450755.614550654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-29450755.614550654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-122801.71215860515</v>
      </c>
      <c r="L987" s="444">
        <f t="shared" ca="1" si="80"/>
        <v>-29595212.630223837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-29595212.630223837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-123403.61639057672</v>
      </c>
      <c r="L988" s="444">
        <f t="shared" ca="1" si="80"/>
        <v>-29740271.550128993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-29740271.550128993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-124008.02855684819</v>
      </c>
      <c r="L989" s="444">
        <f t="shared" ca="1" si="80"/>
        <v>-29885934.88220042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-29885934.88220042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-124614.95910714583</v>
      </c>
      <c r="L990" s="444">
        <f t="shared" ca="1" si="80"/>
        <v>-30032205.144822143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-30032205.144822143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-125224.41853473632</v>
      </c>
      <c r="L991" s="444">
        <f t="shared" ca="1" si="80"/>
        <v>-30179084.866871458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-30179084.866871458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-125836.41737660847</v>
      </c>
      <c r="L992" s="444">
        <f t="shared" ca="1" si="80"/>
        <v>-30326576.587762643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-30326576.587762643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-126450.96621365509</v>
      </c>
      <c r="L993" s="444">
        <f t="shared" ca="1" si="80"/>
        <v>-30474682.857490875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-30474682.857490875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-127068.07567085604</v>
      </c>
      <c r="L994" s="444">
        <f t="shared" ca="1" si="80"/>
        <v>-30623406.236676309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-30623406.236676309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-127687.75641746203</v>
      </c>
      <c r="L995" s="444">
        <f t="shared" ca="1" si="80"/>
        <v>-30772749.296608347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-30772749.296608347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-128310.01916717885</v>
      </c>
      <c r="L996" s="444">
        <f t="shared" ca="1" si="80"/>
        <v>-30922714.619290102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-30922714.619290102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-128934.87467835283</v>
      </c>
      <c r="L997" s="444">
        <f t="shared" ca="1" si="80"/>
        <v>-31073304.797483031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-31073304.797483031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-129562.3337541567</v>
      </c>
      <c r="L998" s="444">
        <f t="shared" ca="1" si="80"/>
        <v>-31224522.434751764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-31224522.434751764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-130192.40724277642</v>
      </c>
      <c r="L999" s="444">
        <f t="shared" ca="1" si="80"/>
        <v>-31376370.145509116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-31376370.145509116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-130825.1060375987</v>
      </c>
      <c r="L1000" s="444">
        <f t="shared" ca="1" si="80"/>
        <v>-31528850.555061292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-31528850.555061292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-131460.44107739945</v>
      </c>
      <c r="L1001" s="444">
        <f t="shared" ca="1" si="80"/>
        <v>-31681966.299653269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-31681966.299653269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-132098.42334653268</v>
      </c>
      <c r="L1002" s="444">
        <f t="shared" ca="1" si="80"/>
        <v>-31835720.026514381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-31835720.026514381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-132739.06387512066</v>
      </c>
      <c r="L1003" s="444">
        <f t="shared" ca="1" si="80"/>
        <v>-31990114.393904079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-31990114.393904079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-133382.37373924439</v>
      </c>
      <c r="L1004" s="444">
        <f t="shared" ca="1" si="80"/>
        <v>-32145152.071157899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-32145152.071157899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-134028.3640611353</v>
      </c>
      <c r="L1005" s="444">
        <f t="shared" ca="1" si="80"/>
        <v>-32300835.738733612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-32300835.738733612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-134677.04600936745</v>
      </c>
      <c r="L1006" s="444">
        <f t="shared" ca="1" si="80"/>
        <v>-32457168.088257559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-32457168.088257559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-135328.43079905058</v>
      </c>
      <c r="L1007" s="444">
        <f t="shared" ca="1" si="80"/>
        <v>-32614151.822571188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-32614151.822571188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-135982.52969202405</v>
      </c>
      <c r="L1008" s="444">
        <f t="shared" ca="1" si="80"/>
        <v>-32771789.65577779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-32771789.65577779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-136639.35399705154</v>
      </c>
      <c r="L1009" s="444">
        <f t="shared" ca="1" si="80"/>
        <v>-32930084.313289419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-32930084.313289419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-137298.91507001664</v>
      </c>
      <c r="L1010" s="444">
        <f t="shared" ca="1" si="80"/>
        <v>-33089038.531874012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-33089038.531874012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-137961.22431411911</v>
      </c>
      <c r="L1011" s="444">
        <f t="shared" ca="1" si="80"/>
        <v>-33248655.059702709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-33248655.059702709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-138626.29318007201</v>
      </c>
      <c r="L1012" s="444">
        <f t="shared" ca="1" si="80"/>
        <v>-33408936.656397358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-33408936.656397358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-139294.13316629973</v>
      </c>
      <c r="L1013" s="444">
        <f t="shared" ca="1" si="80"/>
        <v>-33569886.093078233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-33569886.093078233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-139964.75581913671</v>
      </c>
      <c r="L1014" s="444">
        <f t="shared" ca="1" si="80"/>
        <v>-33731506.152411945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-33731506.152411945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-140638.17273302717</v>
      </c>
      <c r="L1015" s="444">
        <f t="shared" ca="1" si="80"/>
        <v>-33893799.628659546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-33893799.628659546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-141314.39555072552</v>
      </c>
      <c r="L1016" s="444">
        <f t="shared" ca="1" si="80"/>
        <v>-34056769.327724852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-34056769.327724852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-141993.43596349761</v>
      </c>
      <c r="L1017" s="444">
        <f t="shared" ca="1" si="80"/>
        <v>-34220418.067202926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-34220418.067202926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-142675.30571132293</v>
      </c>
      <c r="L1018" s="444">
        <f t="shared" ca="1" si="80"/>
        <v>-34384748.676428825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-34384748.676428825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-143360.01658309752</v>
      </c>
      <c r="L1019" s="444">
        <f t="shared" ca="1" si="80"/>
        <v>-34549763.996526502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-34549763.996526502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-144047.58041683782</v>
      </c>
      <c r="L1020" s="444">
        <f t="shared" ca="1" si="80"/>
        <v>-34715466.880457915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-34715466.880457915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-144738.00909988538</v>
      </c>
      <c r="L1021" s="444">
        <f t="shared" ca="1" si="80"/>
        <v>-34881860.193072379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-34881860.193072379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-145431.31456911232</v>
      </c>
      <c r="L1022" s="444">
        <f t="shared" ca="1" si="80"/>
        <v>-35048946.811156072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-35048946.811156072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-146127.50881112771</v>
      </c>
      <c r="L1023" s="444">
        <f t="shared" ca="1" si="80"/>
        <v>-35216729.62348178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-35216729.62348178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-146826.60386248483</v>
      </c>
      <c r="L1024" s="444">
        <f t="shared" ca="1" si="80"/>
        <v>-35385211.530858845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-35385211.530858845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-147528.61180988926</v>
      </c>
      <c r="L1025" s="444">
        <f t="shared" ca="1" si="80"/>
        <v>-35554395.446183309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-35554395.446183309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-148233.54479040785</v>
      </c>
      <c r="L1026" s="444">
        <f t="shared" ca="1" si="80"/>
        <v>-35724284.294488296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-35724284.294488296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-148941.41499167864</v>
      </c>
      <c r="L1027" s="444">
        <f t="shared" ca="1" si="80"/>
        <v>-35894881.01299455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-35894881.01299455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-149652.23465212138</v>
      </c>
      <c r="L1028" s="444">
        <f t="shared" ref="L1028:L1282" ca="1" si="104">I1028-J1028+K1028</f>
        <v>-36066188.551161252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-36066188.551161252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-150366.01606114928</v>
      </c>
      <c r="L1029" s="444">
        <f t="shared" ca="1" si="104"/>
        <v>-36238209.870736979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-36238209.870736979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-151082.77155938148</v>
      </c>
      <c r="L1030" s="444">
        <f t="shared" ca="1" si="104"/>
        <v>-36410947.945810936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-36410947.945810936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-151802.51353885629</v>
      </c>
      <c r="L1031" s="444">
        <f t="shared" ca="1" si="104"/>
        <v>-36584405.762864374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-36584405.762864374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-152525.25444324562</v>
      </c>
      <c r="L1032" s="444">
        <f t="shared" ca="1" si="104"/>
        <v>-36758586.320822194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-36758586.320822194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-153251.00676806987</v>
      </c>
      <c r="L1033" s="444">
        <f t="shared" ca="1" si="104"/>
        <v>-36933492.631104842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-36933492.631104842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-153979.78306091425</v>
      </c>
      <c r="L1034" s="444">
        <f t="shared" ca="1" si="104"/>
        <v>-37109127.717680335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-37109127.717680335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-154711.59592164546</v>
      </c>
      <c r="L1035" s="444">
        <f t="shared" ca="1" si="104"/>
        <v>-37285494.617116556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-37285494.617116556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-155446.45800262972</v>
      </c>
      <c r="L1036" s="444">
        <f t="shared" ca="1" si="104"/>
        <v>-37462596.37863376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-37462596.37863376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-156184.38200895139</v>
      </c>
      <c r="L1037" s="444">
        <f t="shared" ca="1" si="104"/>
        <v>-37640436.064157292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-37640436.064157292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-156925.3806986328</v>
      </c>
      <c r="L1038" s="444">
        <f t="shared" ca="1" si="104"/>
        <v>-37819016.748370506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-37819016.748370506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-157669.46688285453</v>
      </c>
      <c r="L1039" s="444">
        <f t="shared" ca="1" si="104"/>
        <v>-37998341.518767938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-37998341.518767938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-158416.65342617716</v>
      </c>
      <c r="L1040" s="444">
        <f t="shared" ca="1" si="104"/>
        <v>-38178413.475708693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-38178413.475708693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-159166.95324676362</v>
      </c>
      <c r="L1041" s="444">
        <f t="shared" ca="1" si="104"/>
        <v>-38359235.732470036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-38359235.732470036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-159920.37931660254</v>
      </c>
      <c r="L1042" s="444">
        <f t="shared" ca="1" si="104"/>
        <v>-38540811.415301219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-38540811.415301219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-160676.94466173247</v>
      </c>
      <c r="L1043" s="444">
        <f t="shared" ca="1" si="104"/>
        <v>-38723143.663477525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-38723143.663477525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-161436.66236246709</v>
      </c>
      <c r="L1044" s="444">
        <f t="shared" ca="1" si="104"/>
        <v>-38906235.629354566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-38906235.629354566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-162199.54555362143</v>
      </c>
      <c r="L1045" s="444">
        <f t="shared" ca="1" si="104"/>
        <v>-39090090.478422768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-39090090.478422768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-162965.60742473893</v>
      </c>
      <c r="L1046" s="444">
        <f t="shared" ca="1" si="104"/>
        <v>-39274711.389362082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-39274711.389362082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-163734.86122031941</v>
      </c>
      <c r="L1047" s="444">
        <f t="shared" ca="1" si="104"/>
        <v>-39460101.554096982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-39460101.554096982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-164507.32024004817</v>
      </c>
      <c r="L1048" s="444">
        <f t="shared" ca="1" si="104"/>
        <v>-39646264.17785161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-39646264.17785161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-165282.99783902577</v>
      </c>
      <c r="L1049" s="444">
        <f t="shared" ca="1" si="104"/>
        <v>-39833202.479205213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-39833202.479205213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-166061.90742799913</v>
      </c>
      <c r="L1050" s="444">
        <f t="shared" ca="1" si="104"/>
        <v>-40020919.690147787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-40020919.690147787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-166844.06247359319</v>
      </c>
      <c r="L1051" s="444">
        <f t="shared" ca="1" si="104"/>
        <v>-40209419.05613596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-40209419.05613596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-167629.4764985439</v>
      </c>
      <c r="L1052" s="444">
        <f t="shared" ca="1" si="104"/>
        <v>-40398703.836149082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-40398703.836149082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-168418.16308193191</v>
      </c>
      <c r="L1053" s="444">
        <f t="shared" ca="1" si="104"/>
        <v>-40588777.302745588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-40588777.302745588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-169210.13585941735</v>
      </c>
      <c r="L1054" s="444">
        <f t="shared" ca="1" si="104"/>
        <v>-40779642.742119581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-40779642.742119581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-170005.40852347566</v>
      </c>
      <c r="L1055" s="444">
        <f t="shared" ca="1" si="104"/>
        <v>-40971303.454157636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-40971303.454157636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-170803.99482363422</v>
      </c>
      <c r="L1056" s="444">
        <f t="shared" ca="1" si="104"/>
        <v>-41163762.752495848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-41163762.752495848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-171605.9085667101</v>
      </c>
      <c r="L1057" s="444">
        <f t="shared" ca="1" si="104"/>
        <v>-41357023.964577138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-41357023.964577138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-172411.16361704882</v>
      </c>
      <c r="L1058" s="444">
        <f t="shared" ca="1" si="104"/>
        <v>-41551090.431708768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-41551090.431708768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-173219.77389676395</v>
      </c>
      <c r="L1059" s="444">
        <f t="shared" ca="1" si="104"/>
        <v>-41745965.509120107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-41745965.509120107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-174031.75338597785</v>
      </c>
      <c r="L1060" s="444">
        <f t="shared" ca="1" si="104"/>
        <v>-41941652.56602066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-41941652.56602066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-174847.11612306349</v>
      </c>
      <c r="L1061" s="444">
        <f t="shared" ca="1" si="104"/>
        <v>-42138154.985658303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-42138154.985658303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-175665.876204887</v>
      </c>
      <c r="L1062" s="444">
        <f t="shared" ca="1" si="104"/>
        <v>-42335476.165377766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-42335476.165377766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-176488.04778705142</v>
      </c>
      <c r="L1063" s="444">
        <f t="shared" ca="1" si="104"/>
        <v>-42533619.516679391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-42533619.516679391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-177313.64508414152</v>
      </c>
      <c r="L1064" s="444">
        <f t="shared" ca="1" si="104"/>
        <v>-42732588.465278111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-42732588.465278111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-178142.68236996952</v>
      </c>
      <c r="L1065" s="444">
        <f t="shared" ca="1" si="104"/>
        <v>-42932386.451162659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-42932386.451162659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-178975.1739778218</v>
      </c>
      <c r="L1066" s="444">
        <f t="shared" ca="1" si="104"/>
        <v>-43133016.928655058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-43133016.928655058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-179811.13430070682</v>
      </c>
      <c r="L1067" s="444">
        <f t="shared" ca="1" si="104"/>
        <v>-43334483.366470344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-43334483.366470344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-180650.57779160384</v>
      </c>
      <c r="L1068" s="444">
        <f t="shared" ca="1" si="104"/>
        <v>-43536789.247776523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-43536789.247776523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-181493.51896371291</v>
      </c>
      <c r="L1069" s="444">
        <f t="shared" ca="1" si="104"/>
        <v>-43739938.07025481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-43739938.07025481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-182339.97239070578</v>
      </c>
      <c r="L1070" s="444">
        <f t="shared" ca="1" si="104"/>
        <v>-43943933.346160091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-43943933.346160091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-183189.95270697778</v>
      </c>
      <c r="L1071" s="444">
        <f t="shared" ca="1" si="104"/>
        <v>-44148778.602381647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-44148778.602381647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-184043.47460790092</v>
      </c>
      <c r="L1072" s="444">
        <f t="shared" ca="1" si="104"/>
        <v>-44354477.380504124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-44354477.380504124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-184900.55285007792</v>
      </c>
      <c r="L1073" s="444">
        <f t="shared" ca="1" si="104"/>
        <v>-44561033.236868776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-44561033.236868776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-185761.20225159731</v>
      </c>
      <c r="L1074" s="444">
        <f t="shared" ca="1" si="104"/>
        <v>-44768449.742634952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-44768449.742634952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-186625.43769228971</v>
      </c>
      <c r="L1075" s="444">
        <f t="shared" ca="1" si="104"/>
        <v>-44976730.483841822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-44976730.483841822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-187493.27411398498</v>
      </c>
      <c r="L1076" s="444">
        <f t="shared" ca="1" si="104"/>
        <v>-45185879.061470382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-45185879.061470382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-188364.72652077067</v>
      </c>
      <c r="L1077" s="444">
        <f t="shared" ca="1" si="104"/>
        <v>-45395899.091505729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-45395899.091505729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-189239.80997925127</v>
      </c>
      <c r="L1078" s="444">
        <f t="shared" ca="1" si="104"/>
        <v>-45606794.204999559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-45606794.204999559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-190118.53961880889</v>
      </c>
      <c r="L1079" s="444">
        <f t="shared" ca="1" si="104"/>
        <v>-45818568.048132949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-45818568.048132949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-191000.9306318647</v>
      </c>
      <c r="L1080" s="444">
        <f t="shared" ca="1" si="104"/>
        <v>-46031224.282279387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-46031224.282279387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-191886.99827414152</v>
      </c>
      <c r="L1081" s="444">
        <f t="shared" ca="1" si="104"/>
        <v>-46244766.584068105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-46244766.584068105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-192776.75786492784</v>
      </c>
      <c r="L1082" s="444">
        <f t="shared" ca="1" si="104"/>
        <v>-46459198.645447612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-46459198.645447612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-193670.22478734245</v>
      </c>
      <c r="L1083" s="444">
        <f t="shared" ca="1" si="104"/>
        <v>-46674524.173749529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-46674524.173749529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-194567.41448860045</v>
      </c>
      <c r="L1084" s="444">
        <f t="shared" ca="1" si="104"/>
        <v>-46890746.891752705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-46890746.891752705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-195468.34248028035</v>
      </c>
      <c r="L1085" s="444">
        <f t="shared" ca="1" si="104"/>
        <v>-47107870.537747562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-47107870.537747562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-196373.02433859225</v>
      </c>
      <c r="L1086" s="444">
        <f t="shared" ca="1" si="104"/>
        <v>-47325898.865600735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-47325898.865600735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-197281.47570464713</v>
      </c>
      <c r="L1087" s="444">
        <f t="shared" ca="1" si="104"/>
        <v>-47544835.64481996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-47544835.64481996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-198193.71228472723</v>
      </c>
      <c r="L1088" s="444">
        <f t="shared" ca="1" si="104"/>
        <v>-47764684.660619266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-47764684.660619266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-199109.74985055768</v>
      </c>
      <c r="L1089" s="444">
        <f t="shared" ca="1" si="104"/>
        <v>-47985449.7139844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-47985449.7139844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-200029.60423957906</v>
      </c>
      <c r="L1090" s="444">
        <f t="shared" ca="1" si="104"/>
        <v>-48207134.621738553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-48207134.621738553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-200953.29135522139</v>
      </c>
      <c r="L1091" s="444">
        <f t="shared" ca="1" si="104"/>
        <v>-48429743.216608353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-48429743.216608353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-201880.82716717888</v>
      </c>
      <c r="L1092" s="444">
        <f t="shared" ca="1" si="104"/>
        <v>-48653279.347290106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-48653279.347290106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-202812.22771168617</v>
      </c>
      <c r="L1093" s="444">
        <f t="shared" ca="1" si="104"/>
        <v>-48877746.878516369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-48877746.878516369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-203747.5090917956</v>
      </c>
      <c r="L1094" s="444">
        <f t="shared" ca="1" si="104"/>
        <v>-49103149.691122741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-49103149.691122741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-204686.68747765548</v>
      </c>
      <c r="L1095" s="444">
        <f t="shared" ca="1" si="104"/>
        <v>-49329491.682114974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-49329491.682114974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-205629.77910678979</v>
      </c>
      <c r="L1096" s="444">
        <f t="shared" ca="1" si="104"/>
        <v>-49556776.764736339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-49556776.764736339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-206576.80028437881</v>
      </c>
      <c r="L1097" s="444">
        <f t="shared" ca="1" si="104"/>
        <v>-49785008.868535295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-49785008.868535295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-207527.76738354113</v>
      </c>
      <c r="L1098" s="444">
        <f t="shared" ca="1" si="104"/>
        <v>-50014191.939433411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-50014191.939433411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-208482.69684561662</v>
      </c>
      <c r="L1099" s="444">
        <f t="shared" ca="1" si="104"/>
        <v>-50244329.939793602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-50244329.939793602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-209441.60518045074</v>
      </c>
      <c r="L1100" s="444">
        <f t="shared" ca="1" si="104"/>
        <v>-50475426.848488629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-50475426.848488629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-210404.50896668003</v>
      </c>
      <c r="L1101" s="444">
        <f t="shared" ca="1" si="104"/>
        <v>-50707486.660969883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-50707486.660969883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-211371.42485201859</v>
      </c>
      <c r="L1102" s="444">
        <f t="shared" ca="1" si="104"/>
        <v>-50940513.389336482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-50940513.389336482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-212342.36955354607</v>
      </c>
      <c r="L1103" s="444">
        <f t="shared" ca="1" si="104"/>
        <v>-51174511.062404603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-51174511.062404603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-213317.35985799658</v>
      </c>
      <c r="L1104" s="444">
        <f t="shared" ca="1" si="104"/>
        <v>-51409483.725777179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-51409483.725777179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-214296.41262204899</v>
      </c>
      <c r="L1105" s="444">
        <f t="shared" ca="1" si="104"/>
        <v>-51645435.441913806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-51645435.441913806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-215279.54477261825</v>
      </c>
      <c r="L1106" s="444">
        <f t="shared" ca="1" si="104"/>
        <v>-51882370.290201001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-51882370.290201001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-216266.77330714825</v>
      </c>
      <c r="L1107" s="444">
        <f t="shared" ca="1" si="104"/>
        <v>-52120292.367022723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-52120292.367022723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-217258.1152939054</v>
      </c>
      <c r="L1108" s="444">
        <f t="shared" ca="1" si="104"/>
        <v>-52359205.785831206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-52359205.785831206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-218253.5878722741</v>
      </c>
      <c r="L1109" s="444">
        <f t="shared" ca="1" si="104"/>
        <v>-52599114.677218057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-52599114.677218057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-219253.20825305264</v>
      </c>
      <c r="L1110" s="444">
        <f t="shared" ca="1" si="104"/>
        <v>-52840023.18898569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-52840023.18898569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-220256.99371875112</v>
      </c>
      <c r="L1111" s="444">
        <f t="shared" ca="1" si="104"/>
        <v>-53081935.486219019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-53081935.486219019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-221264.96162388998</v>
      </c>
      <c r="L1112" s="444">
        <f t="shared" ca="1" si="104"/>
        <v>-53324855.751357488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-53324855.751357488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-222277.12939530026</v>
      </c>
      <c r="L1113" s="444">
        <f t="shared" ca="1" si="104"/>
        <v>-53568788.184267364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-53568788.184267364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-223293.51453242474</v>
      </c>
      <c r="L1114" s="444">
        <f t="shared" ca="1" si="104"/>
        <v>-53813737.002314366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-53813737.002314366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-224314.1346076206</v>
      </c>
      <c r="L1115" s="444">
        <f t="shared" ca="1" si="104"/>
        <v>-54059706.440436564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-54059706.440436564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-225339.00726646304</v>
      </c>
      <c r="L1116" s="444">
        <f t="shared" ca="1" si="104"/>
        <v>-54306700.751217604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-54306700.751217604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-226368.15022805074</v>
      </c>
      <c r="L1117" s="444">
        <f t="shared" ca="1" si="104"/>
        <v>-54554724.204960234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-54554724.204960234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-227401.58128531172</v>
      </c>
      <c r="L1118" s="444">
        <f t="shared" ca="1" si="104"/>
        <v>-54803781.089760125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-54803781.089760125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-228439.31830531126</v>
      </c>
      <c r="L1119" s="444">
        <f t="shared" ca="1" si="104"/>
        <v>-55053875.711580016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-55053875.711580016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-229481.37922956076</v>
      </c>
      <c r="L1120" s="444">
        <f t="shared" ca="1" si="104"/>
        <v>-55305012.394324154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-55305012.394324154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-230527.78207432805</v>
      </c>
      <c r="L1121" s="444">
        <f t="shared" ca="1" si="104"/>
        <v>-55557195.479913056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-55557195.479913056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-231578.54493094847</v>
      </c>
      <c r="L1122" s="444">
        <f t="shared" ca="1" si="104"/>
        <v>-55810429.328358583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-55810429.328358583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-232633.68596613817</v>
      </c>
      <c r="L1123" s="444">
        <f t="shared" ca="1" si="104"/>
        <v>-56064718.317839302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-56064718.317839302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-233693.22342230778</v>
      </c>
      <c r="L1124" s="444">
        <f t="shared" ca="1" si="104"/>
        <v>-56320066.844776191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-56320066.844776191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-234757.17561787821</v>
      </c>
      <c r="L1125" s="444">
        <f t="shared" ca="1" si="104"/>
        <v>-56576479.323908649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-56576479.323908649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-235825.56094759676</v>
      </c>
      <c r="L1126" s="444">
        <f t="shared" ca="1" si="104"/>
        <v>-56833960.188370824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-56833960.188370824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-236898.39788285585</v>
      </c>
      <c r="L1127" s="444">
        <f t="shared" ca="1" si="104"/>
        <v>-57092513.889768258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-57092513.889768258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-237975.70497201182</v>
      </c>
      <c r="L1128" s="444">
        <f t="shared" ca="1" si="104"/>
        <v>-57352144.898254849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-57352144.898254849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-239057.50084070594</v>
      </c>
      <c r="L1129" s="444">
        <f t="shared" ca="1" si="104"/>
        <v>-57612857.702610135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-57612857.702610135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-240143.8041921863</v>
      </c>
      <c r="L1130" s="444">
        <f t="shared" ca="1" si="104"/>
        <v>-57874656.810316898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-57874656.810316898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-241234.63380763115</v>
      </c>
      <c r="L1131" s="444">
        <f t="shared" ca="1" si="104"/>
        <v>-58137546.747639105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-58137546.747639105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-242330.00854647366</v>
      </c>
      <c r="L1132" s="444">
        <f t="shared" ca="1" si="104"/>
        <v>-58401532.059700154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-58401532.059700154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-243429.947346728</v>
      </c>
      <c r="L1133" s="444">
        <f t="shared" ca="1" si="104"/>
        <v>-58666617.310561456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-58666617.310561456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-244534.46922531683</v>
      </c>
      <c r="L1134" s="444">
        <f t="shared" ca="1" si="104"/>
        <v>-58932807.08330135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-58932807.08330135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-245643.5932783997</v>
      </c>
      <c r="L1135" s="444">
        <f t="shared" ca="1" si="104"/>
        <v>-59200105.980094329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-59200105.980094329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-246757.33868170375</v>
      </c>
      <c r="L1136" s="444">
        <f t="shared" ca="1" si="104"/>
        <v>-59468518.622290611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-59468518.622290611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-247875.72469085496</v>
      </c>
      <c r="L1137" s="444">
        <f t="shared" ca="1" si="104"/>
        <v>-59738049.650496043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-59738049.650496043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-248998.77064171093</v>
      </c>
      <c r="L1138" s="444">
        <f t="shared" ca="1" si="104"/>
        <v>-60008703.724652335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-60008703.724652335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-250126.49595069548</v>
      </c>
      <c r="L1139" s="444">
        <f t="shared" ca="1" si="104"/>
        <v>-60280485.524117611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-60280485.524117611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-251258.92011513413</v>
      </c>
      <c r="L1140" s="444">
        <f t="shared" ca="1" si="104"/>
        <v>-60553399.747747324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-60553399.747747324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-252396.06271359127</v>
      </c>
      <c r="L1141" s="444">
        <f t="shared" ca="1" si="104"/>
        <v>-60827451.113975495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-60827451.113975495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-253537.94340620862</v>
      </c>
      <c r="L1142" s="444">
        <f t="shared" ca="1" si="104"/>
        <v>-61102644.360896282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-61102644.360896282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-254684.58193504522</v>
      </c>
      <c r="L1143" s="444">
        <f t="shared" ca="1" si="104"/>
        <v>-61378984.246345907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-61378984.246345907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-255835.99812441866</v>
      </c>
      <c r="L1144" s="444">
        <f t="shared" ca="1" si="104"/>
        <v>-61656475.547984906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-61656475.547984906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-256992.21188124784</v>
      </c>
      <c r="L1145" s="444">
        <f t="shared" ca="1" si="104"/>
        <v>-61935123.063380733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-61935123.063380733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-258153.24319539711</v>
      </c>
      <c r="L1146" s="444">
        <f t="shared" ca="1" si="104"/>
        <v>-62214931.61009071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-62214931.61009071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-259319.11214002207</v>
      </c>
      <c r="L1147" s="444">
        <f t="shared" ca="1" si="104"/>
        <v>-62495906.02574531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-62495906.02574531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-260489.8388719162</v>
      </c>
      <c r="L1148" s="444">
        <f t="shared" ca="1" si="104"/>
        <v>-62778051.168131806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-62778051.168131806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-261665.44363185993</v>
      </c>
      <c r="L1149" s="444">
        <f t="shared" ca="1" si="104"/>
        <v>-63061371.915278241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-63061371.915278241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-262845.94674497005</v>
      </c>
      <c r="L1150" s="444">
        <f t="shared" ca="1" si="104"/>
        <v>-63345873.165537789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-63345873.165537789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-264031.36862105149</v>
      </c>
      <c r="L1151" s="444">
        <f t="shared" ca="1" si="104"/>
        <v>-63631559.837673418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-63631559.837673418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-265221.72975494998</v>
      </c>
      <c r="L1152" s="444">
        <f t="shared" ca="1" si="104"/>
        <v>-63918436.870942943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-63918436.870942943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-266417.05072690634</v>
      </c>
      <c r="L1153" s="444">
        <f t="shared" ca="1" si="104"/>
        <v>-64206509.225184426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-64206509.225184426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-267617.3522029125</v>
      </c>
      <c r="L1154" s="444">
        <f t="shared" ca="1" si="104"/>
        <v>-64495781.880901918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-64495781.880901918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-268822.65493506874</v>
      </c>
      <c r="L1155" s="444">
        <f t="shared" ca="1" si="104"/>
        <v>-64786259.839351565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-64786259.839351565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-270032.97976194223</v>
      </c>
      <c r="L1156" s="444">
        <f t="shared" ca="1" si="104"/>
        <v>-65077948.122628085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-65077948.122628085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-271248.34760892775</v>
      </c>
      <c r="L1157" s="444">
        <f t="shared" ca="1" si="104"/>
        <v>-65370851.773751594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-65370851.773751594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-272468.77948860906</v>
      </c>
      <c r="L1158" s="444">
        <f t="shared" ca="1" si="104"/>
        <v>-65664975.85675478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-65664975.85675478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-273694.2965011223</v>
      </c>
      <c r="L1159" s="444">
        <f t="shared" ca="1" si="104"/>
        <v>-65960325.45677048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-65960325.45677048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-274924.91983452108</v>
      </c>
      <c r="L1160" s="444">
        <f t="shared" ca="1" si="104"/>
        <v>-66256905.680119582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-66256905.680119582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-276160.67076514231</v>
      </c>
      <c r="L1161" s="444">
        <f t="shared" ca="1" si="104"/>
        <v>-66554721.654399298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-66554721.654399298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-277401.57065797446</v>
      </c>
      <c r="L1162" s="444">
        <f t="shared" ca="1" si="104"/>
        <v>-66853778.528571852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-66853778.528571852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-278647.64096702676</v>
      </c>
      <c r="L1163" s="444">
        <f t="shared" ca="1" si="104"/>
        <v>-67154081.473053455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-67154081.473053455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-279898.90323570016</v>
      </c>
      <c r="L1164" s="444">
        <f t="shared" ca="1" si="104"/>
        <v>-67455635.679803744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-67455635.679803744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-281155.37909715972</v>
      </c>
      <c r="L1165" s="444">
        <f t="shared" ca="1" si="104"/>
        <v>-67758446.362415493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-67758446.362415493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-282417.09027470864</v>
      </c>
      <c r="L1166" s="444">
        <f t="shared" ca="1" si="104"/>
        <v>-68062518.756204784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-68062518.756204784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-283684.05858216406</v>
      </c>
      <c r="L1167" s="444">
        <f t="shared" ca="1" si="104"/>
        <v>-68367858.118301526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-68367858.118301526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-284956.30592423381</v>
      </c>
      <c r="L1168" s="444">
        <f t="shared" ca="1" si="104"/>
        <v>-68674469.727740347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-68674469.727740347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-286143.62386558478</v>
      </c>
      <c r="L1169" s="444">
        <f t="shared" ca="1" si="104"/>
        <v>-68960613.351605937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-68960613.351605937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-287335.88896502473</v>
      </c>
      <c r="L1170" s="444">
        <f t="shared" ca="1" si="104"/>
        <v>-69247949.240570962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-69247949.240570962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-288533.12183571234</v>
      </c>
      <c r="L1171" s="444">
        <f t="shared" ca="1" si="104"/>
        <v>-69536482.362406671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-69536482.362406671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-289735.34317669447</v>
      </c>
      <c r="L1172" s="444">
        <f t="shared" ca="1" si="104"/>
        <v>-69826217.705583364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-69826217.705583364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-290942.57377326401</v>
      </c>
      <c r="L1173" s="444">
        <f t="shared" ca="1" si="104"/>
        <v>-70117160.279356629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-70117160.279356629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-292154.8344973193</v>
      </c>
      <c r="L1174" s="444">
        <f t="shared" ca="1" si="104"/>
        <v>-70409315.113853946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-70409315.113853946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-293372.14630772476</v>
      </c>
      <c r="L1175" s="444">
        <f t="shared" ca="1" si="104"/>
        <v>-70702687.260161668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-70702687.260161668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-294594.53025067359</v>
      </c>
      <c r="L1176" s="444">
        <f t="shared" ca="1" si="104"/>
        <v>-70997281.790412337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-70997281.790412337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-295822.00746005139</v>
      </c>
      <c r="L1177" s="444">
        <f t="shared" ca="1" si="104"/>
        <v>-71293103.797872394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-71293103.797872394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-297054.59915780165</v>
      </c>
      <c r="L1178" s="444">
        <f t="shared" ca="1" si="104"/>
        <v>-71590158.39703019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-71590158.39703019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-298292.32665429247</v>
      </c>
      <c r="L1179" s="444">
        <f t="shared" ca="1" si="104"/>
        <v>-71888450.723684475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-71888450.723684475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-299535.21134868532</v>
      </c>
      <c r="L1180" s="444">
        <f t="shared" ca="1" si="104"/>
        <v>-72187985.935033157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-72187985.935033157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-300783.27472930483</v>
      </c>
      <c r="L1181" s="444">
        <f t="shared" ca="1" si="104"/>
        <v>-72488769.209762469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-72488769.209762469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-302036.5383740103</v>
      </c>
      <c r="L1182" s="444">
        <f t="shared" ca="1" si="104"/>
        <v>-72790805.748136476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-72790805.748136476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-303295.02395056863</v>
      </c>
      <c r="L1183" s="444">
        <f t="shared" ca="1" si="104"/>
        <v>-73094100.772087038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-73094100.772087038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-304558.75321702933</v>
      </c>
      <c r="L1184" s="444">
        <f t="shared" ca="1" si="104"/>
        <v>-73398659.525304064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-73398659.525304064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-305827.74802210025</v>
      </c>
      <c r="L1185" s="444">
        <f t="shared" ca="1" si="104"/>
        <v>-73704487.273326159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-73704487.273326159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-307102.03030552564</v>
      </c>
      <c r="L1186" s="444">
        <f t="shared" ca="1" si="104"/>
        <v>-74011589.303631678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-74011589.303631678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-308381.62209846533</v>
      </c>
      <c r="L1187" s="444">
        <f t="shared" ca="1" si="104"/>
        <v>-74319970.925730139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-74319970.925730139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-309666.54552387557</v>
      </c>
      <c r="L1188" s="444">
        <f t="shared" ca="1" si="104"/>
        <v>-74629637.471254021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-74629637.471254021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-310956.82279689173</v>
      </c>
      <c r="L1189" s="444">
        <f t="shared" ca="1" si="104"/>
        <v>-74940594.294050917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-74940594.294050917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-312252.47622521216</v>
      </c>
      <c r="L1190" s="444">
        <f t="shared" ca="1" si="104"/>
        <v>-75252846.770276129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-75252846.770276129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-313553.52820948389</v>
      </c>
      <c r="L1191" s="444">
        <f t="shared" ca="1" si="104"/>
        <v>-75566400.298485607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-75566400.298485607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-314860.00124369003</v>
      </c>
      <c r="L1192" s="444">
        <f t="shared" ca="1" si="104"/>
        <v>-75881260.299729303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-75881260.299729303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-316171.91791553877</v>
      </c>
      <c r="L1193" s="444">
        <f t="shared" ca="1" si="104"/>
        <v>-76197432.21764484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-76197432.21764484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-317489.30090685352</v>
      </c>
      <c r="L1194" s="444">
        <f t="shared" ca="1" si="104"/>
        <v>-76514921.518551692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-76514921.518551692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-318812.17299396539</v>
      </c>
      <c r="L1195" s="444">
        <f t="shared" ca="1" si="104"/>
        <v>-76833733.69154565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-76833733.69154565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-320140.55704810686</v>
      </c>
      <c r="L1196" s="444">
        <f t="shared" ca="1" si="104"/>
        <v>-77153874.248593763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-77153874.248593763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-321474.47603580734</v>
      </c>
      <c r="L1197" s="444">
        <f t="shared" ca="1" si="104"/>
        <v>-77475348.724629566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-77475348.724629566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-322813.95301928988</v>
      </c>
      <c r="L1198" s="444">
        <f t="shared" ca="1" si="104"/>
        <v>-77798162.677648857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-77798162.677648857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-324159.01115687023</v>
      </c>
      <c r="L1199" s="444">
        <f t="shared" ca="1" si="104"/>
        <v>-78122321.688805729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-78122321.688805729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-325509.67370335723</v>
      </c>
      <c r="L1200" s="444">
        <f t="shared" ca="1" si="104"/>
        <v>-78447831.362509087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-78447831.362509087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-326865.96401045454</v>
      </c>
      <c r="L1201" s="444">
        <f t="shared" ca="1" si="104"/>
        <v>-78774697.326519534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-78774697.326519534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-328227.90552716469</v>
      </c>
      <c r="L1202" s="444">
        <f t="shared" ca="1" si="104"/>
        <v>-79102925.232046694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-79102925.232046694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-329595.52180019458</v>
      </c>
      <c r="L1203" s="444">
        <f t="shared" ca="1" si="104"/>
        <v>-79432520.753846884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-79432520.753846884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-330968.836474362</v>
      </c>
      <c r="L1204" s="444">
        <f t="shared" ca="1" si="104"/>
        <v>-79763489.590321243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-79763489.590321243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-332347.87329300516</v>
      </c>
      <c r="L1205" s="444">
        <f t="shared" ca="1" si="104"/>
        <v>-80095837.463614255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-80095837.463614255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-333732.65609839273</v>
      </c>
      <c r="L1206" s="444">
        <f t="shared" ca="1" si="104"/>
        <v>-80429570.119712651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-80429570.119712651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-335123.20883213606</v>
      </c>
      <c r="L1207" s="444">
        <f t="shared" ca="1" si="104"/>
        <v>-80764693.328544781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-80764693.328544781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-336519.55553560326</v>
      </c>
      <c r="L1208" s="444">
        <f t="shared" ca="1" si="104"/>
        <v>-81101212.88408038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-81101212.88408038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-337921.72035033489</v>
      </c>
      <c r="L1209" s="444">
        <f t="shared" ca="1" si="104"/>
        <v>-81439134.60443072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-81439134.60443072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-339329.72751846135</v>
      </c>
      <c r="L1210" s="444">
        <f t="shared" ca="1" si="104"/>
        <v>-81778464.331949174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-81778464.331949174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-340743.60138312157</v>
      </c>
      <c r="L1211" s="444">
        <f t="shared" ca="1" si="104"/>
        <v>-82119207.933332294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-82119207.933332294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-342163.36638888455</v>
      </c>
      <c r="L1212" s="444">
        <f t="shared" ca="1" si="104"/>
        <v>-82461371.299721181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-82461371.299721181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-343589.0470821716</v>
      </c>
      <c r="L1213" s="444">
        <f t="shared" ca="1" si="104"/>
        <v>-82804960.346803352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-82804960.346803352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-345020.66811168066</v>
      </c>
      <c r="L1214" s="444">
        <f t="shared" ca="1" si="104"/>
        <v>-83149981.014915034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-83149981.014915034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-346458.25422881264</v>
      </c>
      <c r="L1215" s="444">
        <f t="shared" ca="1" si="104"/>
        <v>-83496439.26914385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-83496439.26914385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-347901.83028809936</v>
      </c>
      <c r="L1216" s="444">
        <f t="shared" ca="1" si="104"/>
        <v>-83844341.099431947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-83844341.099431947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-349351.42124763312</v>
      </c>
      <c r="L1217" s="444">
        <f t="shared" ca="1" si="104"/>
        <v>-84193692.520679578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-84193692.520679578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-350807.05216949823</v>
      </c>
      <c r="L1218" s="444">
        <f t="shared" ca="1" si="104"/>
        <v>-84544499.57284908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-84544499.57284908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-352268.74822020449</v>
      </c>
      <c r="L1219" s="444">
        <f t="shared" ca="1" si="104"/>
        <v>-84896768.321069285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-84896768.321069285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-353736.53467112203</v>
      </c>
      <c r="L1220" s="444">
        <f t="shared" ca="1" si="104"/>
        <v>-85250504.855740413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-85250504.855740413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-355210.43689891836</v>
      </c>
      <c r="L1221" s="444">
        <f t="shared" ca="1" si="104"/>
        <v>-85605715.29263933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-85605715.29263933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-356690.48038599722</v>
      </c>
      <c r="L1222" s="444">
        <f t="shared" ca="1" si="104"/>
        <v>-85962405.773025334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-85962405.773025334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-358176.6907209389</v>
      </c>
      <c r="L1223" s="444">
        <f t="shared" ca="1" si="104"/>
        <v>-86320582.463746279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-86320582.463746279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-359669.09359894285</v>
      </c>
      <c r="L1224" s="444">
        <f t="shared" ca="1" si="104"/>
        <v>-86680251.557345226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-86680251.557345226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-361167.71482227178</v>
      </c>
      <c r="L1225" s="444">
        <f t="shared" ca="1" si="104"/>
        <v>-87041419.272167504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-87041419.272167504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-362672.58030069794</v>
      </c>
      <c r="L1226" s="444">
        <f t="shared" ca="1" si="104"/>
        <v>-87404091.852468207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-87404091.852468207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-364183.71605195088</v>
      </c>
      <c r="L1227" s="444">
        <f t="shared" ca="1" si="104"/>
        <v>-87768275.568520159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-87768275.568520159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-365701.1482021673</v>
      </c>
      <c r="L1228" s="444">
        <f t="shared" ca="1" si="104"/>
        <v>-88133976.716722324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-88133976.716722324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-367224.90298634302</v>
      </c>
      <c r="L1229" s="444">
        <f t="shared" ca="1" si="104"/>
        <v>-88501201.619708672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-88501201.619708672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-368755.00674878614</v>
      </c>
      <c r="L1230" s="444">
        <f t="shared" ca="1" si="104"/>
        <v>-88869956.626457453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-88869956.626457453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-370291.48594357271</v>
      </c>
      <c r="L1231" s="444">
        <f t="shared" ca="1" si="104"/>
        <v>-89240248.112401024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-89240248.112401024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-371834.36713500426</v>
      </c>
      <c r="L1232" s="444">
        <f t="shared" ca="1" si="104"/>
        <v>-89612082.479536027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-89612082.479536027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-373383.67699806677</v>
      </c>
      <c r="L1233" s="444">
        <f t="shared" ca="1" si="104"/>
        <v>-89985466.156534091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-89985466.156534091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-374939.44231889205</v>
      </c>
      <c r="L1234" s="444">
        <f t="shared" ca="1" si="104"/>
        <v>-90360405.598852977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-90360405.598852977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-376501.68999522075</v>
      </c>
      <c r="L1235" s="444">
        <f t="shared" ca="1" si="104"/>
        <v>-90736907.288848191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-90736907.288848191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-378070.44703686744</v>
      </c>
      <c r="L1236" s="444">
        <f t="shared" ca="1" si="104"/>
        <v>-91114977.735885054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-91114977.735885054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-379645.74056618771</v>
      </c>
      <c r="L1237" s="444">
        <f t="shared" ca="1" si="104"/>
        <v>-91494623.476451248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-91494623.476451248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-381227.59781854687</v>
      </c>
      <c r="L1238" s="444">
        <f t="shared" ca="1" si="104"/>
        <v>-91875851.074269801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-91875851.074269801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-382816.04614279082</v>
      </c>
      <c r="L1239" s="444">
        <f t="shared" ca="1" si="104"/>
        <v>-92258667.120412588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-92258667.120412588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-384411.11300171912</v>
      </c>
      <c r="L1240" s="444">
        <f t="shared" ca="1" si="104"/>
        <v>-92643078.233414307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-92643078.233414307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-386012.82597255963</v>
      </c>
      <c r="L1241" s="444">
        <f t="shared" ca="1" si="104"/>
        <v>-93029091.059386864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-93029091.059386864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-387621.21274744527</v>
      </c>
      <c r="L1242" s="444">
        <f t="shared" ca="1" si="104"/>
        <v>-93416712.272134304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-93416712.272134304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-389236.30113389291</v>
      </c>
      <c r="L1243" s="444">
        <f t="shared" ca="1" si="104"/>
        <v>-93805948.57326819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-93805948.57326819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-390858.11905528413</v>
      </c>
      <c r="L1244" s="444">
        <f t="shared" ca="1" si="104"/>
        <v>-94196806.692323476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-94196806.692323476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-392486.69455134781</v>
      </c>
      <c r="L1245" s="444">
        <f t="shared" ca="1" si="104"/>
        <v>-94589293.386874825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-94589293.386874825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-394122.0557786451</v>
      </c>
      <c r="L1246" s="444">
        <f t="shared" ca="1" si="104"/>
        <v>-94983415.442653477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-94983415.442653477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-395764.23101105617</v>
      </c>
      <c r="L1247" s="444">
        <f t="shared" ca="1" si="104"/>
        <v>-95379179.67366454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-95379179.67366454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-397413.24864026892</v>
      </c>
      <c r="L1248" s="444">
        <f t="shared" ca="1" si="104"/>
        <v>-95776592.922304809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-95776592.922304809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-399069.13717627001</v>
      </c>
      <c r="L1249" s="444">
        <f t="shared" ca="1" si="104"/>
        <v>-96175662.059481084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-96175662.059481084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-400731.92524783785</v>
      </c>
      <c r="L1250" s="444">
        <f t="shared" ca="1" si="104"/>
        <v>-96576393.984728917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-96576393.984728917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-402401.64160303713</v>
      </c>
      <c r="L1251" s="444">
        <f t="shared" ca="1" si="104"/>
        <v>-96978795.626331955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-96978795.626331955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-404078.3151097165</v>
      </c>
      <c r="L1252" s="444">
        <f t="shared" ca="1" si="104"/>
        <v>-97382873.94144167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-97382873.94144167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-405761.97475600697</v>
      </c>
      <c r="L1253" s="444">
        <f t="shared" ca="1" si="104"/>
        <v>-97788635.916197672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-97788635.916197672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-407452.64965082362</v>
      </c>
      <c r="L1254" s="444">
        <f t="shared" ca="1" si="104"/>
        <v>-98196088.5658485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-98196088.5658485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-409150.36902436876</v>
      </c>
      <c r="L1255" s="444">
        <f t="shared" ca="1" si="104"/>
        <v>-98605238.934872866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-98605238.934872866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-410855.16222863691</v>
      </c>
      <c r="L1256" s="444">
        <f t="shared" ca="1" si="104"/>
        <v>-99016094.09710151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-99016094.09710151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-412567.05873792293</v>
      </c>
      <c r="L1257" s="444">
        <f t="shared" ca="1" si="104"/>
        <v>-99428661.155839428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-99428661.155839428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-414286.08814933093</v>
      </c>
      <c r="L1258" s="444">
        <f t="shared" ca="1" si="104"/>
        <v>-99842947.243988752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-99842947.243988752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-416012.28018328646</v>
      </c>
      <c r="L1259" s="444">
        <f t="shared" ca="1" si="104"/>
        <v>-100258959.52417204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-100258959.52417204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-417745.66468405013</v>
      </c>
      <c r="L1260" s="444">
        <f t="shared" ca="1" si="104"/>
        <v>-100676705.1888561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-100676705.1888561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-419486.27162023372</v>
      </c>
      <c r="L1261" s="444">
        <f t="shared" ca="1" si="104"/>
        <v>-101096191.46047632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-101096191.46047632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-421234.13108531799</v>
      </c>
      <c r="L1262" s="444">
        <f t="shared" ca="1" si="104"/>
        <v>-101517425.59156165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-101517425.59156165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-422989.2732981735</v>
      </c>
      <c r="L1263" s="444">
        <f t="shared" ca="1" si="104"/>
        <v>-101940414.86485982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-101940414.86485982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-424751.7286035826</v>
      </c>
      <c r="L1264" s="444">
        <f t="shared" ca="1" si="104"/>
        <v>-102365166.59346341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-102365166.59346341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-426521.5274727642</v>
      </c>
      <c r="L1265" s="444">
        <f t="shared" ca="1" si="104"/>
        <v>-102791688.12093617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-102791688.12093617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-428298.70050390071</v>
      </c>
      <c r="L1266" s="444">
        <f t="shared" ca="1" si="104"/>
        <v>-103219986.82144007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-103219986.82144007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-430083.27842266695</v>
      </c>
      <c r="L1267" s="444">
        <f t="shared" ca="1" si="104"/>
        <v>-103650070.09986274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-103650070.09986274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-431875.29208276141</v>
      </c>
      <c r="L1268" s="444">
        <f t="shared" ca="1" si="104"/>
        <v>-104081945.3919455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-104081945.3919455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-433674.77246643958</v>
      </c>
      <c r="L1269" s="444">
        <f t="shared" ca="1" si="104"/>
        <v>-104515620.16441193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-104515620.16441193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-435481.75068504969</v>
      </c>
      <c r="L1270" s="444">
        <f t="shared" ca="1" si="104"/>
        <v>-104951101.91509698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-104951101.91509698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-437296.25797957077</v>
      </c>
      <c r="L1271" s="444">
        <f t="shared" ca="1" si="104"/>
        <v>-105388398.17307656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-105388398.17307656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-439118.32572115224</v>
      </c>
      <c r="L1272" s="444">
        <f t="shared" ca="1" si="104"/>
        <v>-105827516.49879771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-105827516.49879771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-440947.9854116572</v>
      </c>
      <c r="L1273" s="444">
        <f t="shared" ca="1" si="104"/>
        <v>-106268464.48420937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-106268464.48420937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-442785.26868420577</v>
      </c>
      <c r="L1274" s="444">
        <f t="shared" ca="1" si="104"/>
        <v>-106711249.75289358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-106711249.75289358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-444630.20730372326</v>
      </c>
      <c r="L1275" s="444">
        <f t="shared" ca="1" si="104"/>
        <v>-107155879.9601973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-107155879.9601973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-446482.83316748874</v>
      </c>
      <c r="L1276" s="444">
        <f t="shared" ca="1" si="104"/>
        <v>-107602362.79336479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-107602362.79336479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-448343.17830568668</v>
      </c>
      <c r="L1277" s="444">
        <f t="shared" ca="1" si="104"/>
        <v>-108050705.97167048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-108050705.97167048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-450211.2748819603</v>
      </c>
      <c r="L1278" s="444">
        <f t="shared" ca="1" si="104"/>
        <v>-108500917.24655244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-108500917.24655244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-452087.1551939685</v>
      </c>
      <c r="L1279" s="444">
        <f t="shared" ca="1" si="104"/>
        <v>-108953004.40174641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-108953004.40174641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-453970.85167394334</v>
      </c>
      <c r="L1280" s="444">
        <f t="shared" ca="1" si="104"/>
        <v>-109406975.25342035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-109406975.25342035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-455862.39688925148</v>
      </c>
      <c r="L1281" s="444">
        <f t="shared" ca="1" si="104"/>
        <v>-109862837.65030961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-109862837.65030961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-457761.82354295673</v>
      </c>
      <c r="L1282" s="444">
        <f t="shared" ca="1" si="104"/>
        <v>-110320599.47385256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-110320599.47385256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-459669.16447438567</v>
      </c>
      <c r="L1283" s="444">
        <f t="shared" ref="L1283:L1537" ca="1" si="109">I1283-J1283+K1283</f>
        <v>-110780268.63832694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-110780268.63832694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-461584.45265969553</v>
      </c>
      <c r="L1284" s="444">
        <f t="shared" ca="1" si="109"/>
        <v>-111241853.09098664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-111241853.09098664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-463507.72121244424</v>
      </c>
      <c r="L1285" s="444">
        <f t="shared" ca="1" si="109"/>
        <v>-111705360.81219909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-111705360.81219909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-465439.0033841629</v>
      </c>
      <c r="L1286" s="444">
        <f t="shared" ca="1" si="109"/>
        <v>-112170799.81558324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-112170799.81558324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-467378.3325649302</v>
      </c>
      <c r="L1287" s="444">
        <f t="shared" ca="1" si="109"/>
        <v>-112638178.14814818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-112638178.14814818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-469325.74228395079</v>
      </c>
      <c r="L1288" s="444">
        <f t="shared" ca="1" si="109"/>
        <v>-113107503.89043213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-113107503.89043213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-471281.26621013391</v>
      </c>
      <c r="L1289" s="444">
        <f t="shared" ca="1" si="109"/>
        <v>-113578785.15664227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-113578785.15664227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-473244.93815267604</v>
      </c>
      <c r="L1290" s="444">
        <f t="shared" ca="1" si="109"/>
        <v>-114052030.09479494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-114052030.09479494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-475216.7920616456</v>
      </c>
      <c r="L1291" s="444">
        <f t="shared" ca="1" si="109"/>
        <v>-114527246.88685659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-114527246.88685659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-477196.8620285691</v>
      </c>
      <c r="L1292" s="444">
        <f t="shared" ca="1" si="109"/>
        <v>-115004443.74888515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-115004443.74888515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-479185.18228702148</v>
      </c>
      <c r="L1293" s="444">
        <f t="shared" ca="1" si="109"/>
        <v>-115483628.93117218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-115483628.93117218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-481181.78721321741</v>
      </c>
      <c r="L1294" s="444">
        <f t="shared" ca="1" si="109"/>
        <v>-115964810.7183854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-115964810.7183854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-483186.71132660581</v>
      </c>
      <c r="L1295" s="444">
        <f t="shared" ca="1" si="109"/>
        <v>-116447997.429712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-116447997.429712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-485199.98929046665</v>
      </c>
      <c r="L1296" s="444">
        <f t="shared" ca="1" si="109"/>
        <v>-116933197.41900246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-116933197.41900246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-487221.65591251024</v>
      </c>
      <c r="L1297" s="444">
        <f t="shared" ca="1" si="109"/>
        <v>-117420419.07491496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-117420419.07491496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-489251.74614547897</v>
      </c>
      <c r="L1298" s="444">
        <f t="shared" ca="1" si="109"/>
        <v>-117909670.82106043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-117909670.82106043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-491290.29508775182</v>
      </c>
      <c r="L1299" s="444">
        <f t="shared" ca="1" si="109"/>
        <v>-118400961.11614819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-118400961.11614819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-493337.3379839508</v>
      </c>
      <c r="L1300" s="444">
        <f t="shared" ca="1" si="109"/>
        <v>-118894298.45413214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-118894298.45413214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-495392.91022555064</v>
      </c>
      <c r="L1301" s="444">
        <f t="shared" ca="1" si="109"/>
        <v>-119389691.36435769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-119389691.36435769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-497457.04735149042</v>
      </c>
      <c r="L1302" s="444">
        <f t="shared" ca="1" si="109"/>
        <v>-119887148.41170919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-119887148.41170919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-499529.7850487883</v>
      </c>
      <c r="L1303" s="444">
        <f t="shared" ca="1" si="109"/>
        <v>-120386678.19675797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-120386678.19675797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-501611.15915315819</v>
      </c>
      <c r="L1304" s="444">
        <f t="shared" ca="1" si="109"/>
        <v>-120888289.35591114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-120888289.35591114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-503701.2056496297</v>
      </c>
      <c r="L1305" s="444">
        <f t="shared" ca="1" si="109"/>
        <v>-121391990.56156076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-121391990.56156076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-505799.96067316987</v>
      </c>
      <c r="L1306" s="444">
        <f t="shared" ca="1" si="109"/>
        <v>-121897790.52223393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-121897790.52223393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-507907.46050930803</v>
      </c>
      <c r="L1307" s="444">
        <f t="shared" ca="1" si="109"/>
        <v>-122405697.98274325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-122405697.98274325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-510023.74159476353</v>
      </c>
      <c r="L1308" s="444">
        <f t="shared" ca="1" si="109"/>
        <v>-122915721.72433801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-122915721.72433801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-512148.84051807504</v>
      </c>
      <c r="L1309" s="444">
        <f t="shared" ca="1" si="109"/>
        <v>-123427870.56485608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-123427870.56485608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-514282.79402023362</v>
      </c>
      <c r="L1310" s="444">
        <f t="shared" ca="1" si="109"/>
        <v>-123942153.35887632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-123942153.35887632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-516425.63899531798</v>
      </c>
      <c r="L1311" s="444">
        <f t="shared" ca="1" si="109"/>
        <v>-124458578.99787164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-124458578.99787164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-518577.41249113175</v>
      </c>
      <c r="L1312" s="444">
        <f t="shared" ca="1" si="109"/>
        <v>-124977156.41036277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-124977156.41036277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-520738.15170984482</v>
      </c>
      <c r="L1313" s="444">
        <f t="shared" ca="1" si="109"/>
        <v>-125497894.5620726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-125497894.5620726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-522907.89400863583</v>
      </c>
      <c r="L1314" s="444">
        <f t="shared" ca="1" si="109"/>
        <v>-126020802.45608124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-126020802.45608124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-525086.67690033861</v>
      </c>
      <c r="L1315" s="444">
        <f t="shared" ca="1" si="109"/>
        <v>-126545889.13298158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-126545889.13298158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-527274.53805408999</v>
      </c>
      <c r="L1316" s="444">
        <f t="shared" ca="1" si="109"/>
        <v>-127073163.67103568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-127073163.67103568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-529471.51529598201</v>
      </c>
      <c r="L1317" s="444">
        <f t="shared" ca="1" si="109"/>
        <v>-127602635.18633166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-127602635.18633166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-531677.64660971519</v>
      </c>
      <c r="L1318" s="444">
        <f t="shared" ca="1" si="109"/>
        <v>-128134312.83294137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-128134312.83294137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-533892.97013725573</v>
      </c>
      <c r="L1319" s="444">
        <f t="shared" ca="1" si="109"/>
        <v>-128668205.80307862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-128668205.80307862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-536117.52417949424</v>
      </c>
      <c r="L1320" s="444">
        <f t="shared" ca="1" si="109"/>
        <v>-129204323.32725811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-129204323.32725811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-538351.3471969089</v>
      </c>
      <c r="L1321" s="444">
        <f t="shared" ca="1" si="109"/>
        <v>-129742674.67445502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-129742674.67445502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-540594.47781022929</v>
      </c>
      <c r="L1322" s="444">
        <f t="shared" ca="1" si="109"/>
        <v>-130283269.15226525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-130283269.15226525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-542846.9548011052</v>
      </c>
      <c r="L1323" s="444">
        <f t="shared" ca="1" si="109"/>
        <v>-130826116.10706636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-130826116.10706636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-545108.81711277657</v>
      </c>
      <c r="L1324" s="444">
        <f t="shared" ca="1" si="109"/>
        <v>-131371224.92417914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-131371224.92417914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-547380.10385074641</v>
      </c>
      <c r="L1325" s="444">
        <f t="shared" ca="1" si="109"/>
        <v>-131918605.02802989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-131918605.02802989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-549660.85428345785</v>
      </c>
      <c r="L1326" s="444">
        <f t="shared" ca="1" si="109"/>
        <v>-132468265.88231334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-132468265.88231334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-551951.10784297227</v>
      </c>
      <c r="L1327" s="444">
        <f t="shared" ca="1" si="109"/>
        <v>-133020216.99015631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-133020216.99015631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-554250.90412565123</v>
      </c>
      <c r="L1328" s="444">
        <f t="shared" ca="1" si="109"/>
        <v>-133574467.89428195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-133574467.89428195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-556560.2828928415</v>
      </c>
      <c r="L1329" s="444">
        <f t="shared" ca="1" si="109"/>
        <v>-134131028.17717479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-134131028.17717479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-558879.28407156165</v>
      </c>
      <c r="L1330" s="444">
        <f t="shared" ca="1" si="109"/>
        <v>-134689907.46124634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-134689907.46124634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-561207.9477551931</v>
      </c>
      <c r="L1331" s="444">
        <f t="shared" ca="1" si="109"/>
        <v>-135251115.40900153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-135251115.40900153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-563546.31420417305</v>
      </c>
      <c r="L1332" s="444">
        <f t="shared" ca="1" si="109"/>
        <v>-135814661.72320572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-135814661.72320572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-565894.42384669045</v>
      </c>
      <c r="L1333" s="444">
        <f t="shared" ca="1" si="109"/>
        <v>-136380556.14705241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-136380556.14705241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-568252.31727938505</v>
      </c>
      <c r="L1334" s="444">
        <f t="shared" ca="1" si="109"/>
        <v>-136948808.46433181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-136948808.46433181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-570620.03526804922</v>
      </c>
      <c r="L1335" s="444">
        <f t="shared" ca="1" si="109"/>
        <v>-137519428.49959984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-137519428.49959984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-572997.61874833272</v>
      </c>
      <c r="L1336" s="444">
        <f t="shared" ca="1" si="109"/>
        <v>-138092426.11834818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-138092426.11834818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-575385.10882645077</v>
      </c>
      <c r="L1337" s="444">
        <f t="shared" ca="1" si="109"/>
        <v>-138667811.22717464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-138667811.22717464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-577782.54677989427</v>
      </c>
      <c r="L1338" s="444">
        <f t="shared" ca="1" si="109"/>
        <v>-139245593.77395454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-139245593.77395454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-580189.97405814391</v>
      </c>
      <c r="L1339" s="444">
        <f t="shared" ca="1" si="109"/>
        <v>-139825783.74801269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-139825783.74801269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-582607.43228338624</v>
      </c>
      <c r="L1340" s="444">
        <f t="shared" ca="1" si="109"/>
        <v>-140408391.18029606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-140408391.18029606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-585034.96325123357</v>
      </c>
      <c r="L1341" s="444">
        <f t="shared" ca="1" si="109"/>
        <v>-140993426.1435473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-140993426.1435473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-587472.60893144703</v>
      </c>
      <c r="L1342" s="444">
        <f t="shared" ca="1" si="109"/>
        <v>-141580898.75247875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-141580898.75247875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-589920.41146866139</v>
      </c>
      <c r="L1343" s="444">
        <f t="shared" ca="1" si="109"/>
        <v>-142170819.1639474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-142170819.1639474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-592378.41318311414</v>
      </c>
      <c r="L1344" s="444">
        <f t="shared" ca="1" si="109"/>
        <v>-142763197.57713053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-142763197.57713053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-594846.65657137719</v>
      </c>
      <c r="L1345" s="444">
        <f t="shared" ca="1" si="109"/>
        <v>-143358044.23370191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-143358044.23370191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-597325.18430709129</v>
      </c>
      <c r="L1346" s="444">
        <f t="shared" ca="1" si="109"/>
        <v>-143955369.41800901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-143955369.41800901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-599814.03924170416</v>
      </c>
      <c r="L1347" s="444">
        <f t="shared" ca="1" si="109"/>
        <v>-144555183.45725071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-144555183.45725071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-602313.26440521132</v>
      </c>
      <c r="L1348" s="444">
        <f t="shared" ca="1" si="109"/>
        <v>-145157496.72165594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-145157496.72165594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-604822.90300689975</v>
      </c>
      <c r="L1349" s="444">
        <f t="shared" ca="1" si="109"/>
        <v>-145762319.62466285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-145762319.62466285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-607342.99843609519</v>
      </c>
      <c r="L1350" s="444">
        <f t="shared" ca="1" si="109"/>
        <v>-146369662.62309894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-146369662.62309894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-609873.59426291229</v>
      </c>
      <c r="L1351" s="444">
        <f t="shared" ca="1" si="109"/>
        <v>-146979536.21736184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-146979536.21736184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-612414.7342390077</v>
      </c>
      <c r="L1352" s="444">
        <f t="shared" ca="1" si="109"/>
        <v>-147591950.95160085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-147591950.95160085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-614966.4622983369</v>
      </c>
      <c r="L1353" s="444">
        <f t="shared" ca="1" si="109"/>
        <v>-148206917.41389918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-148206917.41389918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-617528.82255791326</v>
      </c>
      <c r="L1354" s="444">
        <f t="shared" ca="1" si="109"/>
        <v>-148824446.23645711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-148824446.23645711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-620101.85931857128</v>
      </c>
      <c r="L1355" s="444">
        <f t="shared" ca="1" si="109"/>
        <v>-149444548.09577569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-149444548.09577569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-622685.61706573202</v>
      </c>
      <c r="L1356" s="444">
        <f t="shared" ca="1" si="109"/>
        <v>-150067233.71284142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-150067233.71284142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-625280.14047017263</v>
      </c>
      <c r="L1357" s="444">
        <f t="shared" ca="1" si="109"/>
        <v>-150692513.8533116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-150692513.8533116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-627885.47438879835</v>
      </c>
      <c r="L1358" s="444">
        <f t="shared" ca="1" si="109"/>
        <v>-151320399.32770041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-151320399.32770041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-630501.66386541841</v>
      </c>
      <c r="L1359" s="444">
        <f t="shared" ca="1" si="109"/>
        <v>-151950900.99156582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-151950900.99156582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-633128.75413152424</v>
      </c>
      <c r="L1360" s="444">
        <f t="shared" ca="1" si="109"/>
        <v>-152584029.74569735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-152584029.74569735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-635766.7906070723</v>
      </c>
      <c r="L1361" s="444">
        <f t="shared" ca="1" si="109"/>
        <v>-153219796.53630441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-153219796.53630441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-638415.81890126842</v>
      </c>
      <c r="L1362" s="444">
        <f t="shared" ca="1" si="109"/>
        <v>-153858212.35520568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-153858212.35520568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-641075.88481335703</v>
      </c>
      <c r="L1363" s="444">
        <f t="shared" ca="1" si="109"/>
        <v>-154499288.24001905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-154499288.24001905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-643747.03433341277</v>
      </c>
      <c r="L1364" s="444">
        <f t="shared" ca="1" si="109"/>
        <v>-155143035.27435246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-155143035.27435246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-646429.31364313525</v>
      </c>
      <c r="L1365" s="444">
        <f t="shared" ca="1" si="109"/>
        <v>-155789464.58799559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-155789464.58799559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-649122.76911664824</v>
      </c>
      <c r="L1366" s="444">
        <f t="shared" ca="1" si="109"/>
        <v>-156438587.35711223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-156438587.35711223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-651827.44732130098</v>
      </c>
      <c r="L1367" s="444">
        <f t="shared" ca="1" si="109"/>
        <v>-157090414.80443352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-157090414.80443352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-654543.39501847303</v>
      </c>
      <c r="L1368" s="444">
        <f t="shared" ca="1" si="109"/>
        <v>-157744958.19945198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-157744958.19945198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-657270.65916438331</v>
      </c>
      <c r="L1369" s="444">
        <f t="shared" ca="1" si="109"/>
        <v>-158402228.85861635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-158402228.85861635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-660009.28691090143</v>
      </c>
      <c r="L1370" s="444">
        <f t="shared" ca="1" si="109"/>
        <v>-159062238.14552724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-159062238.14552724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-662759.32560636348</v>
      </c>
      <c r="L1371" s="444">
        <f t="shared" ca="1" si="109"/>
        <v>-159724997.47113362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-159724997.47113362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-665520.82279639004</v>
      </c>
      <c r="L1372" s="444">
        <f t="shared" ca="1" si="109"/>
        <v>-160390518.29393002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-160390518.29393002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-668293.82622470846</v>
      </c>
      <c r="L1373" s="444">
        <f t="shared" ca="1" si="109"/>
        <v>-161058812.12015474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-161058812.12015474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-671078.38383397809</v>
      </c>
      <c r="L1374" s="444">
        <f t="shared" ca="1" si="109"/>
        <v>-161729890.50398871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-161729890.50398871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-673874.54376661964</v>
      </c>
      <c r="L1375" s="444">
        <f t="shared" ca="1" si="109"/>
        <v>-162403765.04775533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-162403765.04775533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-676682.35436564719</v>
      </c>
      <c r="L1376" s="444">
        <f t="shared" ca="1" si="109"/>
        <v>-163080447.40212098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-163080447.40212098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-679501.86417550407</v>
      </c>
      <c r="L1377" s="444">
        <f t="shared" ca="1" si="109"/>
        <v>-163759949.26629648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-163759949.26629648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-682333.12194290198</v>
      </c>
      <c r="L1378" s="444">
        <f t="shared" ca="1" si="109"/>
        <v>-164442282.38823938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-164442282.38823938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-685176.17661766405</v>
      </c>
      <c r="L1379" s="444">
        <f t="shared" ca="1" si="109"/>
        <v>-165127458.56485704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-165127458.56485704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-688031.07735357096</v>
      </c>
      <c r="L1380" s="444">
        <f t="shared" ca="1" si="109"/>
        <v>-165815489.6422106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-165815489.6422106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-690897.87350921088</v>
      </c>
      <c r="L1381" s="444">
        <f t="shared" ca="1" si="109"/>
        <v>-166506387.5157198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-166506387.5157198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-693776.61464883247</v>
      </c>
      <c r="L1382" s="444">
        <f t="shared" ca="1" si="109"/>
        <v>-167200164.13036862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-167200164.13036862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-696667.3505432026</v>
      </c>
      <c r="L1383" s="444">
        <f t="shared" ca="1" si="109"/>
        <v>-167896831.48091182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-167896831.48091182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-699570.13117046596</v>
      </c>
      <c r="L1384" s="444">
        <f t="shared" ca="1" si="109"/>
        <v>-168596401.61208227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-168596401.61208227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-702485.00671700947</v>
      </c>
      <c r="L1385" s="444">
        <f t="shared" ca="1" si="109"/>
        <v>-169298886.61879927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-169298886.61879927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-705412.02757833025</v>
      </c>
      <c r="L1386" s="444">
        <f t="shared" ca="1" si="109"/>
        <v>-170004298.64637759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-170004298.64637759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-708351.24435990665</v>
      </c>
      <c r="L1387" s="444">
        <f t="shared" ca="1" si="109"/>
        <v>-170712649.8907375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-170712649.8907375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-711302.70787807298</v>
      </c>
      <c r="L1388" s="444">
        <f t="shared" ca="1" si="109"/>
        <v>-171423952.59861559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-171423952.59861559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-714266.46916089824</v>
      </c>
      <c r="L1389" s="444">
        <f t="shared" ca="1" si="109"/>
        <v>-172138219.06777647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-172138219.06777647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-717242.57944906864</v>
      </c>
      <c r="L1390" s="444">
        <f t="shared" ca="1" si="109"/>
        <v>-172855461.64722553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-172855461.64722553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-720231.09019677306</v>
      </c>
      <c r="L1391" s="444">
        <f t="shared" ca="1" si="109"/>
        <v>-173575692.73742229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-173575692.73742229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-723232.05307259283</v>
      </c>
      <c r="L1392" s="444">
        <f t="shared" ca="1" si="109"/>
        <v>-174298924.79049489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-174298924.79049489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-726245.51996039541</v>
      </c>
      <c r="L1393" s="444">
        <f t="shared" ca="1" si="109"/>
        <v>-175025170.31045529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-175025170.31045529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-729271.54296023038</v>
      </c>
      <c r="L1394" s="444">
        <f t="shared" ca="1" si="109"/>
        <v>-175754441.85341552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-175754441.85341552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-732310.17438923137</v>
      </c>
      <c r="L1395" s="444">
        <f t="shared" ca="1" si="109"/>
        <v>-176486752.02780476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-176486752.02780476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-735361.46678251983</v>
      </c>
      <c r="L1396" s="444">
        <f t="shared" ca="1" si="109"/>
        <v>-177222113.49458727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-177222113.49458727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-738425.47289411363</v>
      </c>
      <c r="L1397" s="444">
        <f t="shared" ca="1" si="109"/>
        <v>-177960538.96748137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-177960538.96748137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-741502.24569783907</v>
      </c>
      <c r="L1398" s="444">
        <f t="shared" ca="1" si="109"/>
        <v>-178702041.2131792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-178702041.2131792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-744591.83838824672</v>
      </c>
      <c r="L1399" s="444">
        <f t="shared" ca="1" si="109"/>
        <v>-179446633.05156744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-179446633.05156744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-747694.30438153096</v>
      </c>
      <c r="L1400" s="444">
        <f t="shared" ca="1" si="109"/>
        <v>-180194327.35594895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-180194327.35594895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-750809.69731645402</v>
      </c>
      <c r="L1401" s="444">
        <f t="shared" ca="1" si="109"/>
        <v>-180945137.05326542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-180945137.05326542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-753938.07105527259</v>
      </c>
      <c r="L1402" s="444">
        <f t="shared" ca="1" si="109"/>
        <v>-181699075.12432069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-181699075.12432069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-757079.47968466952</v>
      </c>
      <c r="L1403" s="444">
        <f t="shared" ca="1" si="109"/>
        <v>-182456154.60400537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-182456154.60400537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-760233.97751668899</v>
      </c>
      <c r="L1404" s="444">
        <f t="shared" ca="1" si="109"/>
        <v>-183216388.58152205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-183216388.58152205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-763401.61908967514</v>
      </c>
      <c r="L1405" s="444">
        <f t="shared" ca="1" si="109"/>
        <v>-183979790.20061171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-183979790.20061171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-766582.45916921541</v>
      </c>
      <c r="L1406" s="444">
        <f t="shared" ca="1" si="109"/>
        <v>-184746372.65978092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-184746372.65978092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-769776.5527490871</v>
      </c>
      <c r="L1407" s="444">
        <f t="shared" ca="1" si="109"/>
        <v>-185516149.21253002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-185516149.21253002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-772983.95505220839</v>
      </c>
      <c r="L1408" s="444">
        <f t="shared" ca="1" si="109"/>
        <v>-186289133.16758221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-186289133.16758221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-776204.72153159254</v>
      </c>
      <c r="L1409" s="444">
        <f t="shared" ca="1" si="109"/>
        <v>-187065337.88911381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-187065337.88911381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-779438.90787130757</v>
      </c>
      <c r="L1410" s="444">
        <f t="shared" ca="1" si="109"/>
        <v>-187844776.79698512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-187844776.79698512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-782686.56998743804</v>
      </c>
      <c r="L1411" s="444">
        <f t="shared" ca="1" si="109"/>
        <v>-188627463.36697257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-188627463.36697257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-785947.76402905234</v>
      </c>
      <c r="L1412" s="444">
        <f t="shared" ca="1" si="109"/>
        <v>-189413411.13100162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-189413411.13100162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-789222.54637917341</v>
      </c>
      <c r="L1413" s="444">
        <f t="shared" ca="1" si="109"/>
        <v>-190202633.6773808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-190202633.6773808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-792510.9736557533</v>
      </c>
      <c r="L1414" s="444">
        <f t="shared" ca="1" si="109"/>
        <v>-190995144.65103656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-190995144.65103656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-795813.1027126523</v>
      </c>
      <c r="L1415" s="444">
        <f t="shared" ca="1" si="109"/>
        <v>-191790957.75374922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-191790957.75374922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-799128.99064062175</v>
      </c>
      <c r="L1416" s="444">
        <f t="shared" ca="1" si="109"/>
        <v>-192590086.74438983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-192590086.74438983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-802458.69476829097</v>
      </c>
      <c r="L1417" s="444">
        <f t="shared" ca="1" si="109"/>
        <v>-193392545.43915811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-193392545.43915811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-805802.27266315883</v>
      </c>
      <c r="L1418" s="444">
        <f t="shared" ca="1" si="109"/>
        <v>-194198347.71182126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-194198347.71182126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-809159.78213258856</v>
      </c>
      <c r="L1419" s="444">
        <f t="shared" ca="1" si="109"/>
        <v>-195007507.49395385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-195007507.49395385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-812531.28122480772</v>
      </c>
      <c r="L1420" s="444">
        <f t="shared" ca="1" si="109"/>
        <v>-195820038.77517867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-195820038.77517867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-815916.82822991116</v>
      </c>
      <c r="L1421" s="444">
        <f t="shared" ca="1" si="109"/>
        <v>-196635955.60340858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-196635955.60340858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-819316.48168086901</v>
      </c>
      <c r="L1422" s="444">
        <f t="shared" ca="1" si="109"/>
        <v>-197455272.08508945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-197455272.08508945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-822730.3003545393</v>
      </c>
      <c r="L1423" s="444">
        <f t="shared" ca="1" si="109"/>
        <v>-198278002.38544399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-198278002.38544399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-826158.34327268321</v>
      </c>
      <c r="L1424" s="444">
        <f t="shared" ca="1" si="109"/>
        <v>-199104160.72871667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-199104160.72871667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-829600.66970298614</v>
      </c>
      <c r="L1425" s="444">
        <f t="shared" ca="1" si="109"/>
        <v>-199933761.39841965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-199933761.39841965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-833057.33916008181</v>
      </c>
      <c r="L1426" s="444">
        <f t="shared" ca="1" si="109"/>
        <v>-200766818.73757973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-200766818.73757973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-836528.41140658222</v>
      </c>
      <c r="L1427" s="444">
        <f t="shared" ca="1" si="109"/>
        <v>-201603347.14898631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-201603347.14898631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-840013.94645410962</v>
      </c>
      <c r="L1428" s="444">
        <f t="shared" ca="1" si="109"/>
        <v>-202443361.09544042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-202443361.09544042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-843514.0045643351</v>
      </c>
      <c r="L1429" s="444">
        <f t="shared" ca="1" si="109"/>
        <v>-203286875.10000476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-203286875.10000476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-847028.64625001978</v>
      </c>
      <c r="L1430" s="444">
        <f t="shared" ca="1" si="109"/>
        <v>-204133903.74625477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-204133903.74625477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-850557.9322760615</v>
      </c>
      <c r="L1431" s="444">
        <f t="shared" ca="1" si="109"/>
        <v>-204984461.67853084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-204984461.67853084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-854101.92366054514</v>
      </c>
      <c r="L1432" s="444">
        <f t="shared" ca="1" si="109"/>
        <v>-205838563.60219139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-205838563.60219139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-857660.68167579744</v>
      </c>
      <c r="L1433" s="444">
        <f t="shared" ca="1" si="109"/>
        <v>-206696224.28386718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-206696224.28386718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-861234.26784944662</v>
      </c>
      <c r="L1434" s="444">
        <f t="shared" ca="1" si="109"/>
        <v>-207557458.55171663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-207557458.55171663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-864822.74396548595</v>
      </c>
      <c r="L1435" s="444">
        <f t="shared" ca="1" si="109"/>
        <v>-208422281.2956821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-208422281.2956821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-868426.17206534208</v>
      </c>
      <c r="L1436" s="444">
        <f t="shared" ca="1" si="109"/>
        <v>-209290707.46774745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-209290707.46774745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-872044.61444894772</v>
      </c>
      <c r="L1437" s="444">
        <f t="shared" ca="1" si="109"/>
        <v>-210162752.08219638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-210162752.08219638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-875678.13367581833</v>
      </c>
      <c r="L1438" s="444">
        <f t="shared" ca="1" si="109"/>
        <v>-211038430.2158722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-211038430.2158722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-879326.79256613401</v>
      </c>
      <c r="L1439" s="444">
        <f t="shared" ca="1" si="109"/>
        <v>-211917757.00843832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-211917757.00843832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-882990.65420182631</v>
      </c>
      <c r="L1440" s="444">
        <f t="shared" ca="1" si="109"/>
        <v>-212800747.66264015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-212800747.66264015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-886669.78192766733</v>
      </c>
      <c r="L1441" s="444">
        <f t="shared" ca="1" si="109"/>
        <v>-213687417.44456783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-213687417.44456783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-890364.23935236584</v>
      </c>
      <c r="L1442" s="444">
        <f t="shared" ca="1" si="109"/>
        <v>-214577781.6839202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-214577781.6839202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-894074.09034966759</v>
      </c>
      <c r="L1443" s="444">
        <f t="shared" ca="1" si="109"/>
        <v>-215471855.77426988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-215471855.77426988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-897799.39905945782</v>
      </c>
      <c r="L1444" s="444">
        <f t="shared" ca="1" si="109"/>
        <v>-216369655.17332932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-216369655.17332932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-901540.22988887224</v>
      </c>
      <c r="L1445" s="444">
        <f t="shared" ca="1" si="109"/>
        <v>-217271195.40321821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-217271195.40321821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-905296.64751340926</v>
      </c>
      <c r="L1446" s="444">
        <f t="shared" ca="1" si="109"/>
        <v>-218176492.05073163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-218176492.05073163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-909068.71687804861</v>
      </c>
      <c r="L1447" s="444">
        <f t="shared" ca="1" si="109"/>
        <v>-219085560.76760969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-219085560.76760969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-912856.50319837371</v>
      </c>
      <c r="L1448" s="444">
        <f t="shared" ca="1" si="109"/>
        <v>-219998417.27080807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-219998417.27080807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-916660.0719617001</v>
      </c>
      <c r="L1449" s="444">
        <f t="shared" ca="1" si="109"/>
        <v>-220915077.34276977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-220915077.34276977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-920479.48892820731</v>
      </c>
      <c r="L1450" s="444">
        <f t="shared" ca="1" si="109"/>
        <v>-221835556.83169797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-221835556.83169797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-924314.82013207488</v>
      </c>
      <c r="L1451" s="444">
        <f t="shared" ca="1" si="109"/>
        <v>-222759871.65183005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-222759871.65183005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-928166.13188262517</v>
      </c>
      <c r="L1452" s="444">
        <f t="shared" ca="1" si="109"/>
        <v>-223688037.78371269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-223688037.78371269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-932033.49076546938</v>
      </c>
      <c r="L1453" s="444">
        <f t="shared" ca="1" si="109"/>
        <v>-224620071.27447817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-224620071.27447817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-935916.96364365902</v>
      </c>
      <c r="L1454" s="444">
        <f t="shared" ca="1" si="109"/>
        <v>-225555988.23812184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-225555988.23812184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-939816.61765884096</v>
      </c>
      <c r="L1455" s="444">
        <f t="shared" ca="1" si="109"/>
        <v>-226495804.85578069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-226495804.85578069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-943732.52023241937</v>
      </c>
      <c r="L1456" s="444">
        <f t="shared" ca="1" si="109"/>
        <v>-227439537.3760131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-227439537.3760131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-947664.73906672141</v>
      </c>
      <c r="L1457" s="444">
        <f t="shared" ca="1" si="109"/>
        <v>-228387202.11507982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-228387202.11507982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-951613.3421461659</v>
      </c>
      <c r="L1458" s="444">
        <f t="shared" ca="1" si="109"/>
        <v>-229338815.45722598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-229338815.45722598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-955578.39773844171</v>
      </c>
      <c r="L1459" s="444">
        <f t="shared" ca="1" si="109"/>
        <v>-230294393.85496441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-230294393.85496441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-959559.97439568501</v>
      </c>
      <c r="L1460" s="444">
        <f t="shared" ca="1" si="109"/>
        <v>-231253953.8293601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-231253953.8293601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-963558.14095566701</v>
      </c>
      <c r="L1461" s="444">
        <f t="shared" ca="1" si="109"/>
        <v>-232217511.97031575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-232217511.97031575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-967572.96654298226</v>
      </c>
      <c r="L1462" s="444">
        <f t="shared" ca="1" si="109"/>
        <v>-233185084.93685874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-233185084.93685874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-971604.52057024476</v>
      </c>
      <c r="L1463" s="444">
        <f t="shared" ca="1" si="109"/>
        <v>-234156689.45742899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-234156689.45742899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-975652.87273928744</v>
      </c>
      <c r="L1464" s="444">
        <f t="shared" ca="1" si="109"/>
        <v>-235132342.33016828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-235132342.33016828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-979718.09304236784</v>
      </c>
      <c r="L1465" s="444">
        <f t="shared" ca="1" si="109"/>
        <v>-236112060.42321065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-236112060.42321065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-983800.2517633778</v>
      </c>
      <c r="L1466" s="444">
        <f t="shared" ca="1" si="109"/>
        <v>-237095860.67497402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-237095860.67497402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-987899.41947905847</v>
      </c>
      <c r="L1467" s="444">
        <f t="shared" ca="1" si="109"/>
        <v>-238083760.0944531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-238083760.0944531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-992015.66706022108</v>
      </c>
      <c r="L1468" s="444">
        <f t="shared" ca="1" si="109"/>
        <v>-239075775.76151332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-239075775.76151332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-996149.06567297212</v>
      </c>
      <c r="L1469" s="444">
        <f t="shared" ca="1" si="109"/>
        <v>-240071924.82718629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-240071924.82718629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-1000299.6867799429</v>
      </c>
      <c r="L1470" s="444">
        <f t="shared" ca="1" si="109"/>
        <v>-241072224.51396623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-241072224.51396623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-1004467.6021415258</v>
      </c>
      <c r="L1471" s="444">
        <f t="shared" ca="1" si="109"/>
        <v>-242076692.11610776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-242076692.11610776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-1008652.8838171157</v>
      </c>
      <c r="L1472" s="444">
        <f t="shared" ca="1" si="109"/>
        <v>-243085344.99992487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-243085344.99992487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-1012855.6041663536</v>
      </c>
      <c r="L1473" s="444">
        <f t="shared" ca="1" si="109"/>
        <v>-244098200.60409123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-244098200.60409123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-1017075.8358503801</v>
      </c>
      <c r="L1474" s="444">
        <f t="shared" ca="1" si="109"/>
        <v>-245115276.43994161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-245115276.43994161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-1021313.65183309</v>
      </c>
      <c r="L1475" s="444">
        <f t="shared" ca="1" si="109"/>
        <v>-246136590.0917747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-246136590.0917747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-1025569.1253823944</v>
      </c>
      <c r="L1476" s="444">
        <f t="shared" ca="1" si="109"/>
        <v>-247162159.2171571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-247162159.2171571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-1029842.3300714879</v>
      </c>
      <c r="L1477" s="444">
        <f t="shared" ca="1" si="109"/>
        <v>-248192001.54722857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-248192001.54722857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-1034133.3397801191</v>
      </c>
      <c r="L1478" s="444">
        <f t="shared" ca="1" si="109"/>
        <v>-249226134.8870087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-249226134.8870087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-1038442.2286958694</v>
      </c>
      <c r="L1479" s="444">
        <f t="shared" ca="1" si="109"/>
        <v>-250264577.11570457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-250264577.11570457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-1042769.0713154356</v>
      </c>
      <c r="L1480" s="444">
        <f t="shared" ca="1" si="109"/>
        <v>-251307346.18702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-251307346.18702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-1047113.9424459167</v>
      </c>
      <c r="L1481" s="444">
        <f t="shared" ca="1" si="109"/>
        <v>-252354460.12946591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-252354460.12946591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-1051476.9172061079</v>
      </c>
      <c r="L1482" s="444">
        <f t="shared" ca="1" si="109"/>
        <v>-253405937.04667202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-253405937.04667202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-1055858.0710278</v>
      </c>
      <c r="L1483" s="444">
        <f t="shared" ca="1" si="109"/>
        <v>-254461795.1176998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-254461795.1176998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-1060257.4796570826</v>
      </c>
      <c r="L1484" s="444">
        <f t="shared" ca="1" si="109"/>
        <v>-255522052.59735689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-255522052.59735689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-1064675.2191556536</v>
      </c>
      <c r="L1485" s="444">
        <f t="shared" ca="1" si="109"/>
        <v>-256586727.81651253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-256586727.81651253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-1069111.3659021356</v>
      </c>
      <c r="L1486" s="444">
        <f t="shared" ca="1" si="109"/>
        <v>-257655839.18241465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-257655839.18241465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-1073565.9965933943</v>
      </c>
      <c r="L1487" s="444">
        <f t="shared" ca="1" si="109"/>
        <v>-258729405.17900804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-258729405.17900804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-1078039.1882458669</v>
      </c>
      <c r="L1488" s="444">
        <f t="shared" ca="1" si="109"/>
        <v>-259807444.3672539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-259807444.3672539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-1082531.0181968913</v>
      </c>
      <c r="L1489" s="444">
        <f t="shared" ca="1" si="109"/>
        <v>-260889975.38545078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-260889975.38545078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-1087041.5641060451</v>
      </c>
      <c r="L1490" s="444">
        <f t="shared" ca="1" si="109"/>
        <v>-261977016.94955683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-261977016.94955683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-1091570.9039564868</v>
      </c>
      <c r="L1491" s="444">
        <f t="shared" ca="1" si="109"/>
        <v>-263068587.8535133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-263068587.8535133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-1096119.1160563054</v>
      </c>
      <c r="L1492" s="444">
        <f t="shared" ca="1" si="109"/>
        <v>-264164706.96956959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-264164706.96956959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-1100686.2790398733</v>
      </c>
      <c r="L1493" s="444">
        <f t="shared" ca="1" si="109"/>
        <v>-265265393.24860945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-265265393.24860945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-1105272.4718692061</v>
      </c>
      <c r="L1494" s="444">
        <f t="shared" ca="1" si="109"/>
        <v>-266370665.72047865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-266370665.72047865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-1109877.7738353277</v>
      </c>
      <c r="L1495" s="444">
        <f t="shared" ca="1" si="109"/>
        <v>-267480543.49431399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-267480543.49431399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-1114502.2645596417</v>
      </c>
      <c r="L1496" s="444">
        <f t="shared" ca="1" si="109"/>
        <v>-268595045.75887364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-268595045.75887364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-1119146.0239953068</v>
      </c>
      <c r="L1497" s="444">
        <f t="shared" ca="1" si="109"/>
        <v>-269714191.78286892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-269714191.78286892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-1123809.1324286205</v>
      </c>
      <c r="L1498" s="444">
        <f t="shared" ca="1" si="109"/>
        <v>-270838000.91529757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-270838000.91529757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-1128491.6704804066</v>
      </c>
      <c r="L1499" s="444">
        <f t="shared" ca="1" si="109"/>
        <v>-271966492.585778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-271966492.585778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-1133193.7191074083</v>
      </c>
      <c r="L1500" s="444">
        <f t="shared" ca="1" si="109"/>
        <v>-273099686.30488539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-273099686.30488539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-1137915.3596036891</v>
      </c>
      <c r="L1501" s="444">
        <f t="shared" ca="1" si="109"/>
        <v>-274237601.66448909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-274237601.66448909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-1142656.6736020378</v>
      </c>
      <c r="L1502" s="444">
        <f t="shared" ca="1" si="109"/>
        <v>-275380258.33809114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-275380258.33809114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-1147417.7430753796</v>
      </c>
      <c r="L1503" s="444">
        <f t="shared" ca="1" si="109"/>
        <v>-276527676.08116651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-276527676.08116651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-1152198.6503381939</v>
      </c>
      <c r="L1504" s="444">
        <f t="shared" ca="1" si="109"/>
        <v>-277679874.73150468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-277679874.73150468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-1156999.4780479362</v>
      </c>
      <c r="L1505" s="444">
        <f t="shared" ca="1" si="109"/>
        <v>-278836874.20955259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-278836874.20955259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-1161820.309206469</v>
      </c>
      <c r="L1506" s="444">
        <f t="shared" ca="1" si="109"/>
        <v>-279998694.51875907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-279998694.51875907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-1166661.2271614962</v>
      </c>
      <c r="L1507" s="444">
        <f t="shared" ca="1" si="109"/>
        <v>-281165355.74592054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-281165355.74592054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-1171522.3156080022</v>
      </c>
      <c r="L1508" s="444">
        <f t="shared" ca="1" si="109"/>
        <v>-282336878.06152856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-282336878.06152856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-1176403.6585897023</v>
      </c>
      <c r="L1509" s="444">
        <f t="shared" ca="1" si="109"/>
        <v>-283513281.72011828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-283513281.72011828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-1181305.3405004928</v>
      </c>
      <c r="L1510" s="444">
        <f t="shared" ca="1" si="109"/>
        <v>-284694587.06061876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-284694587.06061876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-1186227.4460859115</v>
      </c>
      <c r="L1511" s="444">
        <f t="shared" ca="1" si="109"/>
        <v>-285880814.50670469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-285880814.50670469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-1191170.0604446027</v>
      </c>
      <c r="L1512" s="444">
        <f t="shared" ca="1" si="109"/>
        <v>-287071984.56714928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-287071984.56714928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-1196133.2690297887</v>
      </c>
      <c r="L1513" s="444">
        <f t="shared" ca="1" si="109"/>
        <v>-288268117.83617908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-288268117.83617908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-1201117.1576507462</v>
      </c>
      <c r="L1514" s="444">
        <f t="shared" ca="1" si="109"/>
        <v>-289469234.99382985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-289469234.99382985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-1206121.8124742911</v>
      </c>
      <c r="L1515" s="444">
        <f t="shared" ca="1" si="109"/>
        <v>-290675356.80630416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-290675356.80630416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-1211147.3200262673</v>
      </c>
      <c r="L1516" s="444">
        <f t="shared" ca="1" si="109"/>
        <v>-291886504.12633044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-291886504.12633044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-1216193.7671930434</v>
      </c>
      <c r="L1517" s="444">
        <f t="shared" ca="1" si="109"/>
        <v>-293102697.89352345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-293102697.89352345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-1221261.2412230144</v>
      </c>
      <c r="L1518" s="444">
        <f t="shared" ca="1" si="109"/>
        <v>-294323959.13474649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-294323959.13474649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-1226349.8297281105</v>
      </c>
      <c r="L1519" s="444">
        <f t="shared" ca="1" si="109"/>
        <v>-295550308.96447462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-295550308.96447462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-1231459.6206853108</v>
      </c>
      <c r="L1520" s="444">
        <f t="shared" ca="1" si="109"/>
        <v>-296781768.58515996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-296781768.58515996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-1236590.7024381664</v>
      </c>
      <c r="L1521" s="444">
        <f t="shared" ca="1" si="109"/>
        <v>-298018359.28759813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-298018359.28759813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-1241743.1636983256</v>
      </c>
      <c r="L1522" s="444">
        <f t="shared" ca="1" si="109"/>
        <v>-299260102.45129645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-299260102.45129645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-1246917.0935470685</v>
      </c>
      <c r="L1523" s="444">
        <f t="shared" ca="1" si="109"/>
        <v>-300507019.54484349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-300507019.54484349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-1252112.5814368478</v>
      </c>
      <c r="L1524" s="444">
        <f t="shared" ca="1" si="109"/>
        <v>-301759132.12628037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-301759132.12628037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-1257329.7171928349</v>
      </c>
      <c r="L1525" s="444">
        <f t="shared" ca="1" si="109"/>
        <v>-303016461.8434732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-303016461.8434732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-1262568.5910144716</v>
      </c>
      <c r="L1526" s="444">
        <f t="shared" ca="1" si="109"/>
        <v>-304279030.43448764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-304279030.43448764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-1267829.2934770319</v>
      </c>
      <c r="L1527" s="444">
        <f t="shared" ca="1" si="109"/>
        <v>-305546859.7279647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-305546859.7279647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-1273111.9155331862</v>
      </c>
      <c r="L1528" s="444">
        <f t="shared" ca="1" si="109"/>
        <v>-306819971.64349788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-306819971.64349788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-1278416.5485145745</v>
      </c>
      <c r="L1529" s="444">
        <f t="shared" ca="1" si="109"/>
        <v>-308098388.19201243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-308098388.19201243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-1283743.2841333852</v>
      </c>
      <c r="L1530" s="444">
        <f t="shared" ca="1" si="109"/>
        <v>-309382131.4761458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-309382131.4761458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-1289092.2144839407</v>
      </c>
      <c r="L1531" s="444">
        <f t="shared" ca="1" si="109"/>
        <v>-310671223.69062972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-310671223.69062972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-1294463.4320442905</v>
      </c>
      <c r="L1532" s="444">
        <f t="shared" ca="1" si="109"/>
        <v>-311965687.12267399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-311965687.12267399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-1299857.0296778083</v>
      </c>
      <c r="L1533" s="444">
        <f t="shared" ca="1" si="109"/>
        <v>-313265544.1523518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-313265544.1523518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-1305273.1006347991</v>
      </c>
      <c r="L1534" s="444">
        <f t="shared" ca="1" si="109"/>
        <v>-314570817.25298661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-314570817.25298661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-1310711.7385541108</v>
      </c>
      <c r="L1535" s="444">
        <f t="shared" ca="1" si="109"/>
        <v>-315881528.99154073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-315881528.99154073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-1316173.037464753</v>
      </c>
      <c r="L1536" s="444">
        <f t="shared" ca="1" si="109"/>
        <v>-317197702.02900547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-317197702.02900547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-1321657.0917875227</v>
      </c>
      <c r="L1537" s="444">
        <f t="shared" ca="1" si="109"/>
        <v>-318519359.12079298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-318519359.12079298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-1327163.9963366375</v>
      </c>
      <c r="L1538" s="444">
        <f t="shared" ref="L1538:L1792" ca="1" si="114">I1538-J1538+K1538</f>
        <v>-319846523.11712962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-319846523.11712962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-1332693.8463213735</v>
      </c>
      <c r="L1539" s="444">
        <f t="shared" ca="1" si="114"/>
        <v>-321179216.96345097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-321179216.96345097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-1338246.7373477123</v>
      </c>
      <c r="L1540" s="444">
        <f t="shared" ca="1" si="114"/>
        <v>-322517463.70079869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-322517463.70079869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-1343822.7654199945</v>
      </c>
      <c r="L1541" s="444">
        <f t="shared" ca="1" si="114"/>
        <v>-323861286.46621871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-323861286.46621871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-1349422.0269425779</v>
      </c>
      <c r="L1542" s="444">
        <f t="shared" ca="1" si="114"/>
        <v>-325210708.49316126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-325210708.49316126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-1355044.6187215052</v>
      </c>
      <c r="L1543" s="444">
        <f t="shared" ca="1" si="114"/>
        <v>-326565753.11188275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-326565753.11188275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-1360690.6379661781</v>
      </c>
      <c r="L1544" s="444">
        <f t="shared" ca="1" si="114"/>
        <v>-327926443.7498489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-327926443.7498489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-1366360.1822910372</v>
      </c>
      <c r="L1545" s="444">
        <f t="shared" ca="1" si="114"/>
        <v>-329292803.93213993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-329292803.93213993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-1372053.3497172496</v>
      </c>
      <c r="L1546" s="444">
        <f t="shared" ca="1" si="114"/>
        <v>-330664857.28185719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-330664857.28185719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-1377770.238674405</v>
      </c>
      <c r="L1547" s="444">
        <f t="shared" ca="1" si="114"/>
        <v>-332042627.52053159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-332042627.52053159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-1383510.948002215</v>
      </c>
      <c r="L1548" s="444">
        <f t="shared" ca="1" si="114"/>
        <v>-333426138.46853381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-333426138.46853381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-1389275.5769522241</v>
      </c>
      <c r="L1549" s="444">
        <f t="shared" ca="1" si="114"/>
        <v>-334815414.04548603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-334815414.04548603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-1395064.2251895252</v>
      </c>
      <c r="L1550" s="444">
        <f t="shared" ca="1" si="114"/>
        <v>-336210478.27067554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-336210478.27067554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-1400876.9927944813</v>
      </c>
      <c r="L1551" s="444">
        <f t="shared" ca="1" si="114"/>
        <v>-337611355.26346999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-337611355.26346999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-1406713.9802644583</v>
      </c>
      <c r="L1552" s="444">
        <f t="shared" ca="1" si="114"/>
        <v>-339018069.24373448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-339018069.24373448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-1412575.2885155603</v>
      </c>
      <c r="L1553" s="444">
        <f t="shared" ca="1" si="114"/>
        <v>-340430644.53225005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-340430644.53225005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-1418461.0188843752</v>
      </c>
      <c r="L1554" s="444">
        <f t="shared" ca="1" si="114"/>
        <v>-341849105.55113441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-341849105.55113441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-1424371.2731297268</v>
      </c>
      <c r="L1555" s="444">
        <f t="shared" ca="1" si="114"/>
        <v>-343273476.82426411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-343273476.82426411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-1430306.1534344337</v>
      </c>
      <c r="L1556" s="444">
        <f t="shared" ca="1" si="114"/>
        <v>-344703782.97769856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-344703782.97769856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-1436265.7624070772</v>
      </c>
      <c r="L1557" s="444">
        <f t="shared" ca="1" si="114"/>
        <v>-346140048.74010563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-346140048.74010563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-1442250.2030837734</v>
      </c>
      <c r="L1558" s="444">
        <f t="shared" ca="1" si="114"/>
        <v>-347582298.94318938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-347582298.94318938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-1448259.5789299558</v>
      </c>
      <c r="L1559" s="444">
        <f t="shared" ca="1" si="114"/>
        <v>-349030558.52211934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-349030558.52211934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-1454293.9938421638</v>
      </c>
      <c r="L1560" s="444">
        <f t="shared" ca="1" si="114"/>
        <v>-350484852.51596153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-350484852.51596153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-1460353.5521498397</v>
      </c>
      <c r="L1561" s="444">
        <f t="shared" ca="1" si="114"/>
        <v>-351945206.06811136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-351945206.06811136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-1466438.3586171307</v>
      </c>
      <c r="L1562" s="444">
        <f t="shared" ca="1" si="114"/>
        <v>-353411644.42672849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-353411644.42672849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-1472548.518444702</v>
      </c>
      <c r="L1563" s="444">
        <f t="shared" ca="1" si="114"/>
        <v>-354884192.9451732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-354884192.9451732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-1478684.1372715549</v>
      </c>
      <c r="L1564" s="444">
        <f t="shared" ca="1" si="114"/>
        <v>-356362877.08244479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-356362877.08244479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-1484845.3211768533</v>
      </c>
      <c r="L1565" s="444">
        <f t="shared" ca="1" si="114"/>
        <v>-357847722.40362161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-357847722.40362161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-1491032.1766817567</v>
      </c>
      <c r="L1566" s="444">
        <f t="shared" ca="1" si="114"/>
        <v>-359338754.58030337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-359338754.58030337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-1497244.810751264</v>
      </c>
      <c r="L1567" s="444">
        <f t="shared" ca="1" si="114"/>
        <v>-360835999.39105463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-360835999.39105463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-1503483.3307960609</v>
      </c>
      <c r="L1568" s="444">
        <f t="shared" ca="1" si="114"/>
        <v>-362339482.72185069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-362339482.72185069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-1509747.8446743779</v>
      </c>
      <c r="L1569" s="444">
        <f t="shared" ca="1" si="114"/>
        <v>-363849230.56652504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-363849230.56652504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-1516038.4606938544</v>
      </c>
      <c r="L1570" s="444">
        <f t="shared" ca="1" si="114"/>
        <v>-365365269.02721888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-365365269.02721888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-1522355.2876134119</v>
      </c>
      <c r="L1571" s="444">
        <f t="shared" ca="1" si="114"/>
        <v>-366887624.31483227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-366887624.31483227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-1528698.4346451345</v>
      </c>
      <c r="L1572" s="444">
        <f t="shared" ca="1" si="114"/>
        <v>-368416322.74947739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-368416322.74947739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-1535068.0114561557</v>
      </c>
      <c r="L1573" s="444">
        <f t="shared" ca="1" si="114"/>
        <v>-369951390.76093352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-369951390.76093352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-1541464.1281705564</v>
      </c>
      <c r="L1574" s="444">
        <f t="shared" ca="1" si="114"/>
        <v>-371492854.88910407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-371492854.88910407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-1547886.8953712669</v>
      </c>
      <c r="L1575" s="444">
        <f t="shared" ca="1" si="114"/>
        <v>-373040741.78447533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-373040741.78447533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-1554336.4241019804</v>
      </c>
      <c r="L1576" s="444">
        <f t="shared" ca="1" si="114"/>
        <v>-374595078.20857733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-374595078.20857733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-1560812.8258690722</v>
      </c>
      <c r="L1577" s="444">
        <f t="shared" ca="1" si="114"/>
        <v>-376155891.03444642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-376155891.03444642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-1567316.2126435267</v>
      </c>
      <c r="L1578" s="444">
        <f t="shared" ca="1" si="114"/>
        <v>-377723207.24708992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-377723207.24708992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-1573846.6968628746</v>
      </c>
      <c r="L1579" s="444">
        <f t="shared" ca="1" si="114"/>
        <v>-379297053.9439528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-379297053.9439528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-1580404.3914331365</v>
      </c>
      <c r="L1580" s="444">
        <f t="shared" ca="1" si="114"/>
        <v>-380877458.33538592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-380877458.33538592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-1586989.4097307746</v>
      </c>
      <c r="L1581" s="444">
        <f t="shared" ca="1" si="114"/>
        <v>-382464447.74511671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-382464447.74511671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-1593601.865604653</v>
      </c>
      <c r="L1582" s="444">
        <f t="shared" ca="1" si="114"/>
        <v>-384058049.61072135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-384058049.61072135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-1600241.8733780056</v>
      </c>
      <c r="L1583" s="444">
        <f t="shared" ca="1" si="114"/>
        <v>-385658291.48409933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-385658291.48409933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-1606909.5478504139</v>
      </c>
      <c r="L1584" s="444">
        <f t="shared" ca="1" si="114"/>
        <v>-387265201.03194976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-387265201.03194976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-1613605.0042997906</v>
      </c>
      <c r="L1585" s="444">
        <f t="shared" ca="1" si="114"/>
        <v>-388878806.03624958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-388878806.03624958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-1620328.3584843732</v>
      </c>
      <c r="L1586" s="444">
        <f t="shared" ca="1" si="114"/>
        <v>-390499134.39473397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-390499134.39473397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-1627079.7266447248</v>
      </c>
      <c r="L1587" s="444">
        <f t="shared" ca="1" si="114"/>
        <v>-392126214.12137872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-392126214.12137872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-1633859.2255057446</v>
      </c>
      <c r="L1588" s="444">
        <f t="shared" ca="1" si="114"/>
        <v>-393760073.34688449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-393760073.34688449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-1640666.9722786853</v>
      </c>
      <c r="L1589" s="444">
        <f t="shared" ca="1" si="114"/>
        <v>-395400740.3191632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-395400740.3191632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-1647503.0846631799</v>
      </c>
      <c r="L1590" s="444">
        <f t="shared" ca="1" si="114"/>
        <v>-397048243.40382636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-397048243.40382636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-1654367.6808492765</v>
      </c>
      <c r="L1591" s="444">
        <f t="shared" ca="1" si="114"/>
        <v>-398702611.08467561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-398702611.08467561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-1661260.8795194817</v>
      </c>
      <c r="L1592" s="444">
        <f t="shared" ca="1" si="114"/>
        <v>-400363871.96419507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-400363871.96419507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-1668182.7998508129</v>
      </c>
      <c r="L1593" s="444">
        <f t="shared" ca="1" si="114"/>
        <v>-402032054.76404589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-402032054.76404589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-1675133.5615168579</v>
      </c>
      <c r="L1594" s="444">
        <f t="shared" ca="1" si="114"/>
        <v>-403707188.32556278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-403707188.32556278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-1682113.2846898448</v>
      </c>
      <c r="L1595" s="444">
        <f t="shared" ca="1" si="114"/>
        <v>-405389301.61025262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-405389301.61025262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-1689122.0900427192</v>
      </c>
      <c r="L1596" s="444">
        <f t="shared" ca="1" si="114"/>
        <v>-407078423.70029533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-407078423.70029533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-1696160.0987512304</v>
      </c>
      <c r="L1597" s="444">
        <f t="shared" ca="1" si="114"/>
        <v>-408774583.79904658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-408774583.79904658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-1703227.4324960273</v>
      </c>
      <c r="L1598" s="444">
        <f t="shared" ca="1" si="114"/>
        <v>-410477811.23154259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-410477811.23154259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-1710324.2134647607</v>
      </c>
      <c r="L1599" s="444">
        <f t="shared" ca="1" si="114"/>
        <v>-412188135.44500732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-412188135.44500732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-1717450.5643541971</v>
      </c>
      <c r="L1600" s="444">
        <f t="shared" ca="1" si="114"/>
        <v>-413905586.00936151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-413905586.00936151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-1724606.6083723395</v>
      </c>
      <c r="L1601" s="444">
        <f t="shared" ca="1" si="114"/>
        <v>-415630192.61773384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-415630192.61773384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-1731792.4692405576</v>
      </c>
      <c r="L1602" s="444">
        <f t="shared" ca="1" si="114"/>
        <v>-417361985.08697438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-417361985.08697438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-1739008.2711957265</v>
      </c>
      <c r="L1603" s="444">
        <f t="shared" ca="1" si="114"/>
        <v>-419100993.35817009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-419100993.35817009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-1746254.1389923757</v>
      </c>
      <c r="L1604" s="444">
        <f t="shared" ca="1" si="114"/>
        <v>-420847247.49716246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-420847247.49716246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-1753530.1979048436</v>
      </c>
      <c r="L1605" s="444">
        <f t="shared" ca="1" si="114"/>
        <v>-422600777.69506729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-422600777.69506729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-1760836.5737294471</v>
      </c>
      <c r="L1606" s="444">
        <f t="shared" ca="1" si="114"/>
        <v>-424361614.26879674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-424361614.26879674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-1768173.3927866528</v>
      </c>
      <c r="L1607" s="444">
        <f t="shared" ca="1" si="114"/>
        <v>-426129787.66158342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-426129787.66158342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-1775540.781923264</v>
      </c>
      <c r="L1608" s="444">
        <f t="shared" ca="1" si="114"/>
        <v>-427905328.44350666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-427905328.44350666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-1782938.8685146112</v>
      </c>
      <c r="L1609" s="444">
        <f t="shared" ca="1" si="114"/>
        <v>-429688267.31202126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-429688267.31202126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-1790367.7804667552</v>
      </c>
      <c r="L1610" s="444">
        <f t="shared" ca="1" si="114"/>
        <v>-431478635.09248799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-431478635.09248799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-1797827.6462186999</v>
      </c>
      <c r="L1611" s="444">
        <f t="shared" ca="1" si="114"/>
        <v>-433276462.73870671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-433276462.73870671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-1805318.5947446113</v>
      </c>
      <c r="L1612" s="444">
        <f t="shared" ca="1" si="114"/>
        <v>-435081781.33345133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-435081781.33345133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-1812840.755556047</v>
      </c>
      <c r="L1613" s="444">
        <f t="shared" ca="1" si="114"/>
        <v>-436894622.08900738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-436894622.08900738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-1820394.2587041976</v>
      </c>
      <c r="L1614" s="444">
        <f t="shared" ca="1" si="114"/>
        <v>-438715016.34771156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-438715016.34771156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-1827979.2347821314</v>
      </c>
      <c r="L1615" s="444">
        <f t="shared" ca="1" si="114"/>
        <v>-440542995.58249372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-440542995.58249372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-1835595.8149270571</v>
      </c>
      <c r="L1616" s="444">
        <f t="shared" ca="1" si="114"/>
        <v>-442378591.39742076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-442378591.39742076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-1843244.1308225866</v>
      </c>
      <c r="L1617" s="444">
        <f t="shared" ca="1" si="114"/>
        <v>-444221835.52824336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-444221835.52824336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-1850924.314701014</v>
      </c>
      <c r="L1618" s="444">
        <f t="shared" ca="1" si="114"/>
        <v>-446072759.84294438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-446072759.84294438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-1858636.4993456015</v>
      </c>
      <c r="L1619" s="444">
        <f t="shared" ca="1" si="114"/>
        <v>-447931396.34228998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-447931396.34228998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-1866380.8180928749</v>
      </c>
      <c r="L1620" s="444">
        <f t="shared" ca="1" si="114"/>
        <v>-449797777.16038287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-449797777.16038287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-1874157.4048349287</v>
      </c>
      <c r="L1621" s="444">
        <f t="shared" ca="1" si="114"/>
        <v>-451671934.56521779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-451671934.56521779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-1881966.3940217409</v>
      </c>
      <c r="L1622" s="444">
        <f t="shared" ca="1" si="114"/>
        <v>-453553900.95923954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-453553900.95923954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-1889807.9206634983</v>
      </c>
      <c r="L1623" s="444">
        <f t="shared" ca="1" si="114"/>
        <v>-455443708.87990302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-455443708.87990302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-1897682.1203329293</v>
      </c>
      <c r="L1624" s="444">
        <f t="shared" ca="1" si="114"/>
        <v>-457341391.00023597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-457341391.00023597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-1905589.1291676501</v>
      </c>
      <c r="L1625" s="444">
        <f t="shared" ca="1" si="114"/>
        <v>-459246980.12940365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-459246980.12940365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-1913529.0838725152</v>
      </c>
      <c r="L1626" s="444">
        <f t="shared" ca="1" si="114"/>
        <v>-461160509.21327615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-461160509.21327615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-1921502.1217219841</v>
      </c>
      <c r="L1627" s="444">
        <f t="shared" ca="1" si="114"/>
        <v>-463082011.33499813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-463082011.33499813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-1929508.3805624922</v>
      </c>
      <c r="L1628" s="444">
        <f t="shared" ca="1" si="114"/>
        <v>-465011519.71556062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-465011519.71556062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-1937547.9988148359</v>
      </c>
      <c r="L1629" s="444">
        <f t="shared" ca="1" si="114"/>
        <v>-466949067.71437544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-466949067.71437544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-1945621.1154765643</v>
      </c>
      <c r="L1630" s="444">
        <f t="shared" ca="1" si="114"/>
        <v>-468894688.82985198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-468894688.82985198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-1953727.8701243836</v>
      </c>
      <c r="L1631" s="444">
        <f t="shared" ca="1" si="114"/>
        <v>-470848416.69997638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-470848416.69997638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-1961868.4029165683</v>
      </c>
      <c r="L1632" s="444">
        <f t="shared" ca="1" si="114"/>
        <v>-472810285.10289294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-472810285.10289294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-1970042.8545953874</v>
      </c>
      <c r="L1633" s="444">
        <f t="shared" ca="1" si="114"/>
        <v>-474780327.9574883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-474780327.9574883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-1978251.3664895343</v>
      </c>
      <c r="L1634" s="444">
        <f t="shared" ca="1" si="114"/>
        <v>-476758579.32397783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-476758579.32397783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-1986494.0805165742</v>
      </c>
      <c r="L1635" s="444">
        <f t="shared" ca="1" si="114"/>
        <v>-478745073.4044944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-478745073.4044944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-1994771.1391853932</v>
      </c>
      <c r="L1636" s="444">
        <f t="shared" ca="1" si="114"/>
        <v>-480739844.54367977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-480739844.54367977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-2003082.6855986658</v>
      </c>
      <c r="L1637" s="444">
        <f t="shared" ca="1" si="114"/>
        <v>-482742927.22927845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-482742927.22927845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-2011428.8634553268</v>
      </c>
      <c r="L1638" s="444">
        <f t="shared" ca="1" si="114"/>
        <v>-484754356.0927338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-484754356.0927338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-2019809.8170530575</v>
      </c>
      <c r="L1639" s="444">
        <f t="shared" ca="1" si="114"/>
        <v>-486774165.90978688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-486774165.90978688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-2028225.6912907786</v>
      </c>
      <c r="L1640" s="444">
        <f t="shared" ca="1" si="114"/>
        <v>-488802391.60107768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-488802391.60107768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-2036676.631671157</v>
      </c>
      <c r="L1641" s="444">
        <f t="shared" ca="1" si="114"/>
        <v>-490839068.23274881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-490839068.23274881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-2045162.7843031203</v>
      </c>
      <c r="L1642" s="444">
        <f t="shared" ca="1" si="114"/>
        <v>-492884231.01705194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-492884231.01705194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-2053684.2959043831</v>
      </c>
      <c r="L1643" s="444">
        <f t="shared" ca="1" si="114"/>
        <v>-494937915.31295633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-494937915.31295633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-2062241.3138039846</v>
      </c>
      <c r="L1644" s="444">
        <f t="shared" ca="1" si="114"/>
        <v>-497000156.6267603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-497000156.6267603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-2070833.9859448348</v>
      </c>
      <c r="L1645" s="444">
        <f t="shared" ca="1" si="114"/>
        <v>-499070990.61270511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-499070990.61270511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-2079462.460886271</v>
      </c>
      <c r="L1646" s="444">
        <f t="shared" ca="1" si="114"/>
        <v>-501150453.07359141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-501150453.07359141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-2088126.8878066307</v>
      </c>
      <c r="L1647" s="444">
        <f t="shared" ca="1" si="114"/>
        <v>-503238579.96139807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-503238579.96139807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-2096827.4165058252</v>
      </c>
      <c r="L1648" s="444">
        <f t="shared" ca="1" si="114"/>
        <v>-505335407.37790388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-505335407.37790388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-2105564.197407933</v>
      </c>
      <c r="L1649" s="444">
        <f t="shared" ca="1" si="114"/>
        <v>-507440971.57531184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-507440971.57531184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-2114337.3815637995</v>
      </c>
      <c r="L1650" s="444">
        <f t="shared" ca="1" si="114"/>
        <v>-509555308.95687562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-509555308.95687562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-2123147.1206536484</v>
      </c>
      <c r="L1651" s="444">
        <f t="shared" ca="1" si="114"/>
        <v>-511678456.07752925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-511678456.07752925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-2131993.5669897054</v>
      </c>
      <c r="L1652" s="444">
        <f t="shared" ca="1" si="114"/>
        <v>-513810449.64451897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-513810449.64451897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-2140876.8735188292</v>
      </c>
      <c r="L1653" s="444">
        <f t="shared" ca="1" si="114"/>
        <v>-515951326.5180378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-515951326.5180378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-2149797.1938251574</v>
      </c>
      <c r="L1654" s="444">
        <f t="shared" ca="1" si="114"/>
        <v>-518101123.71186298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-518101123.71186298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-2158754.6821327629</v>
      </c>
      <c r="L1655" s="444">
        <f t="shared" ca="1" si="114"/>
        <v>-520259878.39399576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-520259878.39399576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-2167749.4933083155</v>
      </c>
      <c r="L1656" s="444">
        <f t="shared" ca="1" si="114"/>
        <v>-522427627.88730407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-522427627.88730407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-2176781.7828637669</v>
      </c>
      <c r="L1657" s="444">
        <f t="shared" ca="1" si="114"/>
        <v>-524604409.67016786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-524604409.67016786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-2185851.7069590329</v>
      </c>
      <c r="L1658" s="444">
        <f t="shared" ca="1" si="114"/>
        <v>-526790261.37712687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-526790261.37712687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-2194959.4224046953</v>
      </c>
      <c r="L1659" s="444">
        <f t="shared" ca="1" si="114"/>
        <v>-528985220.79953158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-528985220.79953158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-2204105.0866647149</v>
      </c>
      <c r="L1660" s="444">
        <f t="shared" ca="1" si="114"/>
        <v>-531189325.88619632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-531189325.88619632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-2213288.8578591514</v>
      </c>
      <c r="L1661" s="444">
        <f t="shared" ca="1" si="114"/>
        <v>-533402614.74405545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-533402614.74405545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-2222510.8947668979</v>
      </c>
      <c r="L1662" s="444">
        <f t="shared" ca="1" si="114"/>
        <v>-535625125.63882238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-535625125.63882238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-2231771.3568284265</v>
      </c>
      <c r="L1663" s="444">
        <f t="shared" ca="1" si="114"/>
        <v>-537856896.99565077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-537856896.99565077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-2241070.4041485447</v>
      </c>
      <c r="L1664" s="444">
        <f t="shared" ca="1" si="114"/>
        <v>-540097967.39979935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-540097967.39979935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-2250408.1974991639</v>
      </c>
      <c r="L1665" s="444">
        <f t="shared" ca="1" si="114"/>
        <v>-542348375.5972985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-542348375.5972985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-2259784.898322077</v>
      </c>
      <c r="L1666" s="444">
        <f t="shared" ca="1" si="114"/>
        <v>-544608160.49562061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-544608160.49562061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-2269200.6687317523</v>
      </c>
      <c r="L1667" s="444">
        <f t="shared" ca="1" si="114"/>
        <v>-546877361.16435242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-546877361.16435242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-2278655.6715181349</v>
      </c>
      <c r="L1668" s="444">
        <f t="shared" ca="1" si="114"/>
        <v>-549156016.8358705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-549156016.8358705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-2288150.0701494603</v>
      </c>
      <c r="L1669" s="444">
        <f t="shared" ca="1" si="114"/>
        <v>-551444166.90601993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-551444166.90601993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-2297684.0287750829</v>
      </c>
      <c r="L1670" s="444">
        <f t="shared" ca="1" si="114"/>
        <v>-553741850.93479502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-553741850.93479502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-2307257.7122283126</v>
      </c>
      <c r="L1671" s="444">
        <f t="shared" ca="1" si="114"/>
        <v>-556049108.64702332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-556049108.64702332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-2316871.2860292639</v>
      </c>
      <c r="L1672" s="444">
        <f t="shared" ca="1" si="114"/>
        <v>-558365979.93305254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-558365979.93305254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-2326524.9163877191</v>
      </c>
      <c r="L1673" s="444">
        <f t="shared" ca="1" si="114"/>
        <v>-560692504.84944022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-560692504.84944022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-2336218.7702060007</v>
      </c>
      <c r="L1674" s="444">
        <f t="shared" ca="1" si="114"/>
        <v>-563028723.61964619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-563028723.61964619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-2345953.0150818592</v>
      </c>
      <c r="L1675" s="444">
        <f t="shared" ca="1" si="114"/>
        <v>-565374676.63472807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-565374676.63472807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-2355727.8193113669</v>
      </c>
      <c r="L1676" s="444">
        <f t="shared" ca="1" si="114"/>
        <v>-567730404.45403945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-567730404.45403945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-2365543.351891831</v>
      </c>
      <c r="L1677" s="444">
        <f t="shared" ca="1" si="114"/>
        <v>-570095947.80593133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-570095947.80593133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-2375399.7825247138</v>
      </c>
      <c r="L1678" s="444">
        <f t="shared" ca="1" si="114"/>
        <v>-572471347.58845603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-572471347.58845603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-2385297.2816185667</v>
      </c>
      <c r="L1679" s="444">
        <f t="shared" ca="1" si="114"/>
        <v>-574856644.87007463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-574856644.87007463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-2395236.0202919776</v>
      </c>
      <c r="L1680" s="444">
        <f t="shared" ca="1" si="114"/>
        <v>-577251880.89036655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-577251880.89036655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-2405216.1703765271</v>
      </c>
      <c r="L1681" s="444">
        <f t="shared" ca="1" si="114"/>
        <v>-579657097.06074309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-579657097.06074309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-2415237.904419763</v>
      </c>
      <c r="L1682" s="444">
        <f t="shared" ca="1" si="114"/>
        <v>-582072334.96516287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-582072334.96516287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-2425301.3956881785</v>
      </c>
      <c r="L1683" s="444">
        <f t="shared" ca="1" si="114"/>
        <v>-584497636.36085105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-584497636.36085105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-2435406.8181702127</v>
      </c>
      <c r="L1684" s="444">
        <f t="shared" ca="1" si="114"/>
        <v>-586933043.17902124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-586933043.17902124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-2445554.3465792551</v>
      </c>
      <c r="L1685" s="444">
        <f t="shared" ca="1" si="114"/>
        <v>-589378597.52560055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-589378597.52560055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-2455744.156356669</v>
      </c>
      <c r="L1686" s="444">
        <f t="shared" ca="1" si="114"/>
        <v>-591834341.68195724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-591834341.68195724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-2465976.4236748219</v>
      </c>
      <c r="L1687" s="444">
        <f t="shared" ca="1" si="114"/>
        <v>-594300318.10563207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-594300318.10563207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-2476251.3254401335</v>
      </c>
      <c r="L1688" s="444">
        <f t="shared" ca="1" si="114"/>
        <v>-596776569.43107224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-596776569.43107224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-2486569.0392961344</v>
      </c>
      <c r="L1689" s="444">
        <f t="shared" ca="1" si="114"/>
        <v>-599263138.47036839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-599263138.47036839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-2496929.7436265349</v>
      </c>
      <c r="L1690" s="444">
        <f t="shared" ca="1" si="114"/>
        <v>-601760068.21399498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-601760068.21399498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-2507333.6175583126</v>
      </c>
      <c r="L1691" s="444">
        <f t="shared" ca="1" si="114"/>
        <v>-604267401.83155334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-604267401.83155334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-2517780.8409648053</v>
      </c>
      <c r="L1692" s="444">
        <f t="shared" ca="1" si="114"/>
        <v>-606785182.67251813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-606785182.67251813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-2528271.5944688255</v>
      </c>
      <c r="L1693" s="444">
        <f t="shared" ca="1" si="114"/>
        <v>-609313454.26698697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-609313454.26698697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-2538806.0594457788</v>
      </c>
      <c r="L1694" s="444">
        <f t="shared" ca="1" si="114"/>
        <v>-611852260.3264327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-611852260.3264327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-2549384.4180268031</v>
      </c>
      <c r="L1695" s="444">
        <f t="shared" ca="1" si="114"/>
        <v>-614401644.74445951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-614401644.74445951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-2560006.8531019147</v>
      </c>
      <c r="L1696" s="444">
        <f t="shared" ca="1" si="114"/>
        <v>-616961651.59756148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-616961651.59756148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-2570673.5483231726</v>
      </c>
      <c r="L1697" s="444">
        <f t="shared" ca="1" si="114"/>
        <v>-619532325.14588463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-619532325.14588463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-2581384.6881078528</v>
      </c>
      <c r="L1698" s="444">
        <f t="shared" ca="1" si="114"/>
        <v>-622113709.83399248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-622113709.83399248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-2592140.4576416351</v>
      </c>
      <c r="L1699" s="444">
        <f t="shared" ca="1" si="114"/>
        <v>-624705850.29163408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-624705850.29163408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-2602941.0428818087</v>
      </c>
      <c r="L1700" s="444">
        <f t="shared" ca="1" si="114"/>
        <v>-627308791.33451593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-627308791.33451593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-2613786.6305604829</v>
      </c>
      <c r="L1701" s="444">
        <f t="shared" ca="1" si="114"/>
        <v>-629922577.96507645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-629922577.96507645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-2624677.4081878187</v>
      </c>
      <c r="L1702" s="444">
        <f t="shared" ca="1" si="114"/>
        <v>-632547255.37326431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-632547255.37326431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-2635613.5640552677</v>
      </c>
      <c r="L1703" s="444">
        <f t="shared" ca="1" si="114"/>
        <v>-635182868.93731964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-635182868.93731964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-2646595.2872388316</v>
      </c>
      <c r="L1704" s="444">
        <f t="shared" ca="1" si="114"/>
        <v>-637829464.22455847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-637829464.22455847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-2657622.7676023268</v>
      </c>
      <c r="L1705" s="444">
        <f t="shared" ca="1" si="114"/>
        <v>-640487086.9921608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-640487086.9921608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-2668696.19580067</v>
      </c>
      <c r="L1706" s="444">
        <f t="shared" ca="1" si="114"/>
        <v>-643155783.18796146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-643155783.18796146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-2679815.7632831726</v>
      </c>
      <c r="L1707" s="444">
        <f t="shared" ca="1" si="114"/>
        <v>-645835598.95124459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-645835598.95124459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-2690981.6622968526</v>
      </c>
      <c r="L1708" s="444">
        <f t="shared" ca="1" si="114"/>
        <v>-648526580.61354148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-648526580.61354148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-2702194.0858897562</v>
      </c>
      <c r="L1709" s="444">
        <f t="shared" ca="1" si="114"/>
        <v>-651228774.69943118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-651228774.69943118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-2713453.2279142966</v>
      </c>
      <c r="L1710" s="444">
        <f t="shared" ca="1" si="114"/>
        <v>-653942227.92734551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-653942227.92734551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-2724759.2830306063</v>
      </c>
      <c r="L1711" s="444">
        <f t="shared" ca="1" si="114"/>
        <v>-656666987.21037614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-656666987.21037614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-2736112.4467099006</v>
      </c>
      <c r="L1712" s="444">
        <f t="shared" ca="1" si="114"/>
        <v>-659403099.65708601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-659403099.65708601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-2747512.9152378584</v>
      </c>
      <c r="L1713" s="444">
        <f t="shared" ca="1" si="114"/>
        <v>-662150612.57232392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-662150612.57232392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-2758960.8857180164</v>
      </c>
      <c r="L1714" s="444">
        <f t="shared" ca="1" si="114"/>
        <v>-664909573.45804191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-664909573.45804191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-2770456.5560751744</v>
      </c>
      <c r="L1715" s="444">
        <f t="shared" ca="1" si="114"/>
        <v>-667680030.01411712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-667680030.01411712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-2782000.1250588214</v>
      </c>
      <c r="L1716" s="444">
        <f t="shared" ca="1" si="114"/>
        <v>-670462030.13917589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-670462030.13917589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-2793591.7922465662</v>
      </c>
      <c r="L1717" s="444">
        <f t="shared" ca="1" si="114"/>
        <v>-673255621.93142247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-673255621.93142247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-2805231.7580475938</v>
      </c>
      <c r="L1718" s="444">
        <f t="shared" ca="1" si="114"/>
        <v>-676060853.68947005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-676060853.68947005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-2816920.2237061253</v>
      </c>
      <c r="L1719" s="444">
        <f t="shared" ca="1" si="114"/>
        <v>-678877773.91317618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-678877773.91317618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-2828657.3913049009</v>
      </c>
      <c r="L1720" s="444">
        <f t="shared" ca="1" si="114"/>
        <v>-681706431.30448103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-681706431.30448103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-2840443.4637686708</v>
      </c>
      <c r="L1721" s="444">
        <f t="shared" ca="1" si="114"/>
        <v>-684546874.76824975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-684546874.76824975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-2852278.644867707</v>
      </c>
      <c r="L1722" s="444">
        <f t="shared" ca="1" si="114"/>
        <v>-687399153.41311741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-687399153.41311741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-2864163.1392213227</v>
      </c>
      <c r="L1723" s="444">
        <f t="shared" ca="1" si="114"/>
        <v>-690263316.55233872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-690263316.55233872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-2876097.1523014111</v>
      </c>
      <c r="L1724" s="444">
        <f t="shared" ca="1" si="114"/>
        <v>-693139413.70464015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-693139413.70464015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-2888080.8904360007</v>
      </c>
      <c r="L1725" s="444">
        <f t="shared" ca="1" si="114"/>
        <v>-696027494.5950762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-696027494.5950762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-2900114.5608128174</v>
      </c>
      <c r="L1726" s="444">
        <f t="shared" ca="1" si="114"/>
        <v>-698927609.15588903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-698927609.15588903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-2912198.371482871</v>
      </c>
      <c r="L1727" s="444">
        <f t="shared" ca="1" si="114"/>
        <v>-701839807.52737188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-701839807.52737188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-2924332.5313640493</v>
      </c>
      <c r="L1728" s="444">
        <f t="shared" ca="1" si="114"/>
        <v>-704764140.05873597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-704764140.05873597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-2936517.2502447329</v>
      </c>
      <c r="L1729" s="444">
        <f t="shared" ca="1" si="114"/>
        <v>-707700657.3089807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-707700657.3089807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-2948752.7387874196</v>
      </c>
      <c r="L1730" s="444">
        <f t="shared" ca="1" si="114"/>
        <v>-710649410.04776812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-710649410.04776812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-2961039.2085323669</v>
      </c>
      <c r="L1731" s="444">
        <f t="shared" ca="1" si="114"/>
        <v>-713610449.25630045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-713610449.25630045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-2973376.8719012518</v>
      </c>
      <c r="L1732" s="444">
        <f t="shared" ca="1" si="114"/>
        <v>-716583826.12820172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-716583826.12820172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-2985765.9422008405</v>
      </c>
      <c r="L1733" s="444">
        <f t="shared" ca="1" si="114"/>
        <v>-719569592.07040262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-719569592.07040262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-2998206.6336266776</v>
      </c>
      <c r="L1734" s="444">
        <f t="shared" ca="1" si="114"/>
        <v>-722567798.70402932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-722567798.70402932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-3010699.1612667888</v>
      </c>
      <c r="L1735" s="444">
        <f t="shared" ca="1" si="114"/>
        <v>-725578497.86529613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-725578497.86529613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-3023243.7411054005</v>
      </c>
      <c r="L1736" s="444">
        <f t="shared" ca="1" si="114"/>
        <v>-728601741.60640156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-728601741.60640156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-3035840.5900266729</v>
      </c>
      <c r="L1737" s="444">
        <f t="shared" ca="1" si="114"/>
        <v>-731637582.19642818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-731637582.19642818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-3048489.9258184507</v>
      </c>
      <c r="L1738" s="444">
        <f t="shared" ca="1" si="114"/>
        <v>-734686072.12224662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-734686072.12224662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-3061191.9671760276</v>
      </c>
      <c r="L1739" s="444">
        <f t="shared" ca="1" si="114"/>
        <v>-737747264.0894227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-737747264.0894227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-3073946.9337059278</v>
      </c>
      <c r="L1740" s="444">
        <f t="shared" ca="1" si="114"/>
        <v>-740821211.02312863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-740821211.02312863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-3086755.0459297025</v>
      </c>
      <c r="L1741" s="444">
        <f t="shared" ca="1" si="114"/>
        <v>-743907966.0690583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-743907966.0690583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-3099616.5252877427</v>
      </c>
      <c r="L1742" s="444">
        <f t="shared" ca="1" si="114"/>
        <v>-747007582.59434605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-747007582.59434605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-3112531.5941431085</v>
      </c>
      <c r="L1743" s="444">
        <f t="shared" ca="1" si="114"/>
        <v>-750120114.1884892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-750120114.1884892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-3125500.4757853718</v>
      </c>
      <c r="L1744" s="444">
        <f t="shared" ca="1" si="114"/>
        <v>-753245614.66427457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-753245614.66427457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-3138523.3944344772</v>
      </c>
      <c r="L1745" s="444">
        <f t="shared" ca="1" si="114"/>
        <v>-756384138.05870903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-756384138.05870903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-3151600.5752446209</v>
      </c>
      <c r="L1746" s="444">
        <f t="shared" ca="1" si="114"/>
        <v>-759535738.63395369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-759535738.63395369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-3164732.2443081401</v>
      </c>
      <c r="L1747" s="444">
        <f t="shared" ca="1" si="114"/>
        <v>-762700470.8782618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-762700470.8782618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-3177918.6286594244</v>
      </c>
      <c r="L1748" s="444">
        <f t="shared" ca="1" si="114"/>
        <v>-765878389.50692117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-765878389.50692117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-3191159.9562788382</v>
      </c>
      <c r="L1749" s="444">
        <f t="shared" ca="1" si="114"/>
        <v>-769069549.46319997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-769069549.46319997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-3204456.4560966664</v>
      </c>
      <c r="L1750" s="444">
        <f t="shared" ca="1" si="114"/>
        <v>-772274005.91929662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-772274005.91929662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-3217808.3579970691</v>
      </c>
      <c r="L1751" s="444">
        <f t="shared" ca="1" si="114"/>
        <v>-775491814.27729368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-775491814.27729368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-3231215.892822057</v>
      </c>
      <c r="L1752" s="444">
        <f t="shared" ca="1" si="114"/>
        <v>-778723030.17011571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-778723030.17011571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-3244679.2923754822</v>
      </c>
      <c r="L1753" s="444">
        <f t="shared" ca="1" si="114"/>
        <v>-781967709.46249115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-781967709.46249115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-3258198.7894270467</v>
      </c>
      <c r="L1754" s="444">
        <f t="shared" ca="1" si="114"/>
        <v>-785225908.2519182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-785225908.2519182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-3271774.6177163259</v>
      </c>
      <c r="L1755" s="444">
        <f t="shared" ca="1" si="114"/>
        <v>-788497682.86963451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-788497682.86963451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-3285407.0119568105</v>
      </c>
      <c r="L1756" s="444">
        <f t="shared" ca="1" si="114"/>
        <v>-791783089.88159132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-791783089.88159132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-3299096.207839964</v>
      </c>
      <c r="L1757" s="444">
        <f t="shared" ca="1" si="114"/>
        <v>-795082186.08943129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-795082186.08943129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-3312842.442039297</v>
      </c>
      <c r="L1758" s="444">
        <f t="shared" ca="1" si="114"/>
        <v>-798395028.53147054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-798395028.53147054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-3326645.9522144604</v>
      </c>
      <c r="L1759" s="444">
        <f t="shared" ca="1" si="114"/>
        <v>-801721674.48368502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-801721674.48368502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-3340506.9770153542</v>
      </c>
      <c r="L1760" s="444">
        <f t="shared" ca="1" si="114"/>
        <v>-805062181.46070039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-805062181.46070039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-3354425.7560862517</v>
      </c>
      <c r="L1761" s="444">
        <f t="shared" ca="1" si="114"/>
        <v>-808416607.21678662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-808416607.21678662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-3368402.530069944</v>
      </c>
      <c r="L1762" s="444">
        <f t="shared" ca="1" si="114"/>
        <v>-811785009.74685657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-811785009.74685657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-3382437.5406119023</v>
      </c>
      <c r="L1763" s="444">
        <f t="shared" ca="1" si="114"/>
        <v>-815167447.28746843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-815167447.28746843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-3396531.0303644519</v>
      </c>
      <c r="L1764" s="444">
        <f t="shared" ca="1" si="114"/>
        <v>-818563978.31783283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-818563978.31783283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-3410683.2429909701</v>
      </c>
      <c r="L1765" s="444">
        <f t="shared" ca="1" si="114"/>
        <v>-821974661.5608238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-821974661.5608238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-3424894.423170099</v>
      </c>
      <c r="L1766" s="444">
        <f t="shared" ca="1" si="114"/>
        <v>-825399555.98399389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-825399555.98399389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-3439164.8165999744</v>
      </c>
      <c r="L1767" s="444">
        <f t="shared" ca="1" si="114"/>
        <v>-828838720.80059385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-828838720.80059385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-3453494.6700024744</v>
      </c>
      <c r="L1768" s="444">
        <f t="shared" ca="1" si="114"/>
        <v>-832292215.47059631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-832292215.47059631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-3467884.2311274847</v>
      </c>
      <c r="L1769" s="444">
        <f t="shared" ca="1" si="114"/>
        <v>-835760099.70172381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-835760099.70172381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-3482333.7487571826</v>
      </c>
      <c r="L1770" s="444">
        <f t="shared" ca="1" si="114"/>
        <v>-839242433.45048094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-839242433.45048094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-3496843.472710337</v>
      </c>
      <c r="L1771" s="444">
        <f t="shared" ca="1" si="114"/>
        <v>-842739276.92319131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-842739276.92319131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-3511413.6538466299</v>
      </c>
      <c r="L1772" s="444">
        <f t="shared" ca="1" si="114"/>
        <v>-846250690.57703793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-846250690.57703793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-3526044.5440709908</v>
      </c>
      <c r="L1773" s="444">
        <f t="shared" ca="1" si="114"/>
        <v>-849776735.12110889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-849776735.12110889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-3540736.3963379543</v>
      </c>
      <c r="L1774" s="444">
        <f t="shared" ca="1" si="114"/>
        <v>-853317471.51744688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-853317471.51744688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-3555489.464656028</v>
      </c>
      <c r="L1775" s="444">
        <f t="shared" ca="1" si="114"/>
        <v>-856872960.98210287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-856872960.98210287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-3570304.004092095</v>
      </c>
      <c r="L1776" s="444">
        <f t="shared" ca="1" si="114"/>
        <v>-860443264.98619497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-860443264.98619497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-3585180.2707758117</v>
      </c>
      <c r="L1777" s="444">
        <f t="shared" ca="1" si="114"/>
        <v>-864028445.25697076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-864028445.25697076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-3600118.5219040453</v>
      </c>
      <c r="L1778" s="444">
        <f t="shared" ca="1" si="114"/>
        <v>-867628563.77887475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-867628563.77887475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-3615119.0157453115</v>
      </c>
      <c r="L1779" s="444">
        <f t="shared" ca="1" si="114"/>
        <v>-871243682.79462004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-871243682.79462004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-3630182.0116442498</v>
      </c>
      <c r="L1780" s="444">
        <f t="shared" ca="1" si="114"/>
        <v>-874873864.80626428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-874873864.80626428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-3645307.7700261017</v>
      </c>
      <c r="L1781" s="444">
        <f t="shared" ca="1" si="114"/>
        <v>-878519172.57629037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-878519172.57629037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-3660496.5524012102</v>
      </c>
      <c r="L1782" s="444">
        <f t="shared" ca="1" si="114"/>
        <v>-882179669.12869155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-882179669.12869155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-3675748.6213695481</v>
      </c>
      <c r="L1783" s="444">
        <f t="shared" ca="1" si="114"/>
        <v>-885855417.75006115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-885855417.75006115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-3691064.2406252548</v>
      </c>
      <c r="L1784" s="444">
        <f t="shared" ca="1" si="114"/>
        <v>-889546481.99068642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-889546481.99068642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-3706443.674961193</v>
      </c>
      <c r="L1785" s="444">
        <f t="shared" ca="1" si="114"/>
        <v>-893252925.66564763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-893252925.66564763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-3721887.1902735317</v>
      </c>
      <c r="L1786" s="444">
        <f t="shared" ca="1" si="114"/>
        <v>-896974812.85592115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-896974812.85592115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-3737395.0535663385</v>
      </c>
      <c r="L1787" s="444">
        <f t="shared" ca="1" si="114"/>
        <v>-900712207.90948749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-900712207.90948749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-3752967.5329561979</v>
      </c>
      <c r="L1788" s="444">
        <f t="shared" ca="1" si="114"/>
        <v>-904465175.44244373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-904465175.44244373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-3768604.8976768488</v>
      </c>
      <c r="L1789" s="444">
        <f t="shared" ca="1" si="114"/>
        <v>-908233780.34012055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-908233780.34012055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-3784307.4180838354</v>
      </c>
      <c r="L1790" s="444">
        <f t="shared" ca="1" si="114"/>
        <v>-912018087.75820434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-912018087.75820434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-3800075.3656591843</v>
      </c>
      <c r="L1791" s="444">
        <f t="shared" ca="1" si="114"/>
        <v>-915818163.12386358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-915818163.12386358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-3815909.0130160982</v>
      </c>
      <c r="L1792" s="444">
        <f t="shared" ca="1" si="114"/>
        <v>-919634072.13687968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-919634072.13687968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-3831808.6339036655</v>
      </c>
      <c r="L1793" s="444">
        <f t="shared" ref="L1793:L2047" ca="1" si="119">I1793-J1793+K1793</f>
        <v>-923465880.77078331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-923465880.77078331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-3847774.503211597</v>
      </c>
      <c r="L1794" s="444">
        <f t="shared" ca="1" si="119"/>
        <v>-927313655.27399492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-927313655.27399492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-3863806.8969749785</v>
      </c>
      <c r="L1795" s="444">
        <f t="shared" ca="1" si="119"/>
        <v>-931177462.17096984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-931177462.17096984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-3879906.0923790406</v>
      </c>
      <c r="L1796" s="444">
        <f t="shared" ca="1" si="119"/>
        <v>-935057368.26334894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-935057368.26334894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-3896072.3677639537</v>
      </c>
      <c r="L1797" s="444">
        <f t="shared" ca="1" si="119"/>
        <v>-938953440.63111293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-938953440.63111293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-3912306.0026296368</v>
      </c>
      <c r="L1798" s="444">
        <f t="shared" ca="1" si="119"/>
        <v>-942865746.63374257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-942865746.63374257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-3928607.2776405946</v>
      </c>
      <c r="L1799" s="444">
        <f t="shared" ca="1" si="119"/>
        <v>-946794353.91138315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-946794353.91138315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-3944976.4746307638</v>
      </c>
      <c r="L1800" s="444">
        <f t="shared" ca="1" si="119"/>
        <v>-950739330.38601387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-950739330.38601387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-3961413.8766083908</v>
      </c>
      <c r="L1801" s="444">
        <f t="shared" ca="1" si="119"/>
        <v>-954700744.26262224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-954700744.26262224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-3977919.7677609264</v>
      </c>
      <c r="L1802" s="444">
        <f t="shared" ca="1" si="119"/>
        <v>-958678664.03038311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-958678664.03038311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-3994494.4334599297</v>
      </c>
      <c r="L1803" s="444">
        <f t="shared" ca="1" si="119"/>
        <v>-962673158.46384299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-962673158.46384299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-4011138.1602660124</v>
      </c>
      <c r="L1804" s="444">
        <f t="shared" ca="1" si="119"/>
        <v>-966684296.62410903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-966684296.62410903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-4027851.2359337877</v>
      </c>
      <c r="L1805" s="444">
        <f t="shared" ca="1" si="119"/>
        <v>-970712147.86004281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-970712147.86004281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-4044633.9494168446</v>
      </c>
      <c r="L1806" s="444">
        <f t="shared" ca="1" si="119"/>
        <v>-974756781.80945969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-974756781.80945969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-4061486.5908727488</v>
      </c>
      <c r="L1807" s="444">
        <f t="shared" ca="1" si="119"/>
        <v>-978818268.40033245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-978818268.40033245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-4078409.451668052</v>
      </c>
      <c r="L1808" s="444">
        <f t="shared" ca="1" si="119"/>
        <v>-982896677.85200047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-982896677.85200047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-4095402.8243833352</v>
      </c>
      <c r="L1809" s="444">
        <f t="shared" ca="1" si="119"/>
        <v>-986992080.67638385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-986992080.67638385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-4112467.0028182659</v>
      </c>
      <c r="L1810" s="444">
        <f t="shared" ca="1" si="119"/>
        <v>-991104547.67920208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-991104547.67920208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-4129602.2819966758</v>
      </c>
      <c r="L1811" s="444">
        <f t="shared" ca="1" si="119"/>
        <v>-995234149.96119881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-995234149.96119881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-4146808.9581716615</v>
      </c>
      <c r="L1812" s="444">
        <f t="shared" ca="1" si="119"/>
        <v>-999380958.91937041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-999380958.91937041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-4164087.3288307101</v>
      </c>
      <c r="L1813" s="444">
        <f t="shared" ca="1" si="119"/>
        <v>-1003545046.2482011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-1003545046.2482011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-4181437.6927008382</v>
      </c>
      <c r="L1814" s="444">
        <f t="shared" ca="1" si="119"/>
        <v>-1007726483.940902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-1007726483.940902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-4198860.3497537579</v>
      </c>
      <c r="L1815" s="444">
        <f t="shared" ca="1" si="119"/>
        <v>-1011925344.2906557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-1011925344.2906557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-4216355.6012110654</v>
      </c>
      <c r="L1816" s="444">
        <f t="shared" ca="1" si="119"/>
        <v>-1016141699.8918668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-1016141699.8918668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-4233923.7495494457</v>
      </c>
      <c r="L1817" s="444">
        <f t="shared" ca="1" si="119"/>
        <v>-1020375623.6414162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-1020375623.6414162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-4251565.0985059012</v>
      </c>
      <c r="L1818" s="444">
        <f t="shared" ca="1" si="119"/>
        <v>-1024627188.739922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-1024627188.739922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-4269279.9530830085</v>
      </c>
      <c r="L1819" s="444">
        <f t="shared" ca="1" si="119"/>
        <v>-1028896468.6930051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-1028896468.6930051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-4287068.6195541881</v>
      </c>
      <c r="L1820" s="444">
        <f t="shared" ca="1" si="119"/>
        <v>-1033183537.3125592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-1033183537.3125592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-4304931.4054689966</v>
      </c>
      <c r="L1821" s="444">
        <f t="shared" ca="1" si="119"/>
        <v>-1037488468.7180282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-1037488468.7180282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-4322868.6196584506</v>
      </c>
      <c r="L1822" s="444">
        <f t="shared" ca="1" si="119"/>
        <v>-1041811337.3376867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-1041811337.3376867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-4340880.5722403619</v>
      </c>
      <c r="L1823" s="444">
        <f t="shared" ca="1" si="119"/>
        <v>-1046152217.909927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-1046152217.909927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-4358967.5746246958</v>
      </c>
      <c r="L1824" s="444">
        <f t="shared" ca="1" si="119"/>
        <v>-1050511185.4845517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-1050511185.4845517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-4377129.9395189648</v>
      </c>
      <c r="L1825" s="444">
        <f t="shared" ca="1" si="119"/>
        <v>-1054888315.4240706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-1054888315.4240706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-4395367.9809336271</v>
      </c>
      <c r="L1826" s="444">
        <f t="shared" ca="1" si="119"/>
        <v>-1059283683.4050043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-1059283683.4050043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-4413682.0141875176</v>
      </c>
      <c r="L1827" s="444">
        <f t="shared" ca="1" si="119"/>
        <v>-1063697365.4191918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-1063697365.4191918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-4432072.3559132991</v>
      </c>
      <c r="L1828" s="444">
        <f t="shared" ca="1" si="119"/>
        <v>-1068129437.7751051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-1068129437.7751051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-4450539.3240629379</v>
      </c>
      <c r="L1829" s="444">
        <f t="shared" ca="1" si="119"/>
        <v>-1072579977.0991681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-1072579977.0991681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-4469083.2379132006</v>
      </c>
      <c r="L1830" s="444">
        <f t="shared" ca="1" si="119"/>
        <v>-1077049060.3370812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-1077049060.3370812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-4487704.4180711713</v>
      </c>
      <c r="L1831" s="444">
        <f t="shared" ca="1" si="119"/>
        <v>-1081536764.7551525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-1081536764.7551525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-4506403.1864798022</v>
      </c>
      <c r="L1832" s="444">
        <f t="shared" ca="1" si="119"/>
        <v>-1086043167.9416323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-1086043167.9416323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-4525179.8664234681</v>
      </c>
      <c r="L1833" s="444">
        <f t="shared" ca="1" si="119"/>
        <v>-1090568347.8080556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-1090568347.8080556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-4544034.7825335655</v>
      </c>
      <c r="L1834" s="444">
        <f t="shared" ca="1" si="119"/>
        <v>-1095112382.5905893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-1095112382.5905893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-4562968.2607941218</v>
      </c>
      <c r="L1835" s="444">
        <f t="shared" ca="1" si="119"/>
        <v>-1099675350.8513834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-1099675350.8513834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-4581980.628547431</v>
      </c>
      <c r="L1836" s="444">
        <f t="shared" ca="1" si="119"/>
        <v>-1104257331.4799309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-1104257331.4799309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-4601072.214499712</v>
      </c>
      <c r="L1837" s="444">
        <f t="shared" ca="1" si="119"/>
        <v>-1108858403.6944306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-1108858403.6944306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-4620243.3487267941</v>
      </c>
      <c r="L1838" s="444">
        <f t="shared" ca="1" si="119"/>
        <v>-1113478647.0431573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-1113478647.0431573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-4639494.3626798224</v>
      </c>
      <c r="L1839" s="444">
        <f t="shared" ca="1" si="119"/>
        <v>-1118118141.4058371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-1118118141.4058371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-4658825.5891909879</v>
      </c>
      <c r="L1840" s="444">
        <f t="shared" ca="1" si="119"/>
        <v>-1122776966.995028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-1122776966.995028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-4678237.3624792835</v>
      </c>
      <c r="L1841" s="444">
        <f t="shared" ca="1" si="119"/>
        <v>-1127455204.3575072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-1127455204.3575072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-4697730.0181562798</v>
      </c>
      <c r="L1842" s="444">
        <f t="shared" ca="1" si="119"/>
        <v>-1132152934.3756635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-1132152934.3756635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-4717303.8932319311</v>
      </c>
      <c r="L1843" s="444">
        <f t="shared" ca="1" si="119"/>
        <v>-1136870238.2688954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-1136870238.2688954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-4736959.3261203971</v>
      </c>
      <c r="L1844" s="444">
        <f t="shared" ca="1" si="119"/>
        <v>-1141607197.5950158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-1141607197.5950158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-4756696.6566458987</v>
      </c>
      <c r="L1845" s="444">
        <f t="shared" ca="1" si="119"/>
        <v>-1146363894.2516618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-1146363894.2516618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-4776516.2260485906</v>
      </c>
      <c r="L1846" s="444">
        <f t="shared" ca="1" si="119"/>
        <v>-1151140410.4777105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-1151140410.4777105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-4796418.3769904599</v>
      </c>
      <c r="L1847" s="444">
        <f t="shared" ca="1" si="119"/>
        <v>-1155936828.854701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-1155936828.854701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-4816403.4535612538</v>
      </c>
      <c r="L1848" s="444">
        <f t="shared" ca="1" si="119"/>
        <v>-1160753232.3082623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-1160753232.3082623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-4836471.8012844268</v>
      </c>
      <c r="L1849" s="444">
        <f t="shared" ca="1" si="119"/>
        <v>-1165589704.1095467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-1165589704.1095467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-4856623.7671231106</v>
      </c>
      <c r="L1850" s="444">
        <f t="shared" ca="1" si="119"/>
        <v>-1170446327.8766699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-1170446327.8766699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-4876859.6994861243</v>
      </c>
      <c r="L1851" s="444">
        <f t="shared" ca="1" si="119"/>
        <v>-1175323187.5761559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-1175323187.5761559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-4897179.9482339825</v>
      </c>
      <c r="L1852" s="444">
        <f t="shared" ca="1" si="119"/>
        <v>-1180220367.52439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-1180220367.52439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-4917584.864684958</v>
      </c>
      <c r="L1853" s="444">
        <f t="shared" ca="1" si="119"/>
        <v>-1185137952.389075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-1185137952.389075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-4938074.8016211456</v>
      </c>
      <c r="L1854" s="444">
        <f t="shared" ca="1" si="119"/>
        <v>-1190076027.1906962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-1190076027.1906962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-4958650.1132945679</v>
      </c>
      <c r="L1855" s="444">
        <f t="shared" ca="1" si="119"/>
        <v>-1195034677.3039908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-1195034677.3039908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-4979311.1554332953</v>
      </c>
      <c r="L1856" s="444">
        <f t="shared" ca="1" si="119"/>
        <v>-1200013988.459424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-1200013988.459424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-5000058.2852475997</v>
      </c>
      <c r="L1857" s="444">
        <f t="shared" ca="1" si="119"/>
        <v>-1205014046.7446716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-1205014046.7446716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-5020891.8614361314</v>
      </c>
      <c r="L1858" s="444">
        <f t="shared" ca="1" si="119"/>
        <v>-1210034938.6061077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-1210034938.6061077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-5041812.244192115</v>
      </c>
      <c r="L1859" s="444">
        <f t="shared" ca="1" si="119"/>
        <v>-1215076750.8502998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-1215076750.8502998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-5062819.7952095829</v>
      </c>
      <c r="L1860" s="444">
        <f t="shared" ca="1" si="119"/>
        <v>-1220139570.6455095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-1220139570.6455095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-5083914.8776896223</v>
      </c>
      <c r="L1861" s="444">
        <f t="shared" ca="1" si="119"/>
        <v>-1225223485.5231991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-1225223485.5231991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-5105097.8563466631</v>
      </c>
      <c r="L1862" s="444">
        <f t="shared" ca="1" si="119"/>
        <v>-1230328583.3795457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-1230328583.3795457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-5126369.0974147739</v>
      </c>
      <c r="L1863" s="444">
        <f t="shared" ca="1" si="119"/>
        <v>-1235454952.4769604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-1235454952.4769604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-5147728.9686540021</v>
      </c>
      <c r="L1864" s="444">
        <f t="shared" ca="1" si="119"/>
        <v>-1240602681.4456143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-1240602681.4456143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-5169177.839356726</v>
      </c>
      <c r="L1865" s="444">
        <f t="shared" ca="1" si="119"/>
        <v>-1245771859.284971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-1245771859.284971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-5190716.0803540461</v>
      </c>
      <c r="L1866" s="444">
        <f t="shared" ca="1" si="119"/>
        <v>-1250962575.365325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-1250962575.365325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-5212344.0640221871</v>
      </c>
      <c r="L1867" s="444">
        <f t="shared" ca="1" si="119"/>
        <v>-1256174919.4293473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-1256174919.4293473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-5234062.1642889474</v>
      </c>
      <c r="L1868" s="444">
        <f t="shared" ca="1" si="119"/>
        <v>-1261408981.5936363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-1261408981.5936363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-5255870.7566401511</v>
      </c>
      <c r="L1869" s="444">
        <f t="shared" ca="1" si="119"/>
        <v>-1266664852.3502765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-1266664852.3502765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-5277770.2181261517</v>
      </c>
      <c r="L1870" s="444">
        <f t="shared" ca="1" si="119"/>
        <v>-1271942622.5684025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-1271942622.5684025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-5299760.9273683438</v>
      </c>
      <c r="L1871" s="444">
        <f t="shared" ca="1" si="119"/>
        <v>-1277242383.4957709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-1277242383.4957709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-5321843.2645657118</v>
      </c>
      <c r="L1872" s="444">
        <f t="shared" ca="1" si="119"/>
        <v>-1282564226.7603366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-1282564226.7603366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-5344017.6115014022</v>
      </c>
      <c r="L1873" s="444">
        <f t="shared" ca="1" si="119"/>
        <v>-1287908244.3718381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-1287908244.3718381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-5366284.3515493255</v>
      </c>
      <c r="L1874" s="444">
        <f t="shared" ca="1" si="119"/>
        <v>-1293274528.7233875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-1293274528.7233875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-5388643.8696807809</v>
      </c>
      <c r="L1875" s="444">
        <f t="shared" ca="1" si="119"/>
        <v>-1298663172.5930684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-1298663172.5930684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-5411096.552471118</v>
      </c>
      <c r="L1876" s="444">
        <f t="shared" ca="1" si="119"/>
        <v>-1304074269.1455395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-1304074269.1455395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-5433642.7881064145</v>
      </c>
      <c r="L1877" s="444">
        <f t="shared" ca="1" si="119"/>
        <v>-1309507911.933646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-1309507911.933646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-5456282.9663901916</v>
      </c>
      <c r="L1878" s="444">
        <f t="shared" ca="1" si="119"/>
        <v>-1314964194.9000361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-1314964194.9000361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-5479017.4787501507</v>
      </c>
      <c r="L1879" s="444">
        <f t="shared" ca="1" si="119"/>
        <v>-1320443212.3787863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-1320443212.3787863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-5501846.7182449428</v>
      </c>
      <c r="L1880" s="444">
        <f t="shared" ca="1" si="119"/>
        <v>-1325945059.0970314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-1325945059.0970314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-5524771.079570964</v>
      </c>
      <c r="L1881" s="444">
        <f t="shared" ca="1" si="119"/>
        <v>-1331469830.1766024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-1331469830.1766024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-5547790.9590691766</v>
      </c>
      <c r="L1882" s="444">
        <f t="shared" ca="1" si="119"/>
        <v>-1337017621.1356716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-1337017621.1356716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-5570906.7547319653</v>
      </c>
      <c r="L1883" s="444">
        <f t="shared" ca="1" si="119"/>
        <v>-1342588527.8904035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-1342588527.8904035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-5594118.8662100146</v>
      </c>
      <c r="L1884" s="444">
        <f t="shared" ca="1" si="119"/>
        <v>-1348182646.7566135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-1348182646.7566135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-5617427.6948192231</v>
      </c>
      <c r="L1885" s="444">
        <f t="shared" ca="1" si="119"/>
        <v>-1353800074.4514327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-1353800074.4514327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-5640833.6435476365</v>
      </c>
      <c r="L1886" s="444">
        <f t="shared" ca="1" si="119"/>
        <v>-1359440908.0949802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-1359440908.0949802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-5664337.1170624178</v>
      </c>
      <c r="L1887" s="444">
        <f t="shared" ca="1" si="119"/>
        <v>-1365105245.2120426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-1365105245.2120426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-5687938.5217168443</v>
      </c>
      <c r="L1888" s="444">
        <f t="shared" ca="1" si="119"/>
        <v>-1370793183.7337594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-1370793183.7337594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-5711638.265557331</v>
      </c>
      <c r="L1889" s="444">
        <f t="shared" ca="1" si="119"/>
        <v>-1376504821.9993167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-1376504821.9993167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-5735436.7583304858</v>
      </c>
      <c r="L1890" s="444">
        <f t="shared" ca="1" si="119"/>
        <v>-1382240258.7576473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-1382240258.7576473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-5759334.4114901973</v>
      </c>
      <c r="L1891" s="444">
        <f t="shared" ca="1" si="119"/>
        <v>-1387999593.1691375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-1387999593.1691375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-5783331.6382047394</v>
      </c>
      <c r="L1892" s="444">
        <f t="shared" ca="1" si="119"/>
        <v>-1393782924.8073423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-1393782924.8073423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-5807428.8533639265</v>
      </c>
      <c r="L1893" s="444">
        <f t="shared" ca="1" si="119"/>
        <v>-1399590353.6607063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-1399590353.6607063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-5831626.4735862762</v>
      </c>
      <c r="L1894" s="444">
        <f t="shared" ca="1" si="119"/>
        <v>-1405421980.1342926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-1405421980.1342926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-5855924.9172262195</v>
      </c>
      <c r="L1895" s="444">
        <f t="shared" ca="1" si="119"/>
        <v>-1411277905.0515189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-1411277905.0515189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-5880324.6043813284</v>
      </c>
      <c r="L1896" s="444">
        <f t="shared" ca="1" si="119"/>
        <v>-1417158229.6559002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-1417158229.6559002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-5904825.9568995843</v>
      </c>
      <c r="L1897" s="444">
        <f t="shared" ca="1" si="119"/>
        <v>-1423063055.6127999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-1423063055.6127999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-5929429.3983866666</v>
      </c>
      <c r="L1898" s="444">
        <f t="shared" ca="1" si="119"/>
        <v>-1428992485.0111866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-1428992485.0111866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-5954135.3542132778</v>
      </c>
      <c r="L1899" s="444">
        <f t="shared" ca="1" si="119"/>
        <v>-1434946620.3653998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-1434946620.3653998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-5978944.2515224991</v>
      </c>
      <c r="L1900" s="444">
        <f t="shared" ca="1" si="119"/>
        <v>-1440925564.6169224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-1440925564.6169224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-6003856.5192371765</v>
      </c>
      <c r="L1901" s="444">
        <f t="shared" ca="1" si="119"/>
        <v>-1446929421.1361597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-1446929421.1361597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-6028872.5880673323</v>
      </c>
      <c r="L1902" s="444">
        <f t="shared" ca="1" si="119"/>
        <v>-1452958293.724227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-1452958293.724227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-6053992.890517612</v>
      </c>
      <c r="L1903" s="444">
        <f t="shared" ca="1" si="119"/>
        <v>-1459012286.6147447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-1459012286.6147447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-6079217.8608947694</v>
      </c>
      <c r="L1904" s="444">
        <f t="shared" ca="1" si="119"/>
        <v>-1465091504.4756393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-1465091504.4756393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-6104547.9353151638</v>
      </c>
      <c r="L1905" s="444">
        <f t="shared" ca="1" si="119"/>
        <v>-1471196052.4109545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-1471196052.4109545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-6129983.5517123099</v>
      </c>
      <c r="L1906" s="444">
        <f t="shared" ca="1" si="119"/>
        <v>-1477326035.9626667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-1477326035.9626667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-6155525.1498444444</v>
      </c>
      <c r="L1907" s="444">
        <f t="shared" ca="1" si="119"/>
        <v>-1483481561.1125112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-1483481561.1125112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-6181173.1713021295</v>
      </c>
      <c r="L1908" s="444">
        <f t="shared" ca="1" si="119"/>
        <v>-1489662734.2838132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-1489662734.2838132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-6206928.0595158888</v>
      </c>
      <c r="L1909" s="444">
        <f t="shared" ca="1" si="119"/>
        <v>-1495869662.3433292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-1495869662.3433292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-6232790.2597638713</v>
      </c>
      <c r="L1910" s="444">
        <f t="shared" ca="1" si="119"/>
        <v>-1502102452.6030931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-1502102452.6030931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-6258760.2191795548</v>
      </c>
      <c r="L1911" s="444">
        <f t="shared" ca="1" si="119"/>
        <v>-1508361212.8222728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-1508361212.8222728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-6284838.3867594702</v>
      </c>
      <c r="L1912" s="444">
        <f t="shared" ca="1" si="119"/>
        <v>-1514646051.2090323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-1514646051.2090323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-6311025.2133709677</v>
      </c>
      <c r="L1913" s="444">
        <f t="shared" ca="1" si="119"/>
        <v>-1520957076.4224033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-1520957076.4224033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-6337321.1517600138</v>
      </c>
      <c r="L1914" s="444">
        <f t="shared" ca="1" si="119"/>
        <v>-1527294397.5741634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-1527294397.5741634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-6363726.6565590147</v>
      </c>
      <c r="L1915" s="444">
        <f t="shared" ca="1" si="119"/>
        <v>-1533658124.2307224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-1533658124.2307224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-6390242.1842946764</v>
      </c>
      <c r="L1916" s="444">
        <f t="shared" ca="1" si="119"/>
        <v>-1540048366.4150171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-1540048366.4150171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-6416868.1933959043</v>
      </c>
      <c r="L1917" s="444">
        <f t="shared" ca="1" si="119"/>
        <v>-1546465234.608413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-1546465234.608413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-6443605.1442017211</v>
      </c>
      <c r="L1918" s="444">
        <f t="shared" ca="1" si="119"/>
        <v>-1552908839.7526147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-1552908839.7526147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-6470453.498969228</v>
      </c>
      <c r="L1919" s="444">
        <f t="shared" ca="1" si="119"/>
        <v>-1559379293.2515841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-1559379293.2515841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-6497413.7218816001</v>
      </c>
      <c r="L1920" s="444">
        <f t="shared" ca="1" si="119"/>
        <v>-1565876706.9734657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-1565876706.9734657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-6524486.2790561067</v>
      </c>
      <c r="L1921" s="444">
        <f t="shared" ca="1" si="119"/>
        <v>-1572401193.2525218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-1572401193.2525218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-6551671.638552174</v>
      </c>
      <c r="L1922" s="444">
        <f t="shared" ca="1" si="119"/>
        <v>-1578952864.8910739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-1578952864.8910739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-6578970.2703794744</v>
      </c>
      <c r="L1923" s="444">
        <f t="shared" ca="1" si="119"/>
        <v>-1585531835.1614535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-1585531835.1614535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-6606382.6465060562</v>
      </c>
      <c r="L1924" s="444">
        <f t="shared" ca="1" si="119"/>
        <v>-1592138217.8079596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-1592138217.8079596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-6633909.2408664981</v>
      </c>
      <c r="L1925" s="444">
        <f t="shared" ca="1" si="119"/>
        <v>-1598772127.048826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-1598772127.048826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-6661550.5293701086</v>
      </c>
      <c r="L1926" s="444">
        <f t="shared" ca="1" si="119"/>
        <v>-1605433677.578196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-1605433677.578196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-6689306.9899091497</v>
      </c>
      <c r="L1927" s="444">
        <f t="shared" ca="1" si="119"/>
        <v>-1612122984.5681052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-1612122984.5681052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-6717179.102367105</v>
      </c>
      <c r="L1928" s="444">
        <f t="shared" ca="1" si="119"/>
        <v>-1618840163.6704724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-1618840163.6704724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-6745167.3486269685</v>
      </c>
      <c r="L1929" s="444">
        <f t="shared" ca="1" si="119"/>
        <v>-1625585331.0190992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-1625585331.0190992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-6773272.21257958</v>
      </c>
      <c r="L1930" s="444">
        <f t="shared" ca="1" si="119"/>
        <v>-1632358603.2316787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-1632358603.2316787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-6801494.1801319942</v>
      </c>
      <c r="L1931" s="444">
        <f t="shared" ca="1" si="119"/>
        <v>-1639160097.4118106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-1639160097.4118106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-6829833.7392158778</v>
      </c>
      <c r="L1932" s="444">
        <f t="shared" ca="1" si="119"/>
        <v>-1645989931.1510265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-1645989931.1510265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-6858291.3797959434</v>
      </c>
      <c r="L1933" s="444">
        <f t="shared" ca="1" si="119"/>
        <v>-1652848222.5308225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-1652848222.5308225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-6886867.5938784266</v>
      </c>
      <c r="L1934" s="444">
        <f t="shared" ca="1" si="119"/>
        <v>-1659735090.124701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-1659735090.124701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-6915562.8755195877</v>
      </c>
      <c r="L1935" s="444">
        <f t="shared" ca="1" si="119"/>
        <v>-1666650653.0002205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-1666650653.0002205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-6944377.7208342524</v>
      </c>
      <c r="L1936" s="444">
        <f t="shared" ca="1" si="119"/>
        <v>-1673595030.7210548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-1673595030.7210548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-6973312.6280043945</v>
      </c>
      <c r="L1937" s="444">
        <f t="shared" ca="1" si="119"/>
        <v>-1680568343.3490591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-1680568343.3490591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-7002368.0972877471</v>
      </c>
      <c r="L1938" s="444">
        <f t="shared" ca="1" si="119"/>
        <v>-1687570711.4463468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-1687570711.4463468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-7031544.6310264459</v>
      </c>
      <c r="L1939" s="444">
        <f t="shared" ca="1" si="119"/>
        <v>-1694602256.0773733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-1694602256.0773733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-7060842.7336557219</v>
      </c>
      <c r="L1940" s="444">
        <f t="shared" ca="1" si="119"/>
        <v>-1701663098.811029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-1701663098.811029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-7090262.9117126204</v>
      </c>
      <c r="L1941" s="444">
        <f t="shared" ca="1" si="119"/>
        <v>-1708753361.7227416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-1708753361.7227416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-7119805.6738447566</v>
      </c>
      <c r="L1942" s="444">
        <f t="shared" ca="1" si="119"/>
        <v>-1715873167.3965864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-1715873167.3965864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-7149471.5308191096</v>
      </c>
      <c r="L1943" s="444">
        <f t="shared" ca="1" si="119"/>
        <v>-1723022638.9274056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-1723022638.9274056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-7179260.9955308558</v>
      </c>
      <c r="L1944" s="444">
        <f t="shared" ca="1" si="119"/>
        <v>-1730201899.9229364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-1730201899.9229364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-7209174.5830122354</v>
      </c>
      <c r="L1945" s="444">
        <f t="shared" ca="1" si="119"/>
        <v>-1737411074.5059488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-1737411074.5059488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-7239212.810441453</v>
      </c>
      <c r="L1946" s="444">
        <f t="shared" ca="1" si="119"/>
        <v>-1744650287.3163903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-1744650287.3163903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-7269376.1971516265</v>
      </c>
      <c r="L1947" s="444">
        <f t="shared" ca="1" si="119"/>
        <v>-1751919663.5135419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-1751919663.5135419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-7299665.2646397585</v>
      </c>
      <c r="L1948" s="444">
        <f t="shared" ca="1" si="119"/>
        <v>-1759219328.7781818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-1759219328.7781818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-7330080.5365757579</v>
      </c>
      <c r="L1949" s="444">
        <f t="shared" ca="1" si="119"/>
        <v>-1766549409.3147576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-1766549409.3147576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-7360622.538811489</v>
      </c>
      <c r="L1950" s="444">
        <f t="shared" ca="1" si="119"/>
        <v>-1773910031.853569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-1773910031.853569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-7391291.7993898708</v>
      </c>
      <c r="L1951" s="444">
        <f t="shared" ca="1" si="119"/>
        <v>-1781301323.6529589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-1781301323.6529589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-7422088.8485539965</v>
      </c>
      <c r="L1952" s="444">
        <f t="shared" ca="1" si="119"/>
        <v>-1788723412.5015128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-1788723412.5015128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-7453014.2187563032</v>
      </c>
      <c r="L1953" s="444">
        <f t="shared" ca="1" si="119"/>
        <v>-1796176426.720269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-1796176426.720269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-7484068.4446677882</v>
      </c>
      <c r="L1954" s="444">
        <f t="shared" ca="1" si="119"/>
        <v>-1803660495.1649368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-1803660495.1649368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-7515252.0631872369</v>
      </c>
      <c r="L1955" s="444">
        <f t="shared" ca="1" si="119"/>
        <v>-1811175747.2281239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-1811175747.2281239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-7546565.613450516</v>
      </c>
      <c r="L1956" s="444">
        <f t="shared" ca="1" si="119"/>
        <v>-1818722312.8415744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-1818722312.8415744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-7578009.6368398946</v>
      </c>
      <c r="L1957" s="444">
        <f t="shared" ca="1" si="119"/>
        <v>-1826300322.4784143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-1826300322.4784143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-7609584.6769933933</v>
      </c>
      <c r="L1958" s="444">
        <f t="shared" ca="1" si="119"/>
        <v>-1833909907.1554077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-1833909907.1554077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-7641291.2798141986</v>
      </c>
      <c r="L1959" s="444">
        <f t="shared" ca="1" si="119"/>
        <v>-1841551198.4352219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-1841551198.4352219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-7673129.9934800901</v>
      </c>
      <c r="L1960" s="444">
        <f t="shared" ca="1" si="119"/>
        <v>-1849224328.4287021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-1849224328.4287021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-7705101.3684529252</v>
      </c>
      <c r="L1961" s="444">
        <f t="shared" ca="1" si="119"/>
        <v>-1856929429.7971551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-1856929429.7971551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-7737205.9574881466</v>
      </c>
      <c r="L1962" s="444">
        <f t="shared" ca="1" si="119"/>
        <v>-1864666635.7546432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-1864666635.7546432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-7769444.3156443462</v>
      </c>
      <c r="L1963" s="444">
        <f t="shared" ca="1" si="119"/>
        <v>-1872436080.0702875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-1872436080.0702875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-7801817.0002928646</v>
      </c>
      <c r="L1964" s="444">
        <f t="shared" ca="1" si="119"/>
        <v>-1880237897.0705802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-1880237897.0705802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-7834324.5711274175</v>
      </c>
      <c r="L1965" s="444">
        <f t="shared" ca="1" si="119"/>
        <v>-1888072221.6417077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-1888072221.6417077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-7866967.5901737818</v>
      </c>
      <c r="L1966" s="444">
        <f t="shared" ca="1" si="119"/>
        <v>-1895939189.2318814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-1895939189.2318814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-7899746.6217995053</v>
      </c>
      <c r="L1967" s="444">
        <f t="shared" ca="1" si="119"/>
        <v>-1903838935.8536808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-1903838935.8536808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-7932662.2327236701</v>
      </c>
      <c r="L1968" s="444">
        <f t="shared" ca="1" si="119"/>
        <v>-1911771598.0864046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-1911771598.0864046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-7965714.9920266867</v>
      </c>
      <c r="L1969" s="444">
        <f t="shared" ca="1" si="119"/>
        <v>-1919737313.0784311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-1919737313.0784311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-7998905.4711601296</v>
      </c>
      <c r="L1970" s="444">
        <f t="shared" ca="1" si="119"/>
        <v>-1927736218.5495913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-1927736218.5495913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-8032234.243956631</v>
      </c>
      <c r="L1971" s="444">
        <f t="shared" ca="1" si="119"/>
        <v>-1935768452.7935479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-1935768452.7935479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-8065701.8866397822</v>
      </c>
      <c r="L1972" s="444">
        <f t="shared" ca="1" si="119"/>
        <v>-1943834154.6801877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-1943834154.6801877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-8099308.9778341157</v>
      </c>
      <c r="L1973" s="444">
        <f t="shared" ca="1" si="119"/>
        <v>-1951933463.6580219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-1951933463.6580219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-8133056.0985750901</v>
      </c>
      <c r="L1974" s="444">
        <f t="shared" ca="1" si="119"/>
        <v>-1960066519.756597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-1960066519.756597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-8166943.8323191544</v>
      </c>
      <c r="L1975" s="444">
        <f t="shared" ca="1" si="119"/>
        <v>-1968233463.5889163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-1968233463.5889163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-8200972.7649538182</v>
      </c>
      <c r="L1976" s="444">
        <f t="shared" ca="1" si="119"/>
        <v>-1976434436.3538702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-1976434436.3538702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-8235143.4848077921</v>
      </c>
      <c r="L1977" s="444">
        <f t="shared" ca="1" si="119"/>
        <v>-1984669579.8386779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-1984669579.8386779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-8269456.5826611584</v>
      </c>
      <c r="L1978" s="444">
        <f t="shared" ca="1" si="119"/>
        <v>-1992939036.421339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-1992939036.421339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-8303912.6517555788</v>
      </c>
      <c r="L1979" s="444">
        <f t="shared" ca="1" si="119"/>
        <v>-2001242949.0730946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-2001242949.0730946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-8338512.2878045598</v>
      </c>
      <c r="L1980" s="444">
        <f t="shared" ca="1" si="119"/>
        <v>-2009581461.3608992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-2009581461.3608992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-8373256.0890037464</v>
      </c>
      <c r="L1981" s="444">
        <f t="shared" ca="1" si="119"/>
        <v>-2017954717.449903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-2017954717.449903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-8408144.6560412627</v>
      </c>
      <c r="L1982" s="444">
        <f t="shared" ca="1" si="119"/>
        <v>-2026362862.1059442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-2026362862.1059442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-8443178.5921080988</v>
      </c>
      <c r="L1983" s="444">
        <f t="shared" ca="1" si="119"/>
        <v>-2034806040.6980522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-2034806040.6980522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-8478358.5029085502</v>
      </c>
      <c r="L1984" s="444">
        <f t="shared" ca="1" si="119"/>
        <v>-2043284399.2009606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-2043284399.2009606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-8513684.9966706689</v>
      </c>
      <c r="L1985" s="444">
        <f t="shared" ca="1" si="119"/>
        <v>-2051798084.1976314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-2051798084.1976314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-8549158.6841567978</v>
      </c>
      <c r="L1986" s="444">
        <f t="shared" ca="1" si="119"/>
        <v>-2060347242.8817883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-2060347242.8817883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-8584780.1786741167</v>
      </c>
      <c r="L1987" s="444">
        <f t="shared" ca="1" si="119"/>
        <v>-2068932023.0604625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-2068932023.0604625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-8620550.0960852597</v>
      </c>
      <c r="L1988" s="444">
        <f t="shared" ca="1" si="119"/>
        <v>-2077552573.1565478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-2077552573.1565478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-8656469.0548189487</v>
      </c>
      <c r="L1989" s="444">
        <f t="shared" ca="1" si="119"/>
        <v>-2086209042.2113667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-2086209042.2113667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-8692537.6758806948</v>
      </c>
      <c r="L1990" s="444">
        <f t="shared" ca="1" si="119"/>
        <v>-2094901579.8872473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-2094901579.8872473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-8728756.5828635301</v>
      </c>
      <c r="L1991" s="444">
        <f t="shared" ca="1" si="119"/>
        <v>-2103630336.4701109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-2103630336.4701109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-8765126.4019587953</v>
      </c>
      <c r="L1992" s="444">
        <f t="shared" ca="1" si="119"/>
        <v>-2112395462.8720696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-2112395462.8720696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-8801647.7619669568</v>
      </c>
      <c r="L1993" s="444">
        <f t="shared" ca="1" si="119"/>
        <v>-2121197110.6340365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-2121197110.6340365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-8838321.2943084855</v>
      </c>
      <c r="L1994" s="444">
        <f t="shared" ca="1" si="119"/>
        <v>-2130035431.928345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-2130035431.928345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-8875147.6330347713</v>
      </c>
      <c r="L1995" s="444">
        <f t="shared" ca="1" si="119"/>
        <v>-2138910579.5613797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-2138910579.5613797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-8912127.4148390815</v>
      </c>
      <c r="L1996" s="444">
        <f t="shared" ca="1" si="119"/>
        <v>-2147822706.9762187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-2147822706.9762187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-8949261.2790675778</v>
      </c>
      <c r="L1997" s="444">
        <f t="shared" ca="1" si="119"/>
        <v>-2156771968.2552862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-2156771968.2552862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-8986549.8677303586</v>
      </c>
      <c r="L1998" s="444">
        <f t="shared" ca="1" si="119"/>
        <v>-2165758518.1230164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-2165758518.1230164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-9023993.8255125675</v>
      </c>
      <c r="L1999" s="444">
        <f t="shared" ca="1" si="119"/>
        <v>-2174782511.9485288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-2174782511.9485288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-9061593.7997855358</v>
      </c>
      <c r="L2000" s="444">
        <f t="shared" ca="1" si="119"/>
        <v>-2183844105.7483144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-2183844105.7483144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-9099350.4406179767</v>
      </c>
      <c r="L2001" s="444">
        <f t="shared" ca="1" si="119"/>
        <v>-2192943456.1889324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-2192943456.1889324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-9137264.4007872175</v>
      </c>
      <c r="L2002" s="444">
        <f t="shared" ca="1" si="119"/>
        <v>-2202080720.5897198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-2202080720.5897198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-9175336.3357904982</v>
      </c>
      <c r="L2003" s="444">
        <f t="shared" ca="1" si="119"/>
        <v>-2211256056.9255104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-2211256056.9255104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-9213566.9038562924</v>
      </c>
      <c r="L2004" s="444">
        <f t="shared" ca="1" si="119"/>
        <v>-2220469623.8293667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-2220469623.8293667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-9251956.765955694</v>
      </c>
      <c r="L2005" s="444">
        <f t="shared" ca="1" si="119"/>
        <v>-2229721580.5953226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-2229721580.5953226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-9290506.5858138446</v>
      </c>
      <c r="L2006" s="444">
        <f t="shared" ca="1" si="119"/>
        <v>-2239012087.1811366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-2239012087.1811366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-9329217.0299214032</v>
      </c>
      <c r="L2007" s="444">
        <f t="shared" ca="1" si="119"/>
        <v>-2248341304.2110581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-2248341304.2110581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-9368088.7675460763</v>
      </c>
      <c r="L2008" s="444">
        <f t="shared" ca="1" si="119"/>
        <v>-2257709392.9786043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-2257709392.9786043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-9407122.4707441851</v>
      </c>
      <c r="L2009" s="444">
        <f t="shared" ca="1" si="119"/>
        <v>-2267116515.4493484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-2267116515.4493484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-9446318.8143722843</v>
      </c>
      <c r="L2010" s="444">
        <f t="shared" ca="1" si="119"/>
        <v>-2276562834.2637205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-2276562834.2637205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-9485678.4760988355</v>
      </c>
      <c r="L2011" s="444">
        <f t="shared" ca="1" si="119"/>
        <v>-2286048512.7398195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-2286048512.7398195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-9525202.1364159137</v>
      </c>
      <c r="L2012" s="444">
        <f t="shared" ca="1" si="119"/>
        <v>-2295573714.8762355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-2295573714.8762355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-9564890.4786509816</v>
      </c>
      <c r="L2013" s="444">
        <f t="shared" ca="1" si="119"/>
        <v>-2305138605.3548865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-2305138605.3548865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-9604744.1889786944</v>
      </c>
      <c r="L2014" s="444">
        <f t="shared" ca="1" si="119"/>
        <v>-2314743349.5438652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-2314743349.5438652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-9644763.9564327709</v>
      </c>
      <c r="L2015" s="444">
        <f t="shared" ca="1" si="119"/>
        <v>-2324388113.500298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-2324388113.500298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-9684950.4729179088</v>
      </c>
      <c r="L2016" s="444">
        <f t="shared" ca="1" si="119"/>
        <v>-2334073063.9732161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-2334073063.9732161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-9725304.4332217332</v>
      </c>
      <c r="L2017" s="444">
        <f t="shared" ca="1" si="119"/>
        <v>-2343798368.4064379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-2343798368.4064379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-9765826.5350268241</v>
      </c>
      <c r="L2018" s="444">
        <f t="shared" ca="1" si="119"/>
        <v>-2353564194.9414649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-2353564194.9414649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-9806517.4789227694</v>
      </c>
      <c r="L2019" s="444">
        <f t="shared" ca="1" si="119"/>
        <v>-2363370712.4203877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-2363370712.4203877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-9847377.9684182815</v>
      </c>
      <c r="L2020" s="444">
        <f t="shared" ca="1" si="119"/>
        <v>-2373218090.3888059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-2373218090.3888059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-9888408.7099533584</v>
      </c>
      <c r="L2021" s="444">
        <f t="shared" ca="1" si="119"/>
        <v>-2383106499.0987592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-2383106499.0987592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-9929610.4129114971</v>
      </c>
      <c r="L2022" s="444">
        <f t="shared" ca="1" si="119"/>
        <v>-2393036109.5116706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-2393036109.5116706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-9970983.7896319609</v>
      </c>
      <c r="L2023" s="444">
        <f t="shared" ca="1" si="119"/>
        <v>-2403007093.3013024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-2403007093.3013024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-10012529.555422094</v>
      </c>
      <c r="L2024" s="444">
        <f t="shared" ca="1" si="119"/>
        <v>-2413019622.8567247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-2413019622.8567247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-10054248.428569686</v>
      </c>
      <c r="L2025" s="444">
        <f t="shared" ca="1" si="119"/>
        <v>-2423073871.2852945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-2423073871.2852945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-10096141.130355394</v>
      </c>
      <c r="L2026" s="444">
        <f t="shared" ca="1" si="119"/>
        <v>-2433170012.4156499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-2433170012.4156499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-10138208.385065207</v>
      </c>
      <c r="L2027" s="444">
        <f t="shared" ca="1" si="119"/>
        <v>-2443308220.800715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-2443308220.800715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-10180450.920002978</v>
      </c>
      <c r="L2028" s="444">
        <f t="shared" ca="1" si="119"/>
        <v>-2453488671.7207179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-2453488671.7207179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-10222869.46550299</v>
      </c>
      <c r="L2029" s="444">
        <f t="shared" ca="1" si="119"/>
        <v>-2463711541.1862211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-2463711541.1862211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-10265464.754942589</v>
      </c>
      <c r="L2030" s="444">
        <f t="shared" ca="1" si="119"/>
        <v>-2473977005.9411635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-2473977005.9411635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-10308237.524754848</v>
      </c>
      <c r="L2031" s="444">
        <f t="shared" ca="1" si="119"/>
        <v>-2484285243.4659185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-2484285243.4659185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-10351188.514441326</v>
      </c>
      <c r="L2032" s="444">
        <f t="shared" ca="1" si="119"/>
        <v>-2494636431.98036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-2494636431.98036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-10394318.466584833</v>
      </c>
      <c r="L2033" s="444">
        <f t="shared" ca="1" si="119"/>
        <v>-2505030750.4469447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-2505030750.4469447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-10437628.126862269</v>
      </c>
      <c r="L2034" s="444">
        <f t="shared" ca="1" si="119"/>
        <v>-2515468378.5738068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-2515468378.5738068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-10481118.244057529</v>
      </c>
      <c r="L2035" s="444">
        <f t="shared" ca="1" si="119"/>
        <v>-2525949496.8178644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-2525949496.8178644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-10524789.570074435</v>
      </c>
      <c r="L2036" s="444">
        <f t="shared" ca="1" si="119"/>
        <v>-2536474286.387939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-2536474286.387939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-10568642.859949745</v>
      </c>
      <c r="L2037" s="444">
        <f t="shared" ca="1" si="119"/>
        <v>-2547042929.2478886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-2547042929.2478886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-10612678.871866202</v>
      </c>
      <c r="L2038" s="444">
        <f t="shared" ca="1" si="119"/>
        <v>-2557655608.1197548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-2557655608.1197548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-10656898.367165646</v>
      </c>
      <c r="L2039" s="444">
        <f t="shared" ca="1" si="119"/>
        <v>-2568312506.4869204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-2568312506.4869204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-10701302.110362168</v>
      </c>
      <c r="L2040" s="444">
        <f t="shared" ca="1" si="119"/>
        <v>-2579013808.5972824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-2579013808.5972824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-10745890.869155344</v>
      </c>
      <c r="L2041" s="444">
        <f t="shared" ca="1" si="119"/>
        <v>-2589759699.4664378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-2589759699.4664378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-10790665.414443491</v>
      </c>
      <c r="L2042" s="444">
        <f t="shared" ca="1" si="119"/>
        <v>-2600550364.8808813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-2600550364.8808813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-10835626.520337006</v>
      </c>
      <c r="L2043" s="444">
        <f t="shared" ca="1" si="119"/>
        <v>-2611385991.4012184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-2611385991.4012184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-10880774.964171743</v>
      </c>
      <c r="L2044" s="444">
        <f t="shared" ca="1" si="119"/>
        <v>-2622266766.3653903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-2622266766.3653903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-10926111.526522459</v>
      </c>
      <c r="L2045" s="444">
        <f t="shared" ca="1" si="119"/>
        <v>-2633192877.8919129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-2633192877.8919129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-10971636.991216304</v>
      </c>
      <c r="L2046" s="444">
        <f t="shared" ca="1" si="119"/>
        <v>-2644164514.8831291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-2644164514.8831291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-11017352.145346371</v>
      </c>
      <c r="L2047" s="444">
        <f t="shared" ca="1" si="119"/>
        <v>-2655181867.0284753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-2655181867.0284753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-11063257.779285314</v>
      </c>
      <c r="L2048" s="444">
        <f t="shared" ref="L2048:L2302" ca="1" si="124">I2048-J2048+K2048</f>
        <v>-2666245124.8077607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-2666245124.8077607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-11109354.686699003</v>
      </c>
      <c r="L2049" s="444">
        <f t="shared" ca="1" si="124"/>
        <v>-2677354479.4944596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-2677354479.4944596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-11155643.664560249</v>
      </c>
      <c r="L2050" s="444">
        <f t="shared" ca="1" si="124"/>
        <v>-2688510123.1590199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-2688510123.1590199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-11202125.513162583</v>
      </c>
      <c r="L2051" s="444">
        <f t="shared" ca="1" si="124"/>
        <v>-2699712248.6721826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-2699712248.6721826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-11248801.036134094</v>
      </c>
      <c r="L2052" s="444">
        <f t="shared" ca="1" si="124"/>
        <v>-2710961049.7083168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-2710961049.7083168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-11295671.04045132</v>
      </c>
      <c r="L2053" s="444">
        <f t="shared" ca="1" si="124"/>
        <v>-2722256720.7487683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-2722256720.7487683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-11342736.336453201</v>
      </c>
      <c r="L2054" s="444">
        <f t="shared" ca="1" si="124"/>
        <v>-2733599457.0852218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-2733599457.0852218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-11389997.73785509</v>
      </c>
      <c r="L2055" s="444">
        <f t="shared" ca="1" si="124"/>
        <v>-2744989454.8230767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-2744989454.8230767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-11437456.061762819</v>
      </c>
      <c r="L2056" s="444">
        <f t="shared" ca="1" si="124"/>
        <v>-2756426910.8848395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-2756426910.8848395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-11485112.12868683</v>
      </c>
      <c r="L2057" s="444">
        <f t="shared" ca="1" si="124"/>
        <v>-2767912023.0135264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-2767912023.0135264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-11532966.762556359</v>
      </c>
      <c r="L2058" s="444">
        <f t="shared" ca="1" si="124"/>
        <v>-2779444989.776083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-2779444989.776083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-11581020.790733678</v>
      </c>
      <c r="L2059" s="444">
        <f t="shared" ca="1" si="124"/>
        <v>-2791026010.5668168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-2791026010.5668168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-11629275.044028403</v>
      </c>
      <c r="L2060" s="444">
        <f t="shared" ca="1" si="124"/>
        <v>-2802655285.6108451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-2802655285.6108451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-11677730.356711855</v>
      </c>
      <c r="L2061" s="444">
        <f t="shared" ca="1" si="124"/>
        <v>-2814333015.967557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-2814333015.967557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-11726387.566531487</v>
      </c>
      <c r="L2062" s="444">
        <f t="shared" ca="1" si="124"/>
        <v>-2826059403.5340886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-2826059403.5340886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-11775247.514725368</v>
      </c>
      <c r="L2063" s="444">
        <f t="shared" ca="1" si="124"/>
        <v>-2837834651.0488138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-2837834651.0488138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-11824311.046036724</v>
      </c>
      <c r="L2064" s="444">
        <f t="shared" ca="1" si="124"/>
        <v>-2849658962.0948505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-2849658962.0948505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-11873579.008728543</v>
      </c>
      <c r="L2065" s="444">
        <f t="shared" ca="1" si="124"/>
        <v>-2861532541.103579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-2861532541.103579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-11923052.254598245</v>
      </c>
      <c r="L2066" s="444">
        <f t="shared" ca="1" si="124"/>
        <v>-2873455593.3581772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-2873455593.3581772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-11972731.638992405</v>
      </c>
      <c r="L2067" s="444">
        <f t="shared" ca="1" si="124"/>
        <v>-2885428324.9971695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-2885428324.9971695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-12022618.02082154</v>
      </c>
      <c r="L2068" s="444">
        <f t="shared" ca="1" si="124"/>
        <v>-2897450943.0179911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-2897450943.0179911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-12072712.262574963</v>
      </c>
      <c r="L2069" s="444">
        <f t="shared" ca="1" si="124"/>
        <v>-2909523655.2805662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-2909523655.2805662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-12123015.230335692</v>
      </c>
      <c r="L2070" s="444">
        <f t="shared" ca="1" si="124"/>
        <v>-2921646670.5109019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-2921646670.5109019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-12173527.793795425</v>
      </c>
      <c r="L2071" s="444">
        <f t="shared" ca="1" si="124"/>
        <v>-2933820198.3046975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-2933820198.3046975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-12224250.826269573</v>
      </c>
      <c r="L2072" s="444">
        <f t="shared" ca="1" si="124"/>
        <v>-2946044449.1309671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-2946044449.1309671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-12275185.204712363</v>
      </c>
      <c r="L2073" s="444">
        <f t="shared" ca="1" si="124"/>
        <v>-2958319634.3356795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-2958319634.3356795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-12326331.809731998</v>
      </c>
      <c r="L2074" s="444">
        <f t="shared" ca="1" si="124"/>
        <v>-2970645966.1454115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-2970645966.1454115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-12377691.525605882</v>
      </c>
      <c r="L2075" s="444">
        <f t="shared" ca="1" si="124"/>
        <v>-2983023657.6710172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-2983023657.6710172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-12429265.240295906</v>
      </c>
      <c r="L2076" s="444">
        <f t="shared" ca="1" si="124"/>
        <v>-2995452922.9113131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-2995452922.9113131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-12481053.845463805</v>
      </c>
      <c r="L2077" s="444">
        <f t="shared" ca="1" si="124"/>
        <v>-3007933976.7567768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-3007933976.7567768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-12533058.236486569</v>
      </c>
      <c r="L2078" s="444">
        <f t="shared" ca="1" si="124"/>
        <v>-3020467034.9932632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-3020467034.9932632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-12585279.31247193</v>
      </c>
      <c r="L2079" s="444">
        <f t="shared" ca="1" si="124"/>
        <v>-3033052314.3057351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-3033052314.3057351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-12637717.976273896</v>
      </c>
      <c r="L2080" s="444">
        <f t="shared" ca="1" si="124"/>
        <v>-3045690032.2820091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-3045690032.2820091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-12690375.134508371</v>
      </c>
      <c r="L2081" s="444">
        <f t="shared" ca="1" si="124"/>
        <v>-3058380407.4165173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-3058380407.4165173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-12743251.697568823</v>
      </c>
      <c r="L2082" s="444">
        <f t="shared" ca="1" si="124"/>
        <v>-3071123659.1140862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-3071123659.1140862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-12796348.579642026</v>
      </c>
      <c r="L2083" s="444">
        <f t="shared" ca="1" si="124"/>
        <v>-3083920007.693728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-3083920007.693728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-12849666.698723866</v>
      </c>
      <c r="L2084" s="444">
        <f t="shared" ca="1" si="124"/>
        <v>-3096769674.3924518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-3096769674.3924518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-12903206.976635216</v>
      </c>
      <c r="L2085" s="444">
        <f t="shared" ca="1" si="124"/>
        <v>-3109672881.3690867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-3109672881.3690867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-12956970.339037862</v>
      </c>
      <c r="L2086" s="444">
        <f t="shared" ca="1" si="124"/>
        <v>-3122629851.7081246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-3122629851.7081246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-13010957.71545052</v>
      </c>
      <c r="L2087" s="444">
        <f t="shared" ca="1" si="124"/>
        <v>-3135640809.4235749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-3135640809.4235749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-13065170.039264895</v>
      </c>
      <c r="L2088" s="444">
        <f t="shared" ca="1" si="124"/>
        <v>-3148705979.4628396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-3148705979.4628396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-13119608.247761831</v>
      </c>
      <c r="L2089" s="444">
        <f t="shared" ca="1" si="124"/>
        <v>-3161825587.7106013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-3161825587.7106013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-13174273.282127505</v>
      </c>
      <c r="L2090" s="444">
        <f t="shared" ca="1" si="124"/>
        <v>-3174999860.9927287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-3174999860.9927287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-13229166.087469703</v>
      </c>
      <c r="L2091" s="444">
        <f t="shared" ca="1" si="124"/>
        <v>-3188229027.0801983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-3188229027.0801983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-13284287.612834159</v>
      </c>
      <c r="L2092" s="444">
        <f t="shared" ca="1" si="124"/>
        <v>-3201513314.6930323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-3201513314.6930323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-13339638.811220968</v>
      </c>
      <c r="L2093" s="444">
        <f t="shared" ca="1" si="124"/>
        <v>-3214852953.5042534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-3214852953.5042534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-13395220.639601056</v>
      </c>
      <c r="L2094" s="444">
        <f t="shared" ca="1" si="124"/>
        <v>-3228248174.1438546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-3228248174.1438546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-13451034.058932727</v>
      </c>
      <c r="L2095" s="444">
        <f t="shared" ca="1" si="124"/>
        <v>-3241699208.2027874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-3241699208.2027874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-13507080.034178281</v>
      </c>
      <c r="L2096" s="444">
        <f t="shared" ca="1" si="124"/>
        <v>-3255206288.2369657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-3255206288.2369657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-13563359.53432069</v>
      </c>
      <c r="L2097" s="444">
        <f t="shared" ca="1" si="124"/>
        <v>-3268769647.7712865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-3268769647.7712865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-13619873.532380359</v>
      </c>
      <c r="L2098" s="444">
        <f t="shared" ca="1" si="124"/>
        <v>-3282389521.3036671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-3282389521.3036671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-13676623.005431946</v>
      </c>
      <c r="L2099" s="444">
        <f t="shared" ca="1" si="124"/>
        <v>-3296066144.3090992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-3296066144.3090992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-13733608.934621247</v>
      </c>
      <c r="L2100" s="444">
        <f t="shared" ca="1" si="124"/>
        <v>-3309799753.2437205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-3309799753.2437205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-13790832.305182168</v>
      </c>
      <c r="L2101" s="444">
        <f t="shared" ca="1" si="124"/>
        <v>-3323590585.5489025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-3323590585.5489025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-13848294.10645376</v>
      </c>
      <c r="L2102" s="444">
        <f t="shared" ca="1" si="124"/>
        <v>-3337438879.6553564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-3337438879.6553564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-13905995.331897318</v>
      </c>
      <c r="L2103" s="444">
        <f t="shared" ca="1" si="124"/>
        <v>-3351344874.9872537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-3351344874.9872537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-13963936.979113555</v>
      </c>
      <c r="L2104" s="444">
        <f t="shared" ca="1" si="124"/>
        <v>-3365308811.9663672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-3365308811.9663672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-14022120.049859865</v>
      </c>
      <c r="L2105" s="444">
        <f t="shared" ca="1" si="124"/>
        <v>-3379330932.0162272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-3379330932.0162272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-14080545.550067613</v>
      </c>
      <c r="L2106" s="444">
        <f t="shared" ca="1" si="124"/>
        <v>-3393411477.5662947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-3393411477.5662947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-14139214.489859559</v>
      </c>
      <c r="L2107" s="444">
        <f t="shared" ca="1" si="124"/>
        <v>-3407550692.0561543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-3407550692.0561543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-14198127.883567309</v>
      </c>
      <c r="L2108" s="444">
        <f t="shared" ca="1" si="124"/>
        <v>-3421748819.9397216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-3421748819.9397216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-14257286.749748839</v>
      </c>
      <c r="L2109" s="444">
        <f t="shared" ca="1" si="124"/>
        <v>-3436006106.6894703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-3436006106.6894703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-14316692.111206125</v>
      </c>
      <c r="L2110" s="444">
        <f t="shared" ca="1" si="124"/>
        <v>-3450322798.8006763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-3450322798.8006763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-14376344.995002815</v>
      </c>
      <c r="L2111" s="444">
        <f t="shared" ca="1" si="124"/>
        <v>-3464699143.7956791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-3464699143.7956791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-14436246.432481999</v>
      </c>
      <c r="L2112" s="444">
        <f t="shared" ca="1" si="124"/>
        <v>-3479135390.2281609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-3479135390.2281609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-14496397.459284004</v>
      </c>
      <c r="L2113" s="444">
        <f t="shared" ca="1" si="124"/>
        <v>-3493631787.6874447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-3493631787.6874447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-14556799.115364352</v>
      </c>
      <c r="L2114" s="444">
        <f t="shared" ca="1" si="124"/>
        <v>-3508188586.8028092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-3508188586.8028092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-14617452.445011703</v>
      </c>
      <c r="L2115" s="444">
        <f t="shared" ca="1" si="124"/>
        <v>-3522806039.2478209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-3522806039.2478209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-14678358.496865921</v>
      </c>
      <c r="L2116" s="444">
        <f t="shared" ca="1" si="124"/>
        <v>-3537484397.7446866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-3537484397.7446866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-14739518.323936192</v>
      </c>
      <c r="L2117" s="444">
        <f t="shared" ca="1" si="124"/>
        <v>-3552223916.0686226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-3552223916.0686226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-14800932.98361926</v>
      </c>
      <c r="L2118" s="444">
        <f t="shared" ca="1" si="124"/>
        <v>-3567024849.0522418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-3567024849.0522418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-14862603.537717674</v>
      </c>
      <c r="L2119" s="444">
        <f t="shared" ca="1" si="124"/>
        <v>-3581887452.5899596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-3581887452.5899596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-14924531.052458163</v>
      </c>
      <c r="L2120" s="444">
        <f t="shared" ca="1" si="124"/>
        <v>-3596811983.6424179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-3596811983.6424179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-14986716.598510072</v>
      </c>
      <c r="L2121" s="444">
        <f t="shared" ca="1" si="124"/>
        <v>-3611798700.2409282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-3611798700.2409282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-15049161.251003867</v>
      </c>
      <c r="L2122" s="444">
        <f t="shared" ca="1" si="124"/>
        <v>-3626847861.4919319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-3626847861.4919319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-15111866.089549717</v>
      </c>
      <c r="L2123" s="444">
        <f t="shared" ca="1" si="124"/>
        <v>-3641959727.5814815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-3641959727.5814815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-15174832.198256172</v>
      </c>
      <c r="L2124" s="444">
        <f t="shared" ca="1" si="124"/>
        <v>-3657134559.7797375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-3657134559.7797375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-15238060.665748905</v>
      </c>
      <c r="L2125" s="444">
        <f t="shared" ca="1" si="124"/>
        <v>-3672372620.4454865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-3672372620.4454865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-15301552.585189525</v>
      </c>
      <c r="L2126" s="444">
        <f t="shared" ca="1" si="124"/>
        <v>-3687674173.0306759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-3687674173.0306759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-15365309.054294482</v>
      </c>
      <c r="L2127" s="444">
        <f t="shared" ca="1" si="124"/>
        <v>-3703039482.0849705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-3703039482.0849705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-15429331.175354043</v>
      </c>
      <c r="L2128" s="444">
        <f t="shared" ca="1" si="124"/>
        <v>-3718468813.2603245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-3718468813.2603245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-15493620.055251352</v>
      </c>
      <c r="L2129" s="444">
        <f t="shared" ca="1" si="124"/>
        <v>-3733962433.3155756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-3733962433.3155756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-15558176.805481564</v>
      </c>
      <c r="L2130" s="444">
        <f t="shared" ca="1" si="124"/>
        <v>-3749520610.121057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-3749520610.121057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-15623002.54217107</v>
      </c>
      <c r="L2131" s="444">
        <f t="shared" ca="1" si="124"/>
        <v>-3765143612.663228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-3765143612.663228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-15688098.386096783</v>
      </c>
      <c r="L2132" s="444">
        <f t="shared" ca="1" si="124"/>
        <v>-3780831711.049325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-3780831711.049325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-15753465.462705519</v>
      </c>
      <c r="L2133" s="444">
        <f t="shared" ca="1" si="124"/>
        <v>-3796585176.5120306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-3796585176.5120306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-15819104.902133461</v>
      </c>
      <c r="L2134" s="444">
        <f t="shared" ca="1" si="124"/>
        <v>-3812404281.4141641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-3812404281.4141641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-15885017.839225683</v>
      </c>
      <c r="L2135" s="444">
        <f t="shared" ca="1" si="124"/>
        <v>-3828289299.2533898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-3828289299.2533898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-15951205.413555792</v>
      </c>
      <c r="L2136" s="444">
        <f t="shared" ca="1" si="124"/>
        <v>-3844240504.6669455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-3844240504.6669455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-16017668.769445606</v>
      </c>
      <c r="L2137" s="444">
        <f t="shared" ca="1" si="124"/>
        <v>-3860258173.4363909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-3860258173.4363909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-16084409.055984961</v>
      </c>
      <c r="L2138" s="444">
        <f t="shared" ca="1" si="124"/>
        <v>-3876342582.4923759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-3876342582.4923759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-16151427.427051567</v>
      </c>
      <c r="L2139" s="444">
        <f t="shared" ca="1" si="124"/>
        <v>-3892494009.9194274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-3892494009.9194274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-16218725.041330947</v>
      </c>
      <c r="L2140" s="444">
        <f t="shared" ca="1" si="124"/>
        <v>-3908712734.9607582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-3908712734.9607582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-16286303.06233649</v>
      </c>
      <c r="L2141" s="444">
        <f t="shared" ca="1" si="124"/>
        <v>-3924999038.0230947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-3924999038.0230947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-16354162.658429561</v>
      </c>
      <c r="L2142" s="444">
        <f t="shared" ca="1" si="124"/>
        <v>-3941353200.6815243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-3941353200.6815243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-16422305.002839684</v>
      </c>
      <c r="L2143" s="444">
        <f t="shared" ca="1" si="124"/>
        <v>-3957775505.6843638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-3957775505.6843638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-16490731.27368485</v>
      </c>
      <c r="L2144" s="444">
        <f t="shared" ca="1" si="124"/>
        <v>-3974266236.9580488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-3974266236.9580488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-16559442.653991871</v>
      </c>
      <c r="L2145" s="444">
        <f t="shared" ca="1" si="124"/>
        <v>-3990825679.6120405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-3990825679.6120405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-16628440.331716835</v>
      </c>
      <c r="L2146" s="444">
        <f t="shared" ca="1" si="124"/>
        <v>-4007454119.9437575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-4007454119.9437575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-16697725.499765657</v>
      </c>
      <c r="L2147" s="444">
        <f t="shared" ca="1" si="124"/>
        <v>-4024151845.4435234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-4024151845.4435234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-16767299.35601468</v>
      </c>
      <c r="L2148" s="444">
        <f t="shared" ca="1" si="124"/>
        <v>-4040919144.7995381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-4040919144.7995381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-16837163.103331406</v>
      </c>
      <c r="L2149" s="444">
        <f t="shared" ca="1" si="124"/>
        <v>-4057756307.9028697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-4057756307.9028697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-16907317.949595291</v>
      </c>
      <c r="L2150" s="444">
        <f t="shared" ca="1" si="124"/>
        <v>-4074663625.8524652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-4074663625.8524652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-16977765.107718606</v>
      </c>
      <c r="L2151" s="444">
        <f t="shared" ca="1" si="124"/>
        <v>-4091641390.9601836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-4091641390.9601836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-17048505.795667432</v>
      </c>
      <c r="L2152" s="444">
        <f t="shared" ca="1" si="124"/>
        <v>-4108689896.7558513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-4108689896.7558513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-17119541.236482713</v>
      </c>
      <c r="L2153" s="444">
        <f t="shared" ca="1" si="124"/>
        <v>-4125809437.9923339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-4125809437.9923339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-17190872.658301394</v>
      </c>
      <c r="L2154" s="444">
        <f t="shared" ca="1" si="124"/>
        <v>-4143000310.6506352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-4143000310.6506352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-17262501.294377647</v>
      </c>
      <c r="L2155" s="444">
        <f t="shared" ca="1" si="124"/>
        <v>-4160262811.945013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-4160262811.945013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-17334428.38310422</v>
      </c>
      <c r="L2156" s="444">
        <f t="shared" ca="1" si="124"/>
        <v>-4177597240.3281174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-4177597240.3281174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-17406655.168033823</v>
      </c>
      <c r="L2157" s="444">
        <f t="shared" ca="1" si="124"/>
        <v>-4195003895.496151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-4195003895.496151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-17479182.89790063</v>
      </c>
      <c r="L2158" s="444">
        <f t="shared" ca="1" si="124"/>
        <v>-4212483078.3940516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-4212483078.3940516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-17552012.82664188</v>
      </c>
      <c r="L2159" s="444">
        <f t="shared" ca="1" si="124"/>
        <v>-4230035091.2206936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-4230035091.2206936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-17625146.213419557</v>
      </c>
      <c r="L2160" s="444">
        <f t="shared" ca="1" si="124"/>
        <v>-4247660237.434113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-4247660237.434113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-17698584.322642136</v>
      </c>
      <c r="L2161" s="444">
        <f t="shared" ca="1" si="124"/>
        <v>-4265358821.7567554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-4265358821.7567554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-17772328.42398648</v>
      </c>
      <c r="L2162" s="444">
        <f t="shared" ca="1" si="124"/>
        <v>-4283131150.1807418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-4283131150.1807418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-17846379.792419758</v>
      </c>
      <c r="L2163" s="444">
        <f t="shared" ca="1" si="124"/>
        <v>-4300977529.9731617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-4300977529.9731617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-17920739.708221506</v>
      </c>
      <c r="L2164" s="444">
        <f t="shared" ca="1" si="124"/>
        <v>-4318898269.6813831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-4318898269.6813831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-17995409.457005762</v>
      </c>
      <c r="L2165" s="444">
        <f t="shared" ca="1" si="124"/>
        <v>-4336893679.1383886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-4336893679.1383886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-18070390.329743285</v>
      </c>
      <c r="L2166" s="444">
        <f t="shared" ca="1" si="124"/>
        <v>-4354964069.468132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-4354964069.468132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-18145683.622783884</v>
      </c>
      <c r="L2167" s="444">
        <f t="shared" ca="1" si="124"/>
        <v>-4373109753.0909157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-4373109753.0909157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-18221290.637878817</v>
      </c>
      <c r="L2168" s="444">
        <f t="shared" ca="1" si="124"/>
        <v>-4391331043.7287941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-4391331043.7287941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-18297212.682203308</v>
      </c>
      <c r="L2169" s="444">
        <f t="shared" ca="1" si="124"/>
        <v>-4409628256.4109974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-4409628256.4109974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-18373451.068379156</v>
      </c>
      <c r="L2170" s="444">
        <f t="shared" ca="1" si="124"/>
        <v>-4428001707.4793768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-4428001707.4793768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-18450007.114497405</v>
      </c>
      <c r="L2171" s="444">
        <f t="shared" ca="1" si="124"/>
        <v>-4446451714.593874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-4446451714.593874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-18526882.144141141</v>
      </c>
      <c r="L2172" s="444">
        <f t="shared" ca="1" si="124"/>
        <v>-4464978596.7380152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-4464978596.7380152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-18604077.486408398</v>
      </c>
      <c r="L2173" s="444">
        <f t="shared" ca="1" si="124"/>
        <v>-4483582674.2244234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-4483582674.2244234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-18681594.475935098</v>
      </c>
      <c r="L2174" s="444">
        <f t="shared" ca="1" si="124"/>
        <v>-4502264268.7003584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-4502264268.7003584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-18759434.452918161</v>
      </c>
      <c r="L2175" s="444">
        <f t="shared" ca="1" si="124"/>
        <v>-4521023703.1532764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-4521023703.1532764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-18837598.763138652</v>
      </c>
      <c r="L2176" s="444">
        <f t="shared" ca="1" si="124"/>
        <v>-4539861301.9164152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-4539861301.9164152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-18916088.757985063</v>
      </c>
      <c r="L2177" s="444">
        <f t="shared" ca="1" si="124"/>
        <v>-4558777390.6744003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-4558777390.6744003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-18994905.794476669</v>
      </c>
      <c r="L2178" s="444">
        <f t="shared" ca="1" si="124"/>
        <v>-4577772296.4688768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-4577772296.4688768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-19074051.235286988</v>
      </c>
      <c r="L2179" s="444">
        <f t="shared" ca="1" si="124"/>
        <v>-4596846347.7041636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-4596846347.7041636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-19153526.448767349</v>
      </c>
      <c r="L2180" s="444">
        <f t="shared" ca="1" si="124"/>
        <v>-4615999874.1529312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-4615999874.1529312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-19233332.808970548</v>
      </c>
      <c r="L2181" s="444">
        <f t="shared" ca="1" si="124"/>
        <v>-4635233206.9619017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-4635233206.9619017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-19313471.695674591</v>
      </c>
      <c r="L2182" s="444">
        <f t="shared" ca="1" si="124"/>
        <v>-4654546678.6575766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-4654546678.6575766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-19393944.49440657</v>
      </c>
      <c r="L2183" s="444">
        <f t="shared" ca="1" si="124"/>
        <v>-4673940623.1519833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-4673940623.1519833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-19474752.596466597</v>
      </c>
      <c r="L2184" s="444">
        <f t="shared" ca="1" si="124"/>
        <v>-4693415375.7484503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-4693415375.7484503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-19555897.398951877</v>
      </c>
      <c r="L2185" s="444">
        <f t="shared" ca="1" si="124"/>
        <v>-4712971273.1474018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-4712971273.1474018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-19637380.304780841</v>
      </c>
      <c r="L2186" s="444">
        <f t="shared" ca="1" si="124"/>
        <v>-4732608653.4521828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-4732608653.4521828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-19719202.722717427</v>
      </c>
      <c r="L2187" s="444">
        <f t="shared" ca="1" si="124"/>
        <v>-4752327856.1749001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-4752327856.1749001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-19801366.067395415</v>
      </c>
      <c r="L2188" s="444">
        <f t="shared" ca="1" si="124"/>
        <v>-4772129222.2422953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-4772129222.2422953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-19883871.759342898</v>
      </c>
      <c r="L2189" s="444">
        <f t="shared" ca="1" si="124"/>
        <v>-4792013094.0016384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-4792013094.0016384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-19966721.225006826</v>
      </c>
      <c r="L2190" s="444">
        <f t="shared" ca="1" si="124"/>
        <v>-4811979815.2266455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-4811979815.2266455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-20049915.896777689</v>
      </c>
      <c r="L2191" s="444">
        <f t="shared" ca="1" si="124"/>
        <v>-4832029731.1234236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-4832029731.1234236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-20133457.213014264</v>
      </c>
      <c r="L2192" s="444">
        <f t="shared" ca="1" si="124"/>
        <v>-4852163188.3364382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-4852163188.3364382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-20217346.618068494</v>
      </c>
      <c r="L2193" s="444">
        <f t="shared" ca="1" si="124"/>
        <v>-4872380534.9545069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-4872380534.9545069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-20301585.562310446</v>
      </c>
      <c r="L2194" s="444">
        <f t="shared" ca="1" si="124"/>
        <v>-4892682120.5168171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-4892682120.5168171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-20386175.502153404</v>
      </c>
      <c r="L2195" s="444">
        <f t="shared" ca="1" si="124"/>
        <v>-4913068296.0189705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-4913068296.0189705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-20471117.900079042</v>
      </c>
      <c r="L2196" s="444">
        <f t="shared" ca="1" si="124"/>
        <v>-4933539413.9190493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-4933539413.9190493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-20556414.224662706</v>
      </c>
      <c r="L2197" s="444">
        <f t="shared" ca="1" si="124"/>
        <v>-4954095828.143712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-4954095828.143712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-20642065.950598799</v>
      </c>
      <c r="L2198" s="444">
        <f t="shared" ca="1" si="124"/>
        <v>-4974737894.0943108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-4974737894.0943108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-20728074.558726296</v>
      </c>
      <c r="L2199" s="444">
        <f t="shared" ca="1" si="124"/>
        <v>-4995465968.6530371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-4995465968.6530371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-20814441.536054321</v>
      </c>
      <c r="L2200" s="444">
        <f t="shared" ca="1" si="124"/>
        <v>-5016280410.1890917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-5016280410.1890917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-20901168.37578788</v>
      </c>
      <c r="L2201" s="444">
        <f t="shared" ca="1" si="124"/>
        <v>-5037181578.5648794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-5037181578.5648794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-20988256.577353664</v>
      </c>
      <c r="L2202" s="444">
        <f t="shared" ca="1" si="124"/>
        <v>-5058169835.1422329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-5058169835.1422329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-21075707.64642597</v>
      </c>
      <c r="L2203" s="444">
        <f t="shared" ca="1" si="124"/>
        <v>-5079245542.7886591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-5079245542.7886591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-21163523.094952747</v>
      </c>
      <c r="L2204" s="444">
        <f t="shared" ca="1" si="124"/>
        <v>-5100409065.8836117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-5100409065.8836117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-21251704.441181716</v>
      </c>
      <c r="L2205" s="444">
        <f t="shared" ca="1" si="124"/>
        <v>-5121660770.3247938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-5121660770.3247938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-21340253.209686641</v>
      </c>
      <c r="L2206" s="444">
        <f t="shared" ca="1" si="124"/>
        <v>-5143001023.5344801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-5143001023.5344801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-21429170.931393668</v>
      </c>
      <c r="L2207" s="444">
        <f t="shared" ca="1" si="124"/>
        <v>-5164430194.4658737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-5164430194.4658737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-21518459.143607806</v>
      </c>
      <c r="L2208" s="444">
        <f t="shared" ca="1" si="124"/>
        <v>-5185948653.6094818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-5185948653.6094818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-21608119.390039507</v>
      </c>
      <c r="L2209" s="444">
        <f t="shared" ca="1" si="124"/>
        <v>-5207556772.9995213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-5207556772.9995213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-21698153.220831338</v>
      </c>
      <c r="L2210" s="444">
        <f t="shared" ca="1" si="124"/>
        <v>-5229254926.2203522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-5229254926.2203522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-21788562.192584801</v>
      </c>
      <c r="L2211" s="444">
        <f t="shared" ca="1" si="124"/>
        <v>-5251043488.4129372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-5251043488.4129372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-21879347.868387237</v>
      </c>
      <c r="L2212" s="444">
        <f t="shared" ca="1" si="124"/>
        <v>-5272922836.2813244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-5272922836.2813244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-21970511.817838851</v>
      </c>
      <c r="L2213" s="444">
        <f t="shared" ca="1" si="124"/>
        <v>-5294893348.0991631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-5294893348.0991631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-22062055.617079847</v>
      </c>
      <c r="L2214" s="444">
        <f t="shared" ca="1" si="124"/>
        <v>-5316955403.7162428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-5316955403.7162428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-22153980.848817676</v>
      </c>
      <c r="L2215" s="444">
        <f t="shared" ca="1" si="124"/>
        <v>-5339109384.5650606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-5339109384.5650606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-22246289.102354418</v>
      </c>
      <c r="L2216" s="444">
        <f t="shared" ca="1" si="124"/>
        <v>-5361355673.6674147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-5361355673.6674147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-22338981.973614227</v>
      </c>
      <c r="L2217" s="444">
        <f t="shared" ca="1" si="124"/>
        <v>-5383694655.6410294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-5383694655.6410294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-22432061.065170955</v>
      </c>
      <c r="L2218" s="444">
        <f t="shared" ca="1" si="124"/>
        <v>-5406126716.7062006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-5406126716.7062006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-22525527.986275837</v>
      </c>
      <c r="L2219" s="444">
        <f t="shared" ca="1" si="124"/>
        <v>-5428652244.6924763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-5428652244.6924763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-22619384.352885317</v>
      </c>
      <c r="L2220" s="444">
        <f t="shared" ca="1" si="124"/>
        <v>-5451271629.0453615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-5451271629.0453615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-22713631.787689008</v>
      </c>
      <c r="L2221" s="444">
        <f t="shared" ca="1" si="124"/>
        <v>-5473985260.8330507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-5473985260.8330507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-22808271.920137711</v>
      </c>
      <c r="L2222" s="444">
        <f t="shared" ca="1" si="124"/>
        <v>-5496793532.7531881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-5496793532.7531881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-22903306.386471618</v>
      </c>
      <c r="L2223" s="444">
        <f t="shared" ca="1" si="124"/>
        <v>-5519696839.1396599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-5519696839.1396599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-22998736.829748582</v>
      </c>
      <c r="L2224" s="444">
        <f t="shared" ca="1" si="124"/>
        <v>-5542695575.969408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-5542695575.969408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-23094564.899872534</v>
      </c>
      <c r="L2225" s="444">
        <f t="shared" ca="1" si="124"/>
        <v>-5565790140.8692808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-5565790140.8692808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-23190792.253622003</v>
      </c>
      <c r="L2226" s="444">
        <f t="shared" ca="1" si="124"/>
        <v>-5588980933.1229029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-5588980933.1229029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-23287420.55467876</v>
      </c>
      <c r="L2227" s="444">
        <f t="shared" ca="1" si="124"/>
        <v>-5612268353.6775818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-5612268353.6775818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-23384451.473656591</v>
      </c>
      <c r="L2228" s="444">
        <f t="shared" ca="1" si="124"/>
        <v>-5635652805.1512384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-5635652805.1512384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-23481886.688130159</v>
      </c>
      <c r="L2229" s="444">
        <f t="shared" ca="1" si="124"/>
        <v>-5659134691.8393688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-5659134691.8393688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-23579727.882664036</v>
      </c>
      <c r="L2230" s="444">
        <f t="shared" ca="1" si="124"/>
        <v>-5682714419.7220325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-5682714419.7220325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-23677976.748841804</v>
      </c>
      <c r="L2231" s="444">
        <f t="shared" ca="1" si="124"/>
        <v>-5706392396.4708748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-5706392396.4708748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-23776634.985295311</v>
      </c>
      <c r="L2232" s="444">
        <f t="shared" ca="1" si="124"/>
        <v>-5730169031.4561701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-5730169031.4561701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-23875704.297734041</v>
      </c>
      <c r="L2233" s="444">
        <f t="shared" ca="1" si="124"/>
        <v>-5754044735.7539043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-5754044735.7539043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-23975186.398974601</v>
      </c>
      <c r="L2234" s="444">
        <f t="shared" ca="1" si="124"/>
        <v>-5778019922.1528788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-5778019922.1528788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-24075083.008970328</v>
      </c>
      <c r="L2235" s="444">
        <f t="shared" ca="1" si="124"/>
        <v>-5802095005.161849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-5802095005.161849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-24175395.854841039</v>
      </c>
      <c r="L2236" s="444">
        <f t="shared" ca="1" si="124"/>
        <v>-5826270401.0166903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-5826270401.0166903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-24276126.670902874</v>
      </c>
      <c r="L2237" s="444">
        <f t="shared" ca="1" si="124"/>
        <v>-5850546527.6875935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-5850546527.6875935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-24377277.198698305</v>
      </c>
      <c r="L2238" s="444">
        <f t="shared" ca="1" si="124"/>
        <v>-5874923804.8862915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-5874923804.8862915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-24478849.187026214</v>
      </c>
      <c r="L2239" s="444">
        <f t="shared" ca="1" si="124"/>
        <v>-5899402654.0733175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-5899402654.0733175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-24580844.391972154</v>
      </c>
      <c r="L2240" s="444">
        <f t="shared" ca="1" si="124"/>
        <v>-5923983498.4652901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-5923983498.4652901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-24683264.576938707</v>
      </c>
      <c r="L2241" s="444">
        <f t="shared" ca="1" si="124"/>
        <v>-5948666763.0422287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-5948666763.0422287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-24786111.512675952</v>
      </c>
      <c r="L2242" s="444">
        <f t="shared" ca="1" si="124"/>
        <v>-5973452874.5549049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-5973452874.5549049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-24889386.977312103</v>
      </c>
      <c r="L2243" s="444">
        <f t="shared" ca="1" si="124"/>
        <v>-5998342261.532217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-5998342261.532217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-24993092.756384239</v>
      </c>
      <c r="L2244" s="444">
        <f t="shared" ca="1" si="124"/>
        <v>-6023335354.2886009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-6023335354.2886009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-25097230.642869171</v>
      </c>
      <c r="L2245" s="444">
        <f t="shared" ca="1" si="124"/>
        <v>-6048432584.9314699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-6048432584.9314699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-25201802.437214456</v>
      </c>
      <c r="L2246" s="444">
        <f t="shared" ca="1" si="124"/>
        <v>-6073634387.3686848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-6073634387.3686848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-25306809.94736952</v>
      </c>
      <c r="L2247" s="444">
        <f t="shared" ca="1" si="124"/>
        <v>-6098941197.3160543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-6098941197.3160543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-25412254.988816895</v>
      </c>
      <c r="L2248" s="444">
        <f t="shared" ca="1" si="124"/>
        <v>-6124353452.3048716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-6124353452.3048716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-25518139.384603631</v>
      </c>
      <c r="L2249" s="444">
        <f t="shared" ca="1" si="124"/>
        <v>-6149871591.6894751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-6149871591.6894751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-25624464.965372812</v>
      </c>
      <c r="L2250" s="444">
        <f t="shared" ca="1" si="124"/>
        <v>-6175496056.6548481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-6175496056.6548481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-25731233.569395199</v>
      </c>
      <c r="L2251" s="444">
        <f t="shared" ca="1" si="124"/>
        <v>-6201227290.2242432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-6201227290.2242432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-25838447.042601012</v>
      </c>
      <c r="L2252" s="444">
        <f t="shared" ca="1" si="124"/>
        <v>-6227065737.2668438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-6227065737.2668438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-25946107.238611847</v>
      </c>
      <c r="L2253" s="444">
        <f t="shared" ca="1" si="124"/>
        <v>-6253011844.505456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-6253011844.505456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-26054216.018772732</v>
      </c>
      <c r="L2254" s="444">
        <f t="shared" ca="1" si="124"/>
        <v>-6279066060.524229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-6279066060.524229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-26162775.252184287</v>
      </c>
      <c r="L2255" s="444">
        <f t="shared" ca="1" si="124"/>
        <v>-6305228835.776413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-6305228835.776413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-26271786.815735053</v>
      </c>
      <c r="L2256" s="444">
        <f t="shared" ca="1" si="124"/>
        <v>-6331500622.5921478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-6331500622.5921478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-26381252.594133951</v>
      </c>
      <c r="L2257" s="444">
        <f t="shared" ca="1" si="124"/>
        <v>-6357881875.1862822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-6357881875.1862822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-26491174.479942843</v>
      </c>
      <c r="L2258" s="444">
        <f t="shared" ca="1" si="124"/>
        <v>-6384373049.6662254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-6384373049.6662254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-26601554.373609271</v>
      </c>
      <c r="L2259" s="444">
        <f t="shared" ca="1" si="124"/>
        <v>-6410974604.039835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-6410974604.039835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-26712394.183499314</v>
      </c>
      <c r="L2260" s="444">
        <f t="shared" ca="1" si="124"/>
        <v>-6437686998.2233343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-6437686998.2233343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-26823695.825930558</v>
      </c>
      <c r="L2261" s="444">
        <f t="shared" ca="1" si="124"/>
        <v>-6464510694.0492649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-6464510694.0492649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-26935461.225205269</v>
      </c>
      <c r="L2262" s="444">
        <f t="shared" ca="1" si="124"/>
        <v>-6491446155.2744703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-6491446155.2744703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-27047692.313643627</v>
      </c>
      <c r="L2263" s="444">
        <f t="shared" ca="1" si="124"/>
        <v>-6518493847.5881138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-6518493847.5881138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-27160391.031617139</v>
      </c>
      <c r="L2264" s="444">
        <f t="shared" ca="1" si="124"/>
        <v>-6545654238.6197309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-6545654238.6197309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-27273559.32758221</v>
      </c>
      <c r="L2265" s="444">
        <f t="shared" ca="1" si="124"/>
        <v>-6572927797.9473133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-6572927797.9473133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-27387199.158113804</v>
      </c>
      <c r="L2266" s="444">
        <f t="shared" ca="1" si="124"/>
        <v>-6600314997.1054268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-6600314997.1054268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-27501312.48793928</v>
      </c>
      <c r="L2267" s="444">
        <f t="shared" ca="1" si="124"/>
        <v>-6627816309.5933657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-6627816309.5933657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-27615901.289972357</v>
      </c>
      <c r="L2268" s="444">
        <f t="shared" ca="1" si="124"/>
        <v>-6655432210.883338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-6655432210.883338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-27730967.54534724</v>
      </c>
      <c r="L2269" s="444">
        <f t="shared" ca="1" si="124"/>
        <v>-6683163178.4286852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-6683163178.4286852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-27846513.243452854</v>
      </c>
      <c r="L2270" s="444">
        <f t="shared" ca="1" si="124"/>
        <v>-6711009691.6721382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-6711009691.6721382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-27962540.381967243</v>
      </c>
      <c r="L2271" s="444">
        <f t="shared" ca="1" si="124"/>
        <v>-6738972232.0541058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-6738972232.0541058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-28079050.966892112</v>
      </c>
      <c r="L2272" s="444">
        <f t="shared" ca="1" si="124"/>
        <v>-6767051283.020998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-6767051283.020998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-28196047.012587491</v>
      </c>
      <c r="L2273" s="444">
        <f t="shared" ca="1" si="124"/>
        <v>-6795247330.0335855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-6795247330.0335855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-28313530.541806601</v>
      </c>
      <c r="L2274" s="444">
        <f t="shared" ca="1" si="124"/>
        <v>-6823560860.5753918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-6823560860.5753918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-28431503.585730799</v>
      </c>
      <c r="L2275" s="444">
        <f t="shared" ca="1" si="124"/>
        <v>-6851992364.1611223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-6851992364.1611223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-28549968.184004672</v>
      </c>
      <c r="L2276" s="444">
        <f t="shared" ca="1" si="124"/>
        <v>-6880542332.3451271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-6880542332.3451271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-28668926.384771362</v>
      </c>
      <c r="L2277" s="444">
        <f t="shared" ca="1" si="124"/>
        <v>-6909211258.7298985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-6909211258.7298985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-28788380.244707908</v>
      </c>
      <c r="L2278" s="444">
        <f t="shared" ca="1" si="124"/>
        <v>-6937999638.9746065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-6937999638.9746065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-28908331.82906086</v>
      </c>
      <c r="L2279" s="444">
        <f t="shared" ca="1" si="124"/>
        <v>-6966907970.8036671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-6966907970.8036671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-29028783.211681951</v>
      </c>
      <c r="L2280" s="444">
        <f t="shared" ca="1" si="124"/>
        <v>-6995936754.0153494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-6995936754.0153494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-29149736.47506395</v>
      </c>
      <c r="L2281" s="444">
        <f t="shared" ca="1" si="124"/>
        <v>-7025086490.4904137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-7025086490.4904137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-29271193.710376728</v>
      </c>
      <c r="L2282" s="444">
        <f t="shared" ca="1" si="124"/>
        <v>-7054357684.2007904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-7054357684.2007904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-29393157.017503291</v>
      </c>
      <c r="L2283" s="444">
        <f t="shared" ca="1" si="124"/>
        <v>-7083750841.2182941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-7083750841.2182941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-29515628.505076226</v>
      </c>
      <c r="L2284" s="444">
        <f t="shared" ca="1" si="124"/>
        <v>-7113266469.7233706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-7113266469.7233706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-29638610.290514044</v>
      </c>
      <c r="L2285" s="444">
        <f t="shared" ca="1" si="124"/>
        <v>-7142905080.0138845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-7142905080.0138845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-29762104.50005785</v>
      </c>
      <c r="L2286" s="444">
        <f t="shared" ca="1" si="124"/>
        <v>-7172667184.5139427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-7172667184.5139427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-29886113.268808093</v>
      </c>
      <c r="L2287" s="444">
        <f t="shared" ca="1" si="124"/>
        <v>-7202553297.7827511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-7202553297.7827511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-30010638.740761463</v>
      </c>
      <c r="L2288" s="444">
        <f t="shared" ca="1" si="124"/>
        <v>-7232563936.5235128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-7232563936.5235128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-30135683.068847973</v>
      </c>
      <c r="L2289" s="444">
        <f t="shared" ca="1" si="124"/>
        <v>-7262699619.5923605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-7262699619.5923605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-30261248.414968163</v>
      </c>
      <c r="L2290" s="444">
        <f t="shared" ca="1" si="124"/>
        <v>-7292960868.007329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-7292960868.007329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-30387336.950030535</v>
      </c>
      <c r="L2291" s="444">
        <f t="shared" ca="1" si="124"/>
        <v>-7323348204.9573593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-7323348204.9573593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-30513950.853989001</v>
      </c>
      <c r="L2292" s="444">
        <f t="shared" ca="1" si="124"/>
        <v>-7353862155.811348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-7353862155.811348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-30641092.315880612</v>
      </c>
      <c r="L2293" s="444">
        <f t="shared" ca="1" si="124"/>
        <v>-7384503248.1272287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-7384503248.1272287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-30768763.533863448</v>
      </c>
      <c r="L2294" s="444">
        <f t="shared" ca="1" si="124"/>
        <v>-7415272011.6610918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-7415272011.6610918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-30896966.715254549</v>
      </c>
      <c r="L2295" s="444">
        <f t="shared" ca="1" si="124"/>
        <v>-7446168978.3763466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-7446168978.3763466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-31025704.076568116</v>
      </c>
      <c r="L2296" s="444">
        <f t="shared" ca="1" si="124"/>
        <v>-7477194682.4529142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-7477194682.4529142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-31154977.843553808</v>
      </c>
      <c r="L2297" s="444">
        <f t="shared" ca="1" si="124"/>
        <v>-7508349660.2964678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-7508349660.2964678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-31284790.25123528</v>
      </c>
      <c r="L2298" s="444">
        <f t="shared" ca="1" si="124"/>
        <v>-7539634450.5477028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-7539634450.5477028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-31415143.543948758</v>
      </c>
      <c r="L2299" s="444">
        <f t="shared" ca="1" si="124"/>
        <v>-7571049594.0916519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-7571049594.0916519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-31546039.975381885</v>
      </c>
      <c r="L2300" s="444">
        <f t="shared" ca="1" si="124"/>
        <v>-7602595634.0670338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-7602595634.0670338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-31677481.808612637</v>
      </c>
      <c r="L2301" s="444">
        <f t="shared" ca="1" si="124"/>
        <v>-7634273115.8756466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-7634273115.8756466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-31809471.316148527</v>
      </c>
      <c r="L2302" s="444">
        <f t="shared" ca="1" si="124"/>
        <v>-7666082587.1917953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-7666082587.1917953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-31942010.77996581</v>
      </c>
      <c r="L2303" s="444">
        <f t="shared" ref="L2303:L2557" ca="1" si="129">I2303-J2303+K2303</f>
        <v>-7698024597.9717607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-7698024597.9717607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-32075102.491549008</v>
      </c>
      <c r="L2304" s="444">
        <f t="shared" ca="1" si="129"/>
        <v>-7730099700.4633093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-7730099700.4633093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-32208748.75193046</v>
      </c>
      <c r="L2305" s="444">
        <f t="shared" ca="1" si="129"/>
        <v>-7762308449.2152395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-7762308449.2152395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-32342951.87173016</v>
      </c>
      <c r="L2306" s="444">
        <f t="shared" ca="1" si="129"/>
        <v>-7794651401.0869694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-7794651401.0869694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-32477714.171195704</v>
      </c>
      <c r="L2307" s="444">
        <f t="shared" ca="1" si="129"/>
        <v>-7827129115.2581654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-7827129115.2581654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-32613037.980242353</v>
      </c>
      <c r="L2308" s="444">
        <f t="shared" ca="1" si="129"/>
        <v>-7859742153.2384081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-7859742153.2384081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-32748925.638493367</v>
      </c>
      <c r="L2309" s="444">
        <f t="shared" ca="1" si="129"/>
        <v>-7892491078.8769016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-7892491078.8769016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-32885379.495320428</v>
      </c>
      <c r="L2310" s="444">
        <f t="shared" ca="1" si="129"/>
        <v>-7925376458.3722219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-7925376458.3722219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-33022401.909884255</v>
      </c>
      <c r="L2311" s="444">
        <f t="shared" ca="1" si="129"/>
        <v>-7958398860.2821064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-7958398860.2821064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-33159995.251175448</v>
      </c>
      <c r="L2312" s="444">
        <f t="shared" ca="1" si="129"/>
        <v>-7991558855.5332823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-7991558855.5332823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-33298161.898055341</v>
      </c>
      <c r="L2313" s="444">
        <f t="shared" ca="1" si="129"/>
        <v>-8024857017.4313374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-8024857017.4313374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-33436904.239297237</v>
      </c>
      <c r="L2314" s="444">
        <f t="shared" ca="1" si="129"/>
        <v>-8058293921.6706343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-8058293921.6706343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-33576224.673627637</v>
      </c>
      <c r="L2315" s="444">
        <f t="shared" ca="1" si="129"/>
        <v>-8091870146.3442621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-8091870146.3442621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-33716125.609767757</v>
      </c>
      <c r="L2316" s="444">
        <f t="shared" ca="1" si="129"/>
        <v>-8125586271.95403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-8125586271.95403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-33856609.466475129</v>
      </c>
      <c r="L2317" s="444">
        <f t="shared" ca="1" si="129"/>
        <v>-8159442881.4205055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-8159442881.4205055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-33997678.672585435</v>
      </c>
      <c r="L2318" s="444">
        <f t="shared" ca="1" si="129"/>
        <v>-8193440560.093091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-8193440560.093091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-34139335.667054541</v>
      </c>
      <c r="L2319" s="444">
        <f t="shared" ca="1" si="129"/>
        <v>-8227579895.7601452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-8227579895.7601452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-34281582.8990006</v>
      </c>
      <c r="L2320" s="444">
        <f t="shared" ca="1" si="129"/>
        <v>-8261861478.6591454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-8261861478.6591454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-34424422.827746436</v>
      </c>
      <c r="L2321" s="444">
        <f t="shared" ca="1" si="129"/>
        <v>-8296285901.4868917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-8296285901.4868917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-34567857.922862045</v>
      </c>
      <c r="L2322" s="444">
        <f t="shared" ca="1" si="129"/>
        <v>-8330853759.4097538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-8330853759.4097538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-34711890.664207309</v>
      </c>
      <c r="L2323" s="444">
        <f t="shared" ca="1" si="129"/>
        <v>-8365565650.0739613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-8365565650.0739613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-34856523.541974835</v>
      </c>
      <c r="L2324" s="444">
        <f t="shared" ca="1" si="129"/>
        <v>-8400422173.6159363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-8400422173.6159363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-35001759.056733064</v>
      </c>
      <c r="L2325" s="444">
        <f t="shared" ca="1" si="129"/>
        <v>-8435423932.6726694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-8435423932.6726694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-35147599.719469458</v>
      </c>
      <c r="L2326" s="444">
        <f t="shared" ca="1" si="129"/>
        <v>-8470571532.3921385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-8470571532.3921385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-35294048.051633909</v>
      </c>
      <c r="L2327" s="444">
        <f t="shared" ca="1" si="129"/>
        <v>-8505865580.4437723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-8505865580.4437723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-35441106.585182384</v>
      </c>
      <c r="L2328" s="444">
        <f t="shared" ca="1" si="129"/>
        <v>-8541306687.0289545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-8541306687.0289545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-35588777.862620644</v>
      </c>
      <c r="L2329" s="444">
        <f t="shared" ca="1" si="129"/>
        <v>-8576895464.8915749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-8576895464.8915749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-35737064.437048227</v>
      </c>
      <c r="L2330" s="444">
        <f t="shared" ca="1" si="129"/>
        <v>-8612632529.3286228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-8612632529.3286228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-35885968.872202598</v>
      </c>
      <c r="L2331" s="444">
        <f t="shared" ca="1" si="129"/>
        <v>-8648518498.2008247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-8648518498.2008247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-36035493.742503434</v>
      </c>
      <c r="L2332" s="444">
        <f t="shared" ca="1" si="129"/>
        <v>-8684553991.9433289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-8684553991.9433289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-36185641.633097202</v>
      </c>
      <c r="L2333" s="444">
        <f t="shared" ca="1" si="129"/>
        <v>-8720739633.5764256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-8720739633.5764256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-36336415.139901772</v>
      </c>
      <c r="L2334" s="444">
        <f t="shared" ca="1" si="129"/>
        <v>-8757076048.7163277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-8757076048.7163277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-36487816.869651362</v>
      </c>
      <c r="L2335" s="444">
        <f t="shared" ca="1" si="129"/>
        <v>-8793563865.5859795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-8793563865.5859795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-36639849.439941578</v>
      </c>
      <c r="L2336" s="444">
        <f t="shared" ca="1" si="129"/>
        <v>-8830203715.0259209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-8830203715.0259209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-36792515.479274668</v>
      </c>
      <c r="L2337" s="444">
        <f t="shared" ca="1" si="129"/>
        <v>-8866996230.5051956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-8866996230.5051956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-36945817.627104983</v>
      </c>
      <c r="L2338" s="444">
        <f t="shared" ca="1" si="129"/>
        <v>-8903942048.1323013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-8903942048.1323013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-37099758.533884585</v>
      </c>
      <c r="L2339" s="444">
        <f t="shared" ca="1" si="129"/>
        <v>-8941041806.6661854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-8941041806.6661854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-37254340.861109108</v>
      </c>
      <c r="L2340" s="444">
        <f t="shared" ca="1" si="129"/>
        <v>-8978296147.5272942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-8978296147.5272942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-37409567.281363726</v>
      </c>
      <c r="L2341" s="444">
        <f t="shared" ca="1" si="129"/>
        <v>-9015705714.8086586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-9015705714.8086586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-37565440.478369407</v>
      </c>
      <c r="L2342" s="444">
        <f t="shared" ca="1" si="129"/>
        <v>-9053271155.2870274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-9053271155.2870274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-37721963.147029281</v>
      </c>
      <c r="L2343" s="444">
        <f t="shared" ca="1" si="129"/>
        <v>-9090993118.4340572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-9090993118.4340572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-37879137.993475236</v>
      </c>
      <c r="L2344" s="444">
        <f t="shared" ca="1" si="129"/>
        <v>-9128872256.4275322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-9128872256.4275322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-38036967.735114716</v>
      </c>
      <c r="L2345" s="444">
        <f t="shared" ca="1" si="129"/>
        <v>-9166909224.1626472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-9166909224.1626472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-38195455.100677699</v>
      </c>
      <c r="L2346" s="444">
        <f t="shared" ca="1" si="129"/>
        <v>-9205104679.2633247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-9205104679.2633247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-38354602.830263853</v>
      </c>
      <c r="L2347" s="444">
        <f t="shared" ca="1" si="129"/>
        <v>-9243459282.0935879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-9243459282.0935879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-38514413.675389946</v>
      </c>
      <c r="L2348" s="444">
        <f t="shared" ca="1" si="129"/>
        <v>-9281973695.7689781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-9281973695.7689781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-38674890.399037406</v>
      </c>
      <c r="L2349" s="444">
        <f t="shared" ca="1" si="129"/>
        <v>-9320648586.1680164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-9320648586.1680164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-38836035.77570007</v>
      </c>
      <c r="L2350" s="444">
        <f t="shared" ca="1" si="129"/>
        <v>-9359484621.943716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-9359484621.943716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-38997852.591432147</v>
      </c>
      <c r="L2351" s="444">
        <f t="shared" ca="1" si="129"/>
        <v>-9398482474.5351486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-9398482474.5351486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-39160343.643896453</v>
      </c>
      <c r="L2352" s="444">
        <f t="shared" ca="1" si="129"/>
        <v>-9437642818.1790447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-9437642818.1790447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-39323511.742412686</v>
      </c>
      <c r="L2353" s="444">
        <f t="shared" ca="1" si="129"/>
        <v>-9476966329.9214573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-9476966329.9214573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-39487359.708006069</v>
      </c>
      <c r="L2354" s="444">
        <f t="shared" ca="1" si="129"/>
        <v>-9516453689.6294632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-9516453689.6294632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-39651890.373456098</v>
      </c>
      <c r="L2355" s="444">
        <f t="shared" ca="1" si="129"/>
        <v>-9556105580.0029202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-9556105580.0029202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-39817106.583345503</v>
      </c>
      <c r="L2356" s="444">
        <f t="shared" ca="1" si="129"/>
        <v>-9595922686.5862656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-9595922686.5862656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-39983011.19410944</v>
      </c>
      <c r="L2357" s="444">
        <f t="shared" ca="1" si="129"/>
        <v>-9635905697.7803745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-9635905697.7803745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-40149607.074084893</v>
      </c>
      <c r="L2358" s="444">
        <f t="shared" ca="1" si="129"/>
        <v>-9676055304.8544598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-9676055304.8544598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-40316897.103560247</v>
      </c>
      <c r="L2359" s="444">
        <f t="shared" ca="1" si="129"/>
        <v>-9716372201.9580193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-9716372201.9580193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-40484884.17482508</v>
      </c>
      <c r="L2360" s="444">
        <f t="shared" ca="1" si="129"/>
        <v>-9756857086.1328449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-9756857086.1328449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-40653571.192220189</v>
      </c>
      <c r="L2361" s="444">
        <f t="shared" ca="1" si="129"/>
        <v>-9797510657.3250656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-9797510657.3250656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-40822961.072187774</v>
      </c>
      <c r="L2362" s="444">
        <f t="shared" ca="1" si="129"/>
        <v>-9838333618.397253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-9838333618.397253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-40993056.743321888</v>
      </c>
      <c r="L2363" s="444">
        <f t="shared" ca="1" si="129"/>
        <v>-9879326675.1405754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-9879326675.1405754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-41163861.146419063</v>
      </c>
      <c r="L2364" s="444">
        <f t="shared" ca="1" si="129"/>
        <v>-9920490536.2869949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-9920490536.2869949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-41335377.234529145</v>
      </c>
      <c r="L2365" s="444">
        <f t="shared" ca="1" si="129"/>
        <v>-9961825913.5215244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-9961825913.5215244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-41507607.973006353</v>
      </c>
      <c r="L2366" s="444">
        <f t="shared" ca="1" si="129"/>
        <v>-10003333521.494532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-10003333521.494532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-41680556.339560546</v>
      </c>
      <c r="L2367" s="444">
        <f t="shared" ca="1" si="129"/>
        <v>-10045014077.834093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-10045014077.834093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-41854225.324308723</v>
      </c>
      <c r="L2368" s="444">
        <f t="shared" ca="1" si="129"/>
        <v>-10086868303.158401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-10086868303.158401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-42028617.929826669</v>
      </c>
      <c r="L2369" s="444">
        <f t="shared" ca="1" si="129"/>
        <v>-10128896921.088228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-10128896921.088228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-42203737.171200953</v>
      </c>
      <c r="L2370" s="444">
        <f t="shared" ca="1" si="129"/>
        <v>-10171100658.25943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-10171100658.25943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-42379586.076080956</v>
      </c>
      <c r="L2371" s="444">
        <f t="shared" ca="1" si="129"/>
        <v>-10213480244.33551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-10213480244.33551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-42556167.68473129</v>
      </c>
      <c r="L2372" s="444">
        <f t="shared" ca="1" si="129"/>
        <v>-10256036412.020241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-10256036412.020241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-42733485.050084338</v>
      </c>
      <c r="L2373" s="444">
        <f t="shared" ca="1" si="129"/>
        <v>-10298769897.070326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-10298769897.070326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-42911541.237793021</v>
      </c>
      <c r="L2374" s="444">
        <f t="shared" ca="1" si="129"/>
        <v>-10341681438.308119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-10341681438.308119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-43090339.326283827</v>
      </c>
      <c r="L2375" s="444">
        <f t="shared" ca="1" si="129"/>
        <v>-10384771777.634403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-10384771777.634403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-43269882.406810015</v>
      </c>
      <c r="L2376" s="444">
        <f t="shared" ca="1" si="129"/>
        <v>-10428041660.041214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-10428041660.041214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-43450173.583505057</v>
      </c>
      <c r="L2377" s="444">
        <f t="shared" ca="1" si="129"/>
        <v>-10471491833.62472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-10471491833.62472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-43631215.973436333</v>
      </c>
      <c r="L2378" s="444">
        <f t="shared" ca="1" si="129"/>
        <v>-10515123049.598156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-10515123049.598156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-43813012.706658982</v>
      </c>
      <c r="L2379" s="444">
        <f t="shared" ca="1" si="129"/>
        <v>-10558936062.304815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-10558936062.304815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-43995566.92627006</v>
      </c>
      <c r="L2380" s="444">
        <f t="shared" ca="1" si="129"/>
        <v>-10602931629.231085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-10602931629.231085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-44178881.788462855</v>
      </c>
      <c r="L2381" s="444">
        <f t="shared" ca="1" si="129"/>
        <v>-10647110511.019548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-10647110511.019548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-44362960.462581448</v>
      </c>
      <c r="L2382" s="444">
        <f t="shared" ca="1" si="129"/>
        <v>-10691473471.48213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-10691473471.48213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-44547806.13117554</v>
      </c>
      <c r="L2383" s="444">
        <f t="shared" ca="1" si="129"/>
        <v>-10736021277.613306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-10736021277.613306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-44733421.990055442</v>
      </c>
      <c r="L2384" s="444">
        <f t="shared" ca="1" si="129"/>
        <v>-10780754699.603361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-10780754699.603361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-44919811.248347335</v>
      </c>
      <c r="L2385" s="444">
        <f t="shared" ca="1" si="129"/>
        <v>-10825674510.851709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-10825674510.851709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-45106977.128548786</v>
      </c>
      <c r="L2386" s="444">
        <f t="shared" ca="1" si="129"/>
        <v>-10870781487.980259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-10870781487.980259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-45294922.866584413</v>
      </c>
      <c r="L2387" s="444">
        <f t="shared" ca="1" si="129"/>
        <v>-10916076410.846844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-10916076410.846844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-45483651.711861849</v>
      </c>
      <c r="L2388" s="444">
        <f t="shared" ca="1" si="129"/>
        <v>-10961560062.558706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-10961560062.558706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-45673166.927327946</v>
      </c>
      <c r="L2389" s="444">
        <f t="shared" ca="1" si="129"/>
        <v>-11007233229.486034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-11007233229.486034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-45863471.789525144</v>
      </c>
      <c r="L2390" s="444">
        <f t="shared" ca="1" si="129"/>
        <v>-11053096701.27556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-11053096701.27556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-46054569.58864817</v>
      </c>
      <c r="L2391" s="444">
        <f t="shared" ca="1" si="129"/>
        <v>-11099151270.864208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-11099151270.864208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-46246463.628600866</v>
      </c>
      <c r="L2392" s="444">
        <f t="shared" ca="1" si="129"/>
        <v>-11145397734.492809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-11145397734.492809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-46439157.227053374</v>
      </c>
      <c r="L2393" s="444">
        <f t="shared" ca="1" si="129"/>
        <v>-11191836891.719862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-11191836891.719862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-46632653.715499423</v>
      </c>
      <c r="L2394" s="444">
        <f t="shared" ca="1" si="129"/>
        <v>-11238469545.435362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-11238469545.435362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-46826956.439314008</v>
      </c>
      <c r="L2395" s="444">
        <f t="shared" ca="1" si="129"/>
        <v>-11285296501.874676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-11285296501.874676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-47022068.757811151</v>
      </c>
      <c r="L2396" s="444">
        <f t="shared" ca="1" si="129"/>
        <v>-11332318570.632486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-11332318570.632486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-47217994.044302024</v>
      </c>
      <c r="L2397" s="444">
        <f t="shared" ca="1" si="129"/>
        <v>-11379536564.676788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-11379536564.676788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-47414735.686153285</v>
      </c>
      <c r="L2398" s="444">
        <f t="shared" ca="1" si="129"/>
        <v>-11426951300.362942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-11426951300.362942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-47612297.084845588</v>
      </c>
      <c r="L2399" s="444">
        <f t="shared" ca="1" si="129"/>
        <v>-11474563597.447788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-11474563597.447788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-47810681.65603245</v>
      </c>
      <c r="L2400" s="444">
        <f t="shared" ca="1" si="129"/>
        <v>-11522374279.103821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-11522374279.103821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-48009892.829599254</v>
      </c>
      <c r="L2401" s="444">
        <f t="shared" ca="1" si="129"/>
        <v>-11570384171.93342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-11570384171.93342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-48209934.049722582</v>
      </c>
      <c r="L2402" s="444">
        <f t="shared" ca="1" si="129"/>
        <v>-11618594105.983143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-11618594105.983143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-48410808.774929762</v>
      </c>
      <c r="L2403" s="444">
        <f t="shared" ca="1" si="129"/>
        <v>-11667004914.758072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-11667004914.758072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-48612520.47815863</v>
      </c>
      <c r="L2404" s="444">
        <f t="shared" ca="1" si="129"/>
        <v>-11715617435.236231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-11715617435.236231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-48815072.646817625</v>
      </c>
      <c r="L2405" s="444">
        <f t="shared" ca="1" si="129"/>
        <v>-11764432507.883049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-11764432507.883049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-49018468.782846034</v>
      </c>
      <c r="L2406" s="444">
        <f t="shared" ca="1" si="129"/>
        <v>-11813450976.665895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-11813450976.665895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-49222712.402774565</v>
      </c>
      <c r="L2407" s="444">
        <f t="shared" ca="1" si="129"/>
        <v>-11862673689.06867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-11862673689.06867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-49427807.037786126</v>
      </c>
      <c r="L2408" s="444">
        <f t="shared" ca="1" si="129"/>
        <v>-11912101496.106457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-11912101496.106457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-49633756.233776905</v>
      </c>
      <c r="L2409" s="444">
        <f t="shared" ca="1" si="129"/>
        <v>-11961735252.340233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-11961735252.340233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-49840563.551417634</v>
      </c>
      <c r="L2410" s="444">
        <f t="shared" ca="1" si="129"/>
        <v>-12011575815.891651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-12011575815.891651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-50048232.56621521</v>
      </c>
      <c r="L2411" s="444">
        <f t="shared" ca="1" si="129"/>
        <v>-12061624048.457867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-12061624048.457867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-50256766.86857444</v>
      </c>
      <c r="L2412" s="444">
        <f t="shared" ca="1" si="129"/>
        <v>-12111880815.326441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-12111880815.326441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-50466170.063860171</v>
      </c>
      <c r="L2413" s="444">
        <f t="shared" ca="1" si="129"/>
        <v>-12162346985.390301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-12162346985.390301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-50676445.772459589</v>
      </c>
      <c r="L2414" s="444">
        <f t="shared" ca="1" si="129"/>
        <v>-12213023431.16276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-12213023431.16276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-50887597.629844829</v>
      </c>
      <c r="L2415" s="444">
        <f t="shared" ca="1" si="129"/>
        <v>-12263911028.792604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-12263911028.792604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-51099629.286635853</v>
      </c>
      <c r="L2416" s="444">
        <f t="shared" ca="1" si="129"/>
        <v>-12315010658.079241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-12315010658.079241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-51312544.408663504</v>
      </c>
      <c r="L2417" s="444">
        <f t="shared" ca="1" si="129"/>
        <v>-12366323202.487904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-12366323202.487904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-51526346.677032933</v>
      </c>
      <c r="L2418" s="444">
        <f t="shared" ca="1" si="129"/>
        <v>-12417849549.164936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-12417849549.164936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-51741039.788187236</v>
      </c>
      <c r="L2419" s="444">
        <f t="shared" ca="1" si="129"/>
        <v>-12469590588.953123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-12469590588.953123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-51956627.453971349</v>
      </c>
      <c r="L2420" s="444">
        <f t="shared" ca="1" si="129"/>
        <v>-12521547216.407095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-12521547216.407095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-52173113.401696227</v>
      </c>
      <c r="L2421" s="444">
        <f t="shared" ca="1" si="129"/>
        <v>-12573720329.808792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-12573720329.808792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-52390501.374203302</v>
      </c>
      <c r="L2422" s="444">
        <f t="shared" ca="1" si="129"/>
        <v>-12626110831.182995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-12626110831.182995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-52608795.129929148</v>
      </c>
      <c r="L2423" s="444">
        <f t="shared" ca="1" si="129"/>
        <v>-12678719626.312923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-12678719626.312923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-52827998.442970514</v>
      </c>
      <c r="L2424" s="444">
        <f t="shared" ca="1" si="129"/>
        <v>-12731547624.755894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-12731547624.755894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-53048115.103149556</v>
      </c>
      <c r="L2425" s="444">
        <f t="shared" ca="1" si="129"/>
        <v>-12784595739.859043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-12784595739.859043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-53269148.916079342</v>
      </c>
      <c r="L2426" s="444">
        <f t="shared" ca="1" si="129"/>
        <v>-12837864888.775122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-12837864888.775122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-53491103.703229673</v>
      </c>
      <c r="L2427" s="444">
        <f t="shared" ca="1" si="129"/>
        <v>-12891355992.478352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-12891355992.478352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-53713983.301993132</v>
      </c>
      <c r="L2428" s="444">
        <f t="shared" ca="1" si="129"/>
        <v>-12945069975.780344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-12945069975.780344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-53937791.565751433</v>
      </c>
      <c r="L2429" s="444">
        <f t="shared" ca="1" si="129"/>
        <v>-12999007767.346096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-12999007767.346096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-54162532.363942064</v>
      </c>
      <c r="L2430" s="444">
        <f t="shared" ca="1" si="129"/>
        <v>-13053170299.710037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-13053170299.710037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-54388209.582125157</v>
      </c>
      <c r="L2431" s="444">
        <f t="shared" ca="1" si="129"/>
        <v>-13107558509.292162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-13107558509.292162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-54614827.122050673</v>
      </c>
      <c r="L2432" s="444">
        <f t="shared" ca="1" si="129"/>
        <v>-13162173336.414213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-13162173336.414213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-54842388.901725888</v>
      </c>
      <c r="L2433" s="444">
        <f t="shared" ca="1" si="129"/>
        <v>-13217015725.315939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-13217015725.315939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-55070898.855483077</v>
      </c>
      <c r="L2434" s="444">
        <f t="shared" ca="1" si="129"/>
        <v>-13272086624.171423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-13272086624.171423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-55300360.934047595</v>
      </c>
      <c r="L2435" s="444">
        <f t="shared" ca="1" si="129"/>
        <v>-13327386985.105471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-13327386985.105471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-55530779.104606129</v>
      </c>
      <c r="L2436" s="444">
        <f t="shared" ca="1" si="129"/>
        <v>-13382917764.210077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-13382917764.210077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-55762157.350875311</v>
      </c>
      <c r="L2437" s="444">
        <f t="shared" ca="1" si="129"/>
        <v>-13438679921.560953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-13438679921.560953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-55994499.673170626</v>
      </c>
      <c r="L2438" s="444">
        <f t="shared" ca="1" si="129"/>
        <v>-13494674421.234123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-13494674421.234123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-56227810.088475503</v>
      </c>
      <c r="L2439" s="444">
        <f t="shared" ca="1" si="129"/>
        <v>-13550902231.322599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-13550902231.322599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-56462092.630510829</v>
      </c>
      <c r="L2440" s="444">
        <f t="shared" ca="1" si="129"/>
        <v>-13607364323.95311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-13607364323.95311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-56697351.349804625</v>
      </c>
      <c r="L2441" s="444">
        <f t="shared" ca="1" si="129"/>
        <v>-13664061675.302914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-13664061675.302914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-56933590.313762136</v>
      </c>
      <c r="L2442" s="444">
        <f t="shared" ca="1" si="129"/>
        <v>-13720995265.616676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-13720995265.616676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-57170813.606736153</v>
      </c>
      <c r="L2443" s="444">
        <f t="shared" ca="1" si="129"/>
        <v>-13778166079.223412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-13778166079.223412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-57409025.330097556</v>
      </c>
      <c r="L2444" s="444">
        <f t="shared" ca="1" si="129"/>
        <v>-13835575104.553509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-13835575104.553509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-57648229.602306284</v>
      </c>
      <c r="L2445" s="444">
        <f t="shared" ca="1" si="129"/>
        <v>-13893223334.155815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-13893223334.155815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-57888430.558982559</v>
      </c>
      <c r="L2446" s="444">
        <f t="shared" ca="1" si="129"/>
        <v>-13951111764.714798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-13951111764.714798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-58129632.352978334</v>
      </c>
      <c r="L2447" s="444">
        <f t="shared" ca="1" si="129"/>
        <v>-14009241397.067776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-14009241397.067776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-58371839.154449068</v>
      </c>
      <c r="L2448" s="444">
        <f t="shared" ca="1" si="129"/>
        <v>-14067613236.222225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-14067613236.222225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-58615055.150925934</v>
      </c>
      <c r="L2449" s="444">
        <f t="shared" ca="1" si="129"/>
        <v>-14126228291.373152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-14126228291.373152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-58859284.547388129</v>
      </c>
      <c r="L2450" s="444">
        <f t="shared" ca="1" si="129"/>
        <v>-14185087575.92054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-14185087575.92054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-59104531.566335574</v>
      </c>
      <c r="L2451" s="444">
        <f t="shared" ca="1" si="129"/>
        <v>-14244192107.486876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-14244192107.486876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-59350800.447861969</v>
      </c>
      <c r="L2452" s="444">
        <f t="shared" ca="1" si="129"/>
        <v>-14303542907.934738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-14303542907.934738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-59598095.449728072</v>
      </c>
      <c r="L2453" s="444">
        <f t="shared" ca="1" si="129"/>
        <v>-14363141003.384466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-14363141003.384466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-59846420.847435281</v>
      </c>
      <c r="L2454" s="444">
        <f t="shared" ca="1" si="129"/>
        <v>-14422987424.231901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-14422987424.231901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-60095780.934299581</v>
      </c>
      <c r="L2455" s="444">
        <f t="shared" ca="1" si="129"/>
        <v>-14483083205.166201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-14483083205.166201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-60346180.021525837</v>
      </c>
      <c r="L2456" s="444">
        <f t="shared" ca="1" si="129"/>
        <v>-14543429385.187727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-14543429385.187727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-60597622.438282192</v>
      </c>
      <c r="L2457" s="444">
        <f t="shared" ca="1" si="129"/>
        <v>-14604027007.626009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-14604027007.626009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-60850112.531775035</v>
      </c>
      <c r="L2458" s="444">
        <f t="shared" ca="1" si="129"/>
        <v>-14664877120.157784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-14664877120.157784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-61103654.667324096</v>
      </c>
      <c r="L2459" s="444">
        <f t="shared" ca="1" si="129"/>
        <v>-14725980774.825108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-14725980774.825108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-61358253.228437945</v>
      </c>
      <c r="L2460" s="444">
        <f t="shared" ca="1" si="129"/>
        <v>-14787339028.053545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-14787339028.053545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-61613912.61688976</v>
      </c>
      <c r="L2461" s="444">
        <f t="shared" ca="1" si="129"/>
        <v>-14848952940.670435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-14848952940.670435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-61870637.252793476</v>
      </c>
      <c r="L2462" s="444">
        <f t="shared" ca="1" si="129"/>
        <v>-14910823577.923229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-14910823577.923229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-62128431.57468012</v>
      </c>
      <c r="L2463" s="444">
        <f t="shared" ca="1" si="129"/>
        <v>-14972952009.49791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-14972952009.49791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-62387300.039574616</v>
      </c>
      <c r="L2464" s="444">
        <f t="shared" ca="1" si="129"/>
        <v>-15035339309.537483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-15035339309.537483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-62647247.123072855</v>
      </c>
      <c r="L2465" s="444">
        <f t="shared" ca="1" si="129"/>
        <v>-15097986556.660557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-15097986556.660557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-62908277.319418989</v>
      </c>
      <c r="L2466" s="444">
        <f t="shared" ca="1" si="129"/>
        <v>-15160894833.979977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-15160894833.979977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-63170395.141583242</v>
      </c>
      <c r="L2467" s="444">
        <f t="shared" ca="1" si="129"/>
        <v>-15224065229.121559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-15224065229.121559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-63433605.121339835</v>
      </c>
      <c r="L2468" s="444">
        <f t="shared" ca="1" si="129"/>
        <v>-15287498834.242899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-15287498834.242899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-63697911.809345409</v>
      </c>
      <c r="L2469" s="444">
        <f t="shared" ca="1" si="129"/>
        <v>-15351196746.052244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-15351196746.052244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-63963319.775217682</v>
      </c>
      <c r="L2470" s="444">
        <f t="shared" ca="1" si="129"/>
        <v>-15415160065.827461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-15415160065.827461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-64229833.60761442</v>
      </c>
      <c r="L2471" s="444">
        <f t="shared" ca="1" si="129"/>
        <v>-15479389899.435076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-15479389899.435076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-64497457.914312817</v>
      </c>
      <c r="L2472" s="444">
        <f t="shared" ca="1" si="129"/>
        <v>-15543887357.349388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-15543887357.349388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-64766197.322289117</v>
      </c>
      <c r="L2473" s="444">
        <f t="shared" ca="1" si="129"/>
        <v>-15608653554.671677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-15608653554.671677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-65036056.477798648</v>
      </c>
      <c r="L2474" s="444">
        <f t="shared" ca="1" si="129"/>
        <v>-15673689611.149475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-15673689611.149475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-65307040.046456143</v>
      </c>
      <c r="L2475" s="444">
        <f t="shared" ca="1" si="129"/>
        <v>-15738996651.19593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-15738996651.19593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-65579152.713316374</v>
      </c>
      <c r="L2476" s="444">
        <f t="shared" ca="1" si="129"/>
        <v>-15804575803.909246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-15804575803.909246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-65852399.182955191</v>
      </c>
      <c r="L2477" s="444">
        <f t="shared" ca="1" si="129"/>
        <v>-15870428203.092201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-15870428203.092201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-66126784.179550834</v>
      </c>
      <c r="L2478" s="444">
        <f t="shared" ca="1" si="129"/>
        <v>-15936554987.271751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-15936554987.271751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-66402312.44696562</v>
      </c>
      <c r="L2479" s="444">
        <f t="shared" ca="1" si="129"/>
        <v>-16002957299.718718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-16002957299.718718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-66678988.748827986</v>
      </c>
      <c r="L2480" s="444">
        <f t="shared" ca="1" si="129"/>
        <v>-16069636288.467546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-16069636288.467546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-66956817.868614778</v>
      </c>
      <c r="L2481" s="444">
        <f t="shared" ca="1" si="129"/>
        <v>-16136593106.336161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-16136593106.336161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-67235804.609733999</v>
      </c>
      <c r="L2482" s="444">
        <f t="shared" ca="1" si="129"/>
        <v>-16203828910.945894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-16203828910.945894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-67515953.795607895</v>
      </c>
      <c r="L2483" s="444">
        <f t="shared" ca="1" si="129"/>
        <v>-16271344864.741503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-16271344864.741503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-67797270.269756258</v>
      </c>
      <c r="L2484" s="444">
        <f t="shared" ca="1" si="129"/>
        <v>-16339142135.011259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-16339142135.011259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-68079758.895880252</v>
      </c>
      <c r="L2485" s="444">
        <f t="shared" ca="1" si="129"/>
        <v>-16407221893.907139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-16407221893.907139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-68363424.557946414</v>
      </c>
      <c r="L2486" s="444">
        <f t="shared" ca="1" si="129"/>
        <v>-16475585318.465086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-16475585318.465086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-68648272.160271198</v>
      </c>
      <c r="L2487" s="444">
        <f t="shared" ca="1" si="129"/>
        <v>-16544233590.625357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-16544233590.625357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-68934306.627605647</v>
      </c>
      <c r="L2488" s="444">
        <f t="shared" ca="1" si="129"/>
        <v>-16613167897.252962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-16613167897.252962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-69221532.905220672</v>
      </c>
      <c r="L2489" s="444">
        <f t="shared" ca="1" si="129"/>
        <v>-16682389430.158182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-16682389430.158182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-69509955.958992422</v>
      </c>
      <c r="L2490" s="444">
        <f t="shared" ca="1" si="129"/>
        <v>-16751899386.117174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-16751899386.117174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-69799580.775488228</v>
      </c>
      <c r="L2491" s="444">
        <f t="shared" ca="1" si="129"/>
        <v>-16821698966.892662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-16821698966.892662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-70090412.362052754</v>
      </c>
      <c r="L2492" s="444">
        <f t="shared" ca="1" si="129"/>
        <v>-16891789379.254715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-16891789379.254715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-70382455.746894643</v>
      </c>
      <c r="L2493" s="444">
        <f t="shared" ca="1" si="129"/>
        <v>-16962171835.00161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-16962171835.00161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-70675715.979173377</v>
      </c>
      <c r="L2494" s="444">
        <f t="shared" ca="1" si="129"/>
        <v>-17032847550.980783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-17032847550.980783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-70970198.129086599</v>
      </c>
      <c r="L2495" s="444">
        <f t="shared" ca="1" si="129"/>
        <v>-17103817749.109871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-17103817749.109871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-71265907.287957788</v>
      </c>
      <c r="L2496" s="444">
        <f t="shared" ca="1" si="129"/>
        <v>-17175083656.397829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-17175083656.397829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-71562848.568324283</v>
      </c>
      <c r="L2497" s="444">
        <f t="shared" ca="1" si="129"/>
        <v>-17246646504.966152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-17246646504.966152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-71861027.104025632</v>
      </c>
      <c r="L2498" s="444">
        <f t="shared" ca="1" si="129"/>
        <v>-17318507532.070179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-17318507532.070179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-72160448.050292417</v>
      </c>
      <c r="L2499" s="444">
        <f t="shared" ca="1" si="129"/>
        <v>-17390667980.120472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-17390667980.120472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-72461116.583835304</v>
      </c>
      <c r="L2500" s="444">
        <f t="shared" ca="1" si="129"/>
        <v>-17463129096.704308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-17463129096.704308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-72763037.902934611</v>
      </c>
      <c r="L2501" s="444">
        <f t="shared" ca="1" si="129"/>
        <v>-17535892134.607243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-17535892134.607243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-73066217.227530181</v>
      </c>
      <c r="L2502" s="444">
        <f t="shared" ca="1" si="129"/>
        <v>-17608958351.834774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-17608958351.834774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-73370659.799311563</v>
      </c>
      <c r="L2503" s="444">
        <f t="shared" ca="1" si="129"/>
        <v>-17682329011.634087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-17682329011.634087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-73676370.881808698</v>
      </c>
      <c r="L2504" s="444">
        <f t="shared" ca="1" si="129"/>
        <v>-17756005382.515896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-17756005382.515896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-73983355.760482892</v>
      </c>
      <c r="L2505" s="444">
        <f t="shared" ca="1" si="129"/>
        <v>-17829988738.276379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-17829988738.276379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-74291619.742818236</v>
      </c>
      <c r="L2506" s="444">
        <f t="shared" ca="1" si="129"/>
        <v>-17904280358.019196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-17904280358.019196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-74601168.158413321</v>
      </c>
      <c r="L2507" s="444">
        <f t="shared" ca="1" si="129"/>
        <v>-17978881526.177608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-17978881526.177608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-74912006.359073371</v>
      </c>
      <c r="L2508" s="444">
        <f t="shared" ca="1" si="129"/>
        <v>-18053793532.536682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-18053793532.536682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-75224139.718902841</v>
      </c>
      <c r="L2509" s="444">
        <f t="shared" ca="1" si="129"/>
        <v>-18129017672.255585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-18129017672.255585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-75537573.634398267</v>
      </c>
      <c r="L2510" s="444">
        <f t="shared" ca="1" si="129"/>
        <v>-18204555245.889984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-18204555245.889984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-75852313.524541602</v>
      </c>
      <c r="L2511" s="444">
        <f t="shared" ca="1" si="129"/>
        <v>-18280407559.414524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-18280407559.414524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-76168364.830893844</v>
      </c>
      <c r="L2512" s="444">
        <f t="shared" ca="1" si="129"/>
        <v>-18356575924.245419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-18356575924.245419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-76485733.017689243</v>
      </c>
      <c r="L2513" s="444">
        <f t="shared" ca="1" si="129"/>
        <v>-18433061657.263107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-18433061657.263107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-76804423.571929619</v>
      </c>
      <c r="L2514" s="444">
        <f t="shared" ca="1" si="129"/>
        <v>-18509866080.835037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-18509866080.835037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-77124442.003479317</v>
      </c>
      <c r="L2515" s="444">
        <f t="shared" ca="1" si="129"/>
        <v>-18586990522.838516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-18586990522.838516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-77445793.845160484</v>
      </c>
      <c r="L2516" s="444">
        <f t="shared" ca="1" si="129"/>
        <v>-18664436316.683678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-18664436316.683678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-77768484.652848661</v>
      </c>
      <c r="L2517" s="444">
        <f t="shared" ca="1" si="129"/>
        <v>-18742204801.336525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-18742204801.336525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-78092520.005568847</v>
      </c>
      <c r="L2518" s="444">
        <f t="shared" ca="1" si="129"/>
        <v>-18820297321.342094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-18820297321.342094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-78417905.505592063</v>
      </c>
      <c r="L2519" s="444">
        <f t="shared" ca="1" si="129"/>
        <v>-18898715226.847687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-18898715226.847687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-78744646.778532028</v>
      </c>
      <c r="L2520" s="444">
        <f t="shared" ca="1" si="129"/>
        <v>-18977459873.626221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-18977459873.626221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-79072749.473442584</v>
      </c>
      <c r="L2521" s="444">
        <f t="shared" ca="1" si="129"/>
        <v>-19056532623.099663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-19056532623.099663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-79402219.262915254</v>
      </c>
      <c r="L2522" s="444">
        <f t="shared" ca="1" si="129"/>
        <v>-19135934842.362579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-19135934842.362579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-79733061.843177408</v>
      </c>
      <c r="L2523" s="444">
        <f t="shared" ca="1" si="129"/>
        <v>-19215667904.205757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-19215667904.205757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-80065282.934190661</v>
      </c>
      <c r="L2524" s="444">
        <f t="shared" ca="1" si="129"/>
        <v>-19295733187.139946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-19295733187.139946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-80398888.279749781</v>
      </c>
      <c r="L2525" s="444">
        <f t="shared" ca="1" si="129"/>
        <v>-19376132075.419697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-19376132075.419697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-80733883.647582069</v>
      </c>
      <c r="L2526" s="444">
        <f t="shared" ca="1" si="129"/>
        <v>-19456865959.06728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-19456865959.06728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-81070274.829447001</v>
      </c>
      <c r="L2527" s="444">
        <f t="shared" ca="1" si="129"/>
        <v>-19537936233.896729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-19537936233.896729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-81408067.641236365</v>
      </c>
      <c r="L2528" s="444">
        <f t="shared" ca="1" si="129"/>
        <v>-19619344301.537964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-19619344301.537964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-81747267.923074841</v>
      </c>
      <c r="L2529" s="444">
        <f t="shared" ca="1" si="129"/>
        <v>-19701091569.46104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-19701091569.46104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-82087881.539421007</v>
      </c>
      <c r="L2530" s="444">
        <f t="shared" ca="1" si="129"/>
        <v>-19783179451.000462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-19783179451.000462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-82429914.379168585</v>
      </c>
      <c r="L2531" s="444">
        <f t="shared" ca="1" si="129"/>
        <v>-19865609365.379631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-19865609365.379631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-82773372.35574846</v>
      </c>
      <c r="L2532" s="444">
        <f t="shared" ca="1" si="129"/>
        <v>-19948382737.735378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-19948382737.735378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-83118261.407230735</v>
      </c>
      <c r="L2533" s="444">
        <f t="shared" ca="1" si="129"/>
        <v>-20031500999.142609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-20031500999.142609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-83464587.496427536</v>
      </c>
      <c r="L2534" s="444">
        <f t="shared" ca="1" si="129"/>
        <v>-20114965586.639038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-20114965586.639038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-83812356.610995993</v>
      </c>
      <c r="L2535" s="444">
        <f t="shared" ca="1" si="129"/>
        <v>-20198777943.250034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-20198777943.250034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-84161574.763541803</v>
      </c>
      <c r="L2536" s="444">
        <f t="shared" ca="1" si="129"/>
        <v>-20282939518.013577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-20282939518.013577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-84512247.991723239</v>
      </c>
      <c r="L2537" s="444">
        <f t="shared" ca="1" si="129"/>
        <v>-20367451766.005299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-20367451766.005299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-84864382.358355403</v>
      </c>
      <c r="L2538" s="444">
        <f t="shared" ca="1" si="129"/>
        <v>-20452316148.363655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-20452316148.363655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-85217983.951515228</v>
      </c>
      <c r="L2539" s="444">
        <f t="shared" ca="1" si="129"/>
        <v>-20537534132.31517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-20537534132.31517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-85573058.884646535</v>
      </c>
      <c r="L2540" s="444">
        <f t="shared" ca="1" si="129"/>
        <v>-20623107191.199818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-20623107191.199818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-85929613.296665907</v>
      </c>
      <c r="L2541" s="444">
        <f t="shared" ca="1" si="129"/>
        <v>-20709036804.496483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-20709036804.496483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-86287653.352068678</v>
      </c>
      <c r="L2542" s="444">
        <f t="shared" ca="1" si="129"/>
        <v>-20795324457.848553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-20795324457.848553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-86647185.24103564</v>
      </c>
      <c r="L2543" s="444">
        <f t="shared" ca="1" si="129"/>
        <v>-20881971643.089588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-20881971643.089588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-87008215.179539949</v>
      </c>
      <c r="L2544" s="444">
        <f t="shared" ca="1" si="129"/>
        <v>-20968979858.269127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-20968979858.269127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-87370749.409454688</v>
      </c>
      <c r="L2545" s="444">
        <f t="shared" ca="1" si="129"/>
        <v>-21056350607.678581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-21056350607.678581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-87734794.198660761</v>
      </c>
      <c r="L2546" s="444">
        <f t="shared" ca="1" si="129"/>
        <v>-21144085401.877243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-21144085401.877243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-88100355.841155171</v>
      </c>
      <c r="L2547" s="444">
        <f t="shared" ca="1" si="129"/>
        <v>-21232185757.718399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-21232185757.718399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-88467440.657159999</v>
      </c>
      <c r="L2548" s="444">
        <f t="shared" ca="1" si="129"/>
        <v>-21320653198.375561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-21320653198.375561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-88836054.993231505</v>
      </c>
      <c r="L2549" s="444">
        <f t="shared" ca="1" si="129"/>
        <v>-21409489253.368793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-21409489253.368793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-89206205.222369969</v>
      </c>
      <c r="L2550" s="444">
        <f t="shared" ca="1" si="129"/>
        <v>-21498695458.591164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-21498695458.591164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-89577897.744129851</v>
      </c>
      <c r="L2551" s="444">
        <f t="shared" ca="1" si="129"/>
        <v>-21588273356.335293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-21588273356.335293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-89951138.984730393</v>
      </c>
      <c r="L2552" s="444">
        <f t="shared" ca="1" si="129"/>
        <v>-21678224495.320023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-21678224495.320023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-90325935.397166759</v>
      </c>
      <c r="L2553" s="444">
        <f t="shared" ca="1" si="129"/>
        <v>-21768550430.71719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-21768550430.71719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-90702293.461321622</v>
      </c>
      <c r="L2554" s="444">
        <f t="shared" ca="1" si="129"/>
        <v>-21859252724.178513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-21859252724.178513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-91080219.684077129</v>
      </c>
      <c r="L2555" s="444">
        <f t="shared" ca="1" si="129"/>
        <v>-21950332943.862591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-21950332943.862591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-91459720.599427462</v>
      </c>
      <c r="L2556" s="444">
        <f t="shared" ca="1" si="129"/>
        <v>-22041792664.462017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-22041792664.462017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-91840802.768591732</v>
      </c>
      <c r="L2557" s="444">
        <f t="shared" ca="1" si="129"/>
        <v>-22133633467.23061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-22133633467.23061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-92223472.78012754</v>
      </c>
      <c r="L2558" s="444">
        <f t="shared" ref="L2558:L2812" ca="1" si="134">I2558-J2558+K2558</f>
        <v>-22225856940.010738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-22225856940.010738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-92607737.250044748</v>
      </c>
      <c r="L2559" s="444">
        <f t="shared" ca="1" si="134"/>
        <v>-22318464677.260784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-22318464677.260784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-92993602.821919933</v>
      </c>
      <c r="L2560" s="444">
        <f t="shared" ca="1" si="134"/>
        <v>-22411458280.082703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-22411458280.082703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-93381076.167011261</v>
      </c>
      <c r="L2561" s="444">
        <f t="shared" ca="1" si="134"/>
        <v>-22504839356.249714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-22504839356.249714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-93770163.984373808</v>
      </c>
      <c r="L2562" s="444">
        <f t="shared" ca="1" si="134"/>
        <v>-22598609520.234089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-22598609520.234089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-94160873.00097537</v>
      </c>
      <c r="L2563" s="444">
        <f t="shared" ca="1" si="134"/>
        <v>-22692770393.235065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-22692770393.235065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-94553209.97181277</v>
      </c>
      <c r="L2564" s="444">
        <f t="shared" ca="1" si="134"/>
        <v>-22787323603.206879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-22787323603.206879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-94947181.680028662</v>
      </c>
      <c r="L2565" s="444">
        <f t="shared" ca="1" si="134"/>
        <v>-22882270784.886906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-22882270784.886906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-95342794.937028766</v>
      </c>
      <c r="L2566" s="444">
        <f t="shared" ca="1" si="134"/>
        <v>-22977613579.823933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-22977613579.823933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-95740056.582599714</v>
      </c>
      <c r="L2567" s="444">
        <f t="shared" ca="1" si="134"/>
        <v>-23073353636.406532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-23073353636.406532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-96138973.485027224</v>
      </c>
      <c r="L2568" s="444">
        <f t="shared" ca="1" si="134"/>
        <v>-23169492609.89156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-23169492609.89156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-96539552.541214824</v>
      </c>
      <c r="L2569" s="444">
        <f t="shared" ca="1" si="134"/>
        <v>-23266032162.432774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-23266032162.432774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-96941800.676803216</v>
      </c>
      <c r="L2570" s="444">
        <f t="shared" ca="1" si="134"/>
        <v>-23362973963.109577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-23362973963.109577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-97345724.846289903</v>
      </c>
      <c r="L2571" s="444">
        <f t="shared" ca="1" si="134"/>
        <v>-23460319687.955868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-23460319687.955868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-97751332.033149451</v>
      </c>
      <c r="L2572" s="444">
        <f t="shared" ca="1" si="134"/>
        <v>-23558071019.989017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-23558071019.989017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-98158629.249954239</v>
      </c>
      <c r="L2573" s="444">
        <f t="shared" ca="1" si="134"/>
        <v>-23656229649.238972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-23656229649.238972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-98567623.538495719</v>
      </c>
      <c r="L2574" s="444">
        <f t="shared" ca="1" si="134"/>
        <v>-23754797272.777466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-23754797272.777466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-98978321.969906107</v>
      </c>
      <c r="L2575" s="444">
        <f t="shared" ca="1" si="134"/>
        <v>-23853775594.747372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-23853775594.747372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-99390731.64478071</v>
      </c>
      <c r="L2576" s="444">
        <f t="shared" ca="1" si="134"/>
        <v>-23953166326.392151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-23953166326.392151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-99804859.693300635</v>
      </c>
      <c r="L2577" s="444">
        <f t="shared" ca="1" si="134"/>
        <v>-24052971186.085453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-24052971186.085453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-100220713.27535605</v>
      </c>
      <c r="L2578" s="444">
        <f t="shared" ca="1" si="134"/>
        <v>-24153191899.360809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-24153191899.360809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-100638299.58067004</v>
      </c>
      <c r="L2579" s="444">
        <f t="shared" ca="1" si="134"/>
        <v>-24253830198.941479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-24253830198.941479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-101057625.82892282</v>
      </c>
      <c r="L2580" s="444">
        <f t="shared" ca="1" si="134"/>
        <v>-24354887824.770401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-24354887824.770401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-101478699.26987667</v>
      </c>
      <c r="L2581" s="444">
        <f t="shared" ca="1" si="134"/>
        <v>-24456366524.040279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-24456366524.040279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-101901527.18350117</v>
      </c>
      <c r="L2582" s="444">
        <f t="shared" ca="1" si="134"/>
        <v>-24558268051.223782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-24558268051.223782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-102326116.88009909</v>
      </c>
      <c r="L2583" s="444">
        <f t="shared" ca="1" si="134"/>
        <v>-24660594168.103882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-24660594168.103882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-102752475.70043284</v>
      </c>
      <c r="L2584" s="444">
        <f t="shared" ca="1" si="134"/>
        <v>-24763346643.804314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-24763346643.804314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-103180611.0158513</v>
      </c>
      <c r="L2585" s="444">
        <f t="shared" ca="1" si="134"/>
        <v>-24866527254.820164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-24866527254.820164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-103610530.22841735</v>
      </c>
      <c r="L2586" s="444">
        <f t="shared" ca="1" si="134"/>
        <v>-24970137785.04858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-24970137785.04858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-104042240.77103575</v>
      </c>
      <c r="L2587" s="444">
        <f t="shared" ca="1" si="134"/>
        <v>-25074180025.819614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-25074180025.819614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-104475750.10758172</v>
      </c>
      <c r="L2588" s="444">
        <f t="shared" ca="1" si="134"/>
        <v>-25178655775.927197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-25178655775.927197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-104911065.73302999</v>
      </c>
      <c r="L2589" s="444">
        <f t="shared" ca="1" si="134"/>
        <v>-25283566841.660225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-25283566841.660225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-105348195.17358427</v>
      </c>
      <c r="L2590" s="444">
        <f t="shared" ca="1" si="134"/>
        <v>-25388915036.833809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-25388915036.833809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-105787145.98680754</v>
      </c>
      <c r="L2591" s="444">
        <f t="shared" ca="1" si="134"/>
        <v>-25494702182.820618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-25494702182.820618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-106227925.76175258</v>
      </c>
      <c r="L2592" s="444">
        <f t="shared" ca="1" si="134"/>
        <v>-25600930108.582371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-25600930108.582371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-106670542.11909321</v>
      </c>
      <c r="L2593" s="444">
        <f t="shared" ca="1" si="134"/>
        <v>-25707600650.701466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-25707600650.701466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-107115002.7112561</v>
      </c>
      <c r="L2594" s="444">
        <f t="shared" ca="1" si="134"/>
        <v>-25814715653.412724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-25814715653.412724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-107561315.22255301</v>
      </c>
      <c r="L2595" s="444">
        <f t="shared" ca="1" si="134"/>
        <v>-25922276968.635277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-25922276968.635277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-108009487.36931366</v>
      </c>
      <c r="L2596" s="444">
        <f t="shared" ca="1" si="134"/>
        <v>-26030286456.004589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-26030286456.004589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-108459526.90001912</v>
      </c>
      <c r="L2597" s="444">
        <f t="shared" ca="1" si="134"/>
        <v>-26138745982.90461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-26138745982.90461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-108911441.59543587</v>
      </c>
      <c r="L2598" s="444">
        <f t="shared" ca="1" si="134"/>
        <v>-26247657424.500046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-26247657424.500046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-109365239.26875019</v>
      </c>
      <c r="L2599" s="444">
        <f t="shared" ca="1" si="134"/>
        <v>-26357022663.768795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-26357022663.768795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-109820927.76570331</v>
      </c>
      <c r="L2600" s="444">
        <f t="shared" ca="1" si="134"/>
        <v>-26466843591.5345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-26466843591.5345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-110278514.96472709</v>
      </c>
      <c r="L2601" s="444">
        <f t="shared" ca="1" si="134"/>
        <v>-26577122106.499226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-26577122106.499226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-110738008.7770801</v>
      </c>
      <c r="L2602" s="444">
        <f t="shared" ca="1" si="134"/>
        <v>-26687860115.276306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-26687860115.276306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-111199417.14698461</v>
      </c>
      <c r="L2603" s="444">
        <f t="shared" ca="1" si="134"/>
        <v>-26799059532.42329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-26799059532.42329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-111662748.05176371</v>
      </c>
      <c r="L2604" s="444">
        <f t="shared" ca="1" si="134"/>
        <v>-26910722280.475056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-26910722280.475056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-112128009.5019794</v>
      </c>
      <c r="L2605" s="444">
        <f t="shared" ca="1" si="134"/>
        <v>-27022850289.977036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-27022850289.977036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-112595209.54157098</v>
      </c>
      <c r="L2606" s="444">
        <f t="shared" ca="1" si="134"/>
        <v>-27135445499.518608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-27135445499.518608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-113064356.24799421</v>
      </c>
      <c r="L2607" s="444">
        <f t="shared" ca="1" si="134"/>
        <v>-27248509855.766602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-27248509855.766602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-113535457.73236084</v>
      </c>
      <c r="L2608" s="444">
        <f t="shared" ca="1" si="134"/>
        <v>-27362045313.498962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-27362045313.498962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-114008522.13957901</v>
      </c>
      <c r="L2609" s="444">
        <f t="shared" ca="1" si="134"/>
        <v>-27476053835.638542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-27476053835.638542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-114483557.64849395</v>
      </c>
      <c r="L2610" s="444">
        <f t="shared" ca="1" si="134"/>
        <v>-27590537393.287037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-27590537393.287037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-114960572.4720293</v>
      </c>
      <c r="L2611" s="444">
        <f t="shared" ca="1" si="134"/>
        <v>-27705497965.759068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-27705497965.759068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-115439574.85732944</v>
      </c>
      <c r="L2612" s="444">
        <f t="shared" ca="1" si="134"/>
        <v>-27820937540.616398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-27820937540.616398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-115920573.08590168</v>
      </c>
      <c r="L2613" s="444">
        <f t="shared" ca="1" si="134"/>
        <v>-27936858113.702301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-27936858113.702301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-116403575.47375961</v>
      </c>
      <c r="L2614" s="444">
        <f t="shared" ca="1" si="134"/>
        <v>-28053261689.17606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-28053261689.17606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-116888590.37156691</v>
      </c>
      <c r="L2615" s="444">
        <f t="shared" ca="1" si="134"/>
        <v>-28170150279.547626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-28170150279.547626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-117375626.16478176</v>
      </c>
      <c r="L2616" s="444">
        <f t="shared" ca="1" si="134"/>
        <v>-28287525905.71241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-28287525905.71241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-117864691.27380168</v>
      </c>
      <c r="L2617" s="444">
        <f t="shared" ca="1" si="134"/>
        <v>-28405390596.98621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-28405390596.98621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-118355794.15410921</v>
      </c>
      <c r="L2618" s="444">
        <f t="shared" ca="1" si="134"/>
        <v>-28523746391.14032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-28523746391.14032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-118848943.296418</v>
      </c>
      <c r="L2619" s="444">
        <f t="shared" ca="1" si="134"/>
        <v>-28642595334.436737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-28642595334.436737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-119344147.22681974</v>
      </c>
      <c r="L2620" s="444">
        <f t="shared" ca="1" si="134"/>
        <v>-28761939481.663555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-28761939481.663555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-119841414.50693148</v>
      </c>
      <c r="L2621" s="444">
        <f t="shared" ca="1" si="134"/>
        <v>-28881780896.170486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-28881780896.170486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-120340753.73404367</v>
      </c>
      <c r="L2622" s="444">
        <f t="shared" ca="1" si="134"/>
        <v>-29002121649.90453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-29002121649.90453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-120842173.54126886</v>
      </c>
      <c r="L2623" s="444">
        <f t="shared" ca="1" si="134"/>
        <v>-29122963823.445797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-29122963823.445797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-121345682.59769084</v>
      </c>
      <c r="L2624" s="444">
        <f t="shared" ca="1" si="134"/>
        <v>-29244309506.043488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-29244309506.043488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-121851289.60851452</v>
      </c>
      <c r="L2625" s="444">
        <f t="shared" ca="1" si="134"/>
        <v>-29366160795.652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-29366160795.652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-122359003.31521666</v>
      </c>
      <c r="L2626" s="444">
        <f t="shared" ca="1" si="134"/>
        <v>-29488519798.967216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-29488519798.967216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-122868832.49569675</v>
      </c>
      <c r="L2627" s="444">
        <f t="shared" ca="1" si="134"/>
        <v>-29611388631.462914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-29611388631.462914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-123380785.96442883</v>
      </c>
      <c r="L2628" s="444">
        <f t="shared" ca="1" si="134"/>
        <v>-29734769417.427341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-29734769417.427341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-123894872.57261392</v>
      </c>
      <c r="L2629" s="444">
        <f t="shared" ca="1" si="134"/>
        <v>-29858664289.999954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-29858664289.999954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-124411101.20833313</v>
      </c>
      <c r="L2630" s="444">
        <f t="shared" ca="1" si="134"/>
        <v>-29983075391.208286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-29983075391.208286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-124929480.79670118</v>
      </c>
      <c r="L2631" s="444">
        <f t="shared" ca="1" si="134"/>
        <v>-30108004872.004986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-30108004872.004986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-125450020.30002077</v>
      </c>
      <c r="L2632" s="444">
        <f t="shared" ca="1" si="134"/>
        <v>-30233454892.305008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-30233454892.305008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-125972728.71793751</v>
      </c>
      <c r="L2633" s="444">
        <f t="shared" ca="1" si="134"/>
        <v>-30359427621.022945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-30359427621.022945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-126497615.0875956</v>
      </c>
      <c r="L2634" s="444">
        <f t="shared" ca="1" si="134"/>
        <v>-30485925236.110542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-30485925236.110542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-127024688.48379393</v>
      </c>
      <c r="L2635" s="444">
        <f t="shared" ca="1" si="134"/>
        <v>-30612949924.594337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-30612949924.594337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-127553958.01914307</v>
      </c>
      <c r="L2636" s="444">
        <f t="shared" ca="1" si="134"/>
        <v>-30740503882.61348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-30740503882.61348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-128085432.84422281</v>
      </c>
      <c r="L2637" s="444">
        <f t="shared" ca="1" si="134"/>
        <v>-30868589315.457703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-30868589315.457703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-128619122.14774042</v>
      </c>
      <c r="L2638" s="444">
        <f t="shared" ca="1" si="134"/>
        <v>-30997208437.605442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-30997208437.605442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-129155035.15668935</v>
      </c>
      <c r="L2639" s="444">
        <f t="shared" ca="1" si="134"/>
        <v>-31126363472.762131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-31126363472.762131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-129693181.13650887</v>
      </c>
      <c r="L2640" s="444">
        <f t="shared" ca="1" si="134"/>
        <v>-31256056653.89864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-31256056653.89864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-130233569.39124434</v>
      </c>
      <c r="L2641" s="444">
        <f t="shared" ca="1" si="134"/>
        <v>-31386290223.289883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-31386290223.289883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-130776209.26370786</v>
      </c>
      <c r="L2642" s="444">
        <f t="shared" ca="1" si="134"/>
        <v>-31517066432.553589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-31517066432.553589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-131321110.13563995</v>
      </c>
      <c r="L2643" s="444">
        <f t="shared" ca="1" si="134"/>
        <v>-31648387542.689228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-31648387542.689228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-131868281.42787178</v>
      </c>
      <c r="L2644" s="444">
        <f t="shared" ca="1" si="134"/>
        <v>-31780255824.1171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-31780255824.1171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-132417732.60048792</v>
      </c>
      <c r="L2645" s="444">
        <f t="shared" ca="1" si="134"/>
        <v>-31912673556.717587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-31912673556.717587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-132969473.15298994</v>
      </c>
      <c r="L2646" s="444">
        <f t="shared" ca="1" si="134"/>
        <v>-32045643029.870575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-32045643029.870575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-133523512.62446074</v>
      </c>
      <c r="L2647" s="444">
        <f t="shared" ca="1" si="134"/>
        <v>-32179166542.495037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-32179166542.495037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-134079860.59372932</v>
      </c>
      <c r="L2648" s="444">
        <f t="shared" ca="1" si="134"/>
        <v>-32313246403.088768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-32313246403.088768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-134638526.67953652</v>
      </c>
      <c r="L2649" s="444">
        <f t="shared" ca="1" si="134"/>
        <v>-32447884929.768303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-32447884929.768303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-135199520.54070127</v>
      </c>
      <c r="L2650" s="444">
        <f t="shared" ca="1" si="134"/>
        <v>-32583084450.309006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-32583084450.309006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-135762851.87628752</v>
      </c>
      <c r="L2651" s="444">
        <f t="shared" ca="1" si="134"/>
        <v>-32718847302.185295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-32718847302.185295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-136328530.42577207</v>
      </c>
      <c r="L2652" s="444">
        <f t="shared" ca="1" si="134"/>
        <v>-32855175832.611069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-32855175832.611069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-136896565.96921277</v>
      </c>
      <c r="L2653" s="444">
        <f t="shared" ca="1" si="134"/>
        <v>-32992072398.58028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-32992072398.58028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-137466968.32741782</v>
      </c>
      <c r="L2654" s="444">
        <f t="shared" ca="1" si="134"/>
        <v>-33129539366.9077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-33129539366.9077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-138039747.36211538</v>
      </c>
      <c r="L2655" s="444">
        <f t="shared" ca="1" si="134"/>
        <v>-33267579114.269814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-33267579114.269814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-138614912.9761242</v>
      </c>
      <c r="L2656" s="444">
        <f t="shared" ca="1" si="134"/>
        <v>-33406194027.245937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-33406194027.245937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-139192475.11352473</v>
      </c>
      <c r="L2657" s="444">
        <f t="shared" ca="1" si="134"/>
        <v>-33545386502.359463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-33545386502.359463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-139772443.75983107</v>
      </c>
      <c r="L2658" s="444">
        <f t="shared" ca="1" si="134"/>
        <v>-33685158946.119293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-33685158946.119293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-140354828.94216371</v>
      </c>
      <c r="L2659" s="444">
        <f t="shared" ca="1" si="134"/>
        <v>-33825513775.061459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-33825513775.061459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-140939640.72942272</v>
      </c>
      <c r="L2660" s="444">
        <f t="shared" ca="1" si="134"/>
        <v>-33966453415.790882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-33966453415.790882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-141526889.23246199</v>
      </c>
      <c r="L2661" s="444">
        <f t="shared" ca="1" si="134"/>
        <v>-34107980305.023346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-34107980305.023346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-142116584.60426393</v>
      </c>
      <c r="L2662" s="444">
        <f t="shared" ca="1" si="134"/>
        <v>-34250096889.627609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-34250096889.627609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-142708737.04011503</v>
      </c>
      <c r="L2663" s="444">
        <f t="shared" ca="1" si="134"/>
        <v>-34392805626.667725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-34392805626.667725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-143303356.77778217</v>
      </c>
      <c r="L2664" s="444">
        <f t="shared" ca="1" si="134"/>
        <v>-34536108983.445503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-34536108983.445503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-143900454.0976896</v>
      </c>
      <c r="L2665" s="444">
        <f t="shared" ca="1" si="134"/>
        <v>-34680009437.54319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-34680009437.54319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-144500039.32309663</v>
      </c>
      <c r="L2666" s="444">
        <f t="shared" ca="1" si="134"/>
        <v>-34824509476.866287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-34824509476.866287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-145102122.8202762</v>
      </c>
      <c r="L2667" s="444">
        <f t="shared" ca="1" si="134"/>
        <v>-34969611599.686562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-34969611599.686562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-145706714.998694</v>
      </c>
      <c r="L2668" s="444">
        <f t="shared" ca="1" si="134"/>
        <v>-35115318314.685257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-35115318314.685257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-146313826.31118858</v>
      </c>
      <c r="L2669" s="444">
        <f t="shared" ca="1" si="134"/>
        <v>-35261632140.996445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-35261632140.996445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-146923467.25415185</v>
      </c>
      <c r="L2670" s="444">
        <f t="shared" ca="1" si="134"/>
        <v>-35408555608.250595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-35408555608.250595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-147535648.3677108</v>
      </c>
      <c r="L2671" s="444">
        <f t="shared" ca="1" si="134"/>
        <v>-35556091256.618309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-35556091256.618309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-148150380.23590961</v>
      </c>
      <c r="L2672" s="444">
        <f t="shared" ca="1" si="134"/>
        <v>-35704241636.854218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-35704241636.854218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-148767673.48689258</v>
      </c>
      <c r="L2673" s="444">
        <f t="shared" ca="1" si="134"/>
        <v>-35853009310.34111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-35853009310.34111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-149387538.79308796</v>
      </c>
      <c r="L2674" s="444">
        <f t="shared" ca="1" si="134"/>
        <v>-36002396849.134201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-36002396849.134201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-150009986.87139249</v>
      </c>
      <c r="L2675" s="444">
        <f t="shared" ca="1" si="134"/>
        <v>-36152406836.005592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-36152406836.005592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-150635028.48335662</v>
      </c>
      <c r="L2676" s="444">
        <f t="shared" ca="1" si="134"/>
        <v>-36303041864.488953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-36303041864.488953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-151262674.43537062</v>
      </c>
      <c r="L2677" s="444">
        <f t="shared" ca="1" si="134"/>
        <v>-36454304538.924324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-36454304538.924324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-151892935.57885134</v>
      </c>
      <c r="L2678" s="444">
        <f t="shared" ca="1" si="134"/>
        <v>-36606197474.503174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-36606197474.503174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-152525822.8104299</v>
      </c>
      <c r="L2679" s="444">
        <f t="shared" ca="1" si="134"/>
        <v>-36758723297.313606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-36758723297.313606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-153161347.07214004</v>
      </c>
      <c r="L2680" s="444">
        <f t="shared" ca="1" si="134"/>
        <v>-36911884644.38575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-36911884644.38575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-153799519.35160729</v>
      </c>
      <c r="L2681" s="444">
        <f t="shared" ca="1" si="134"/>
        <v>-37065684163.737358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-37065684163.737358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-154440350.682239</v>
      </c>
      <c r="L2682" s="444">
        <f t="shared" ca="1" si="134"/>
        <v>-37220124514.419594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-37220124514.419594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-155083852.14341497</v>
      </c>
      <c r="L2683" s="444">
        <f t="shared" ca="1" si="134"/>
        <v>-37375208366.563011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-37375208366.563011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-155730034.86067921</v>
      </c>
      <c r="L2684" s="444">
        <f t="shared" ca="1" si="134"/>
        <v>-37530938401.423691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-37530938401.423691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-156378910.00593203</v>
      </c>
      <c r="L2685" s="444">
        <f t="shared" ca="1" si="134"/>
        <v>-37687317311.429626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-37687317311.429626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-157030488.79762346</v>
      </c>
      <c r="L2686" s="444">
        <f t="shared" ca="1" si="134"/>
        <v>-37844347800.227249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-37844347800.227249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-157684782.50094688</v>
      </c>
      <c r="L2687" s="444">
        <f t="shared" ca="1" si="134"/>
        <v>-38002032582.728195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-38002032582.728195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-158341802.42803416</v>
      </c>
      <c r="L2688" s="444">
        <f t="shared" ca="1" si="134"/>
        <v>-38160374385.156227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-38160374385.156227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-159001559.93815094</v>
      </c>
      <c r="L2689" s="444">
        <f t="shared" ca="1" si="134"/>
        <v>-38319375945.094376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-38319375945.094376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-159664066.43789324</v>
      </c>
      <c r="L2690" s="444">
        <f t="shared" ca="1" si="134"/>
        <v>-38479040011.532272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-38479040011.532272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-160329333.38138446</v>
      </c>
      <c r="L2691" s="444">
        <f t="shared" ca="1" si="134"/>
        <v>-38639369344.913658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-38639369344.913658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-160997372.27047357</v>
      </c>
      <c r="L2692" s="444">
        <f t="shared" ca="1" si="134"/>
        <v>-38800366717.184135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-38800366717.184135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-161668194.6549339</v>
      </c>
      <c r="L2693" s="444">
        <f t="shared" ca="1" si="134"/>
        <v>-38962034911.839066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-38962034911.839066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-162341812.13266277</v>
      </c>
      <c r="L2694" s="444">
        <f t="shared" ca="1" si="134"/>
        <v>-39124376723.971725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-39124376723.971725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-163018236.34988219</v>
      </c>
      <c r="L2695" s="444">
        <f t="shared" ca="1" si="134"/>
        <v>-39287394960.321609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-39287394960.321609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-163697479.00134003</v>
      </c>
      <c r="L2696" s="444">
        <f t="shared" ca="1" si="134"/>
        <v>-39451092439.322952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-39451092439.322952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-164379551.83051229</v>
      </c>
      <c r="L2697" s="444">
        <f t="shared" ca="1" si="134"/>
        <v>-39615471991.153465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-39615471991.153465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-165064466.6298061</v>
      </c>
      <c r="L2698" s="444">
        <f t="shared" ca="1" si="134"/>
        <v>-39780536457.783272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-39780536457.783272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-165752235.24076363</v>
      </c>
      <c r="L2699" s="444">
        <f t="shared" ca="1" si="134"/>
        <v>-39946288693.024033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-39946288693.024033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-166442869.55426681</v>
      </c>
      <c r="L2700" s="444">
        <f t="shared" ca="1" si="134"/>
        <v>-40112731562.5783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-40112731562.5783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-167136381.5107429</v>
      </c>
      <c r="L2701" s="444">
        <f t="shared" ca="1" si="134"/>
        <v>-40279867944.089043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-40279867944.089043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-167832783.100371</v>
      </c>
      <c r="L2702" s="444">
        <f t="shared" ca="1" si="134"/>
        <v>-40447700727.189415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-40447700727.189415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-168532086.36328924</v>
      </c>
      <c r="L2703" s="444">
        <f t="shared" ca="1" si="134"/>
        <v>-40616232813.552704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-40616232813.552704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-169234303.38980293</v>
      </c>
      <c r="L2704" s="444">
        <f t="shared" ca="1" si="134"/>
        <v>-40785467116.942505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-40785467116.942505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-169939446.32059377</v>
      </c>
      <c r="L2705" s="444">
        <f t="shared" ca="1" si="134"/>
        <v>-40955406563.2631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-40955406563.2631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-170647527.34692958</v>
      </c>
      <c r="L2706" s="444">
        <f t="shared" ca="1" si="134"/>
        <v>-41126054090.610031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-41126054090.610031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-171358558.71087512</v>
      </c>
      <c r="L2707" s="444">
        <f t="shared" ca="1" si="134"/>
        <v>-41297412649.320908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-41297412649.320908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-172072552.70550379</v>
      </c>
      <c r="L2708" s="444">
        <f t="shared" ca="1" si="134"/>
        <v>-41469485202.026413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-41469485202.026413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-172789521.67511004</v>
      </c>
      <c r="L2709" s="444">
        <f t="shared" ca="1" si="134"/>
        <v>-41642274723.701523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-41642274723.701523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-173509478.015423</v>
      </c>
      <c r="L2710" s="444">
        <f t="shared" ca="1" si="134"/>
        <v>-41815784201.716949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-41815784201.716949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-174232434.17382061</v>
      </c>
      <c r="L2711" s="444">
        <f t="shared" ca="1" si="134"/>
        <v>-41990016635.89077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-41990016635.89077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-174958402.64954486</v>
      </c>
      <c r="L2712" s="444">
        <f t="shared" ca="1" si="134"/>
        <v>-42164975038.540314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-42164975038.540314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-175687395.99391797</v>
      </c>
      <c r="L2713" s="444">
        <f t="shared" ca="1" si="134"/>
        <v>-42340662434.534233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-42340662434.534233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-176419426.8105593</v>
      </c>
      <c r="L2714" s="444">
        <f t="shared" ca="1" si="134"/>
        <v>-42517081861.344795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-42517081861.344795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-177154507.75560331</v>
      </c>
      <c r="L2715" s="444">
        <f t="shared" ca="1" si="134"/>
        <v>-42694236369.100395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-42694236369.100395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-177892651.5379183</v>
      </c>
      <c r="L2716" s="444">
        <f t="shared" ca="1" si="134"/>
        <v>-42872129020.638313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-42872129020.638313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-178633870.91932631</v>
      </c>
      <c r="L2717" s="444">
        <f t="shared" ca="1" si="134"/>
        <v>-43050762891.55764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-43050762891.55764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-179378178.71482348</v>
      </c>
      <c r="L2718" s="444">
        <f t="shared" ca="1" si="134"/>
        <v>-43230141070.272461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-43230141070.272461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-180125587.79280192</v>
      </c>
      <c r="L2719" s="444">
        <f t="shared" ca="1" si="134"/>
        <v>-43410266658.065262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-43410266658.065262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-180876111.07527193</v>
      </c>
      <c r="L2720" s="444">
        <f t="shared" ca="1" si="134"/>
        <v>-43591142769.140533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-43591142769.140533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-181629761.53808555</v>
      </c>
      <c r="L2721" s="444">
        <f t="shared" ca="1" si="134"/>
        <v>-43772772530.678619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-43772772530.678619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-182386552.2111609</v>
      </c>
      <c r="L2722" s="444">
        <f t="shared" ca="1" si="134"/>
        <v>-43955159082.889778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-43955159082.889778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-183146496.17870742</v>
      </c>
      <c r="L2723" s="444">
        <f t="shared" ca="1" si="134"/>
        <v>-44138305579.068489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-44138305579.068489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-183909606.57945204</v>
      </c>
      <c r="L2724" s="444">
        <f t="shared" ca="1" si="134"/>
        <v>-44322215185.647942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-44322215185.647942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-184675896.60686642</v>
      </c>
      <c r="L2725" s="444">
        <f t="shared" ca="1" si="134"/>
        <v>-44506891082.254807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-44506891082.254807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-185445379.50939503</v>
      </c>
      <c r="L2726" s="444">
        <f t="shared" ca="1" si="134"/>
        <v>-44692336461.764198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-44692336461.764198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-186218068.59068415</v>
      </c>
      <c r="L2727" s="444">
        <f t="shared" ca="1" si="134"/>
        <v>-44878554530.354881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-44878554530.354881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-186993977.20981202</v>
      </c>
      <c r="L2728" s="444">
        <f t="shared" ca="1" si="134"/>
        <v>-45065548507.56469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-45065548507.56469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-187773118.78151953</v>
      </c>
      <c r="L2729" s="444">
        <f t="shared" ca="1" si="134"/>
        <v>-45253321626.346207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-45253321626.346207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-188555506.77644253</v>
      </c>
      <c r="L2730" s="444">
        <f t="shared" ca="1" si="134"/>
        <v>-45441877133.12265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-45441877133.12265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-189341154.72134438</v>
      </c>
      <c r="L2731" s="444">
        <f t="shared" ca="1" si="134"/>
        <v>-45631218287.843994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-45631218287.843994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-190130076.19934997</v>
      </c>
      <c r="L2732" s="444">
        <f t="shared" ca="1" si="134"/>
        <v>-45821348364.043343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-45821348364.043343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-190922284.8501806</v>
      </c>
      <c r="L2733" s="444">
        <f t="shared" ca="1" si="134"/>
        <v>-46012270648.893524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-46012270648.893524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-191717794.37038967</v>
      </c>
      <c r="L2734" s="444">
        <f t="shared" ca="1" si="134"/>
        <v>-46203988443.263916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-46203988443.263916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-192516618.51359963</v>
      </c>
      <c r="L2735" s="444">
        <f t="shared" ca="1" si="134"/>
        <v>-46396505061.777519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-46396505061.777519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-193318771.09073967</v>
      </c>
      <c r="L2736" s="444">
        <f t="shared" ca="1" si="134"/>
        <v>-46589823832.868256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-46589823832.868256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-194124265.9702844</v>
      </c>
      <c r="L2737" s="444">
        <f t="shared" ca="1" si="134"/>
        <v>-46783948098.838539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-46783948098.838539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-194933117.07849392</v>
      </c>
      <c r="L2738" s="444">
        <f t="shared" ca="1" si="134"/>
        <v>-46978881215.91703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-46978881215.91703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-195745338.3996543</v>
      </c>
      <c r="L2739" s="444">
        <f t="shared" ca="1" si="134"/>
        <v>-47174626554.316681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-47174626554.316681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-196560943.97631949</v>
      </c>
      <c r="L2740" s="444">
        <f t="shared" ca="1" si="134"/>
        <v>-47371187498.292999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-47371187498.292999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-197379947.90955415</v>
      </c>
      <c r="L2741" s="444">
        <f t="shared" ca="1" si="134"/>
        <v>-47568567446.202553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-47568567446.202553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-198202364.35917729</v>
      </c>
      <c r="L2742" s="444">
        <f t="shared" ca="1" si="134"/>
        <v>-47766769810.561729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-47766769810.561729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-199028207.54400721</v>
      </c>
      <c r="L2743" s="444">
        <f t="shared" ca="1" si="134"/>
        <v>-47965798018.105736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-47965798018.105736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-199857491.74210724</v>
      </c>
      <c r="L2744" s="444">
        <f t="shared" ca="1" si="134"/>
        <v>-48165655509.847839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-48165655509.847839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-200690231.29103267</v>
      </c>
      <c r="L2745" s="444">
        <f t="shared" ca="1" si="134"/>
        <v>-48366345741.13887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-48366345741.13887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-201526440.58807862</v>
      </c>
      <c r="L2746" s="444">
        <f t="shared" ca="1" si="134"/>
        <v>-48567872181.726952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-48567872181.726952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-202366134.09052896</v>
      </c>
      <c r="L2747" s="444">
        <f t="shared" ca="1" si="134"/>
        <v>-48770238315.817482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-48770238315.817482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-203209326.31590617</v>
      </c>
      <c r="L2748" s="444">
        <f t="shared" ca="1" si="134"/>
        <v>-48973447642.133385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-48973447642.133385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-204056031.84222242</v>
      </c>
      <c r="L2749" s="444">
        <f t="shared" ca="1" si="134"/>
        <v>-49177503673.975609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-49177503673.975609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-204906265.30823171</v>
      </c>
      <c r="L2750" s="444">
        <f t="shared" ca="1" si="134"/>
        <v>-49382409939.283844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-49382409939.283844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-205760041.41368267</v>
      </c>
      <c r="L2751" s="444">
        <f t="shared" ca="1" si="134"/>
        <v>-49588169980.697525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-49588169980.697525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-206617374.91957301</v>
      </c>
      <c r="L2752" s="444">
        <f t="shared" ca="1" si="134"/>
        <v>-49794787355.617096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-49794787355.617096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-207478280.64840457</v>
      </c>
      <c r="L2753" s="444">
        <f t="shared" ca="1" si="134"/>
        <v>-50002265636.265503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-50002265636.265503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-208342773.48443958</v>
      </c>
      <c r="L2754" s="444">
        <f t="shared" ca="1" si="134"/>
        <v>-50210608409.749939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-50210608409.749939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-209210868.37395808</v>
      </c>
      <c r="L2755" s="444">
        <f t="shared" ca="1" si="134"/>
        <v>-50419819278.123894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-50419819278.123894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-210082580.32551622</v>
      </c>
      <c r="L2756" s="444">
        <f t="shared" ca="1" si="134"/>
        <v>-50629901858.449409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-50629901858.449409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-210957924.41020587</v>
      </c>
      <c r="L2757" s="444">
        <f t="shared" ca="1" si="134"/>
        <v>-50840859782.859619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-50840859782.859619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-211836915.76191509</v>
      </c>
      <c r="L2758" s="444">
        <f t="shared" ca="1" si="134"/>
        <v>-51052696698.621536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-51052696698.621536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-212719569.57758972</v>
      </c>
      <c r="L2759" s="444">
        <f t="shared" ca="1" si="134"/>
        <v>-51265416268.199127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-51265416268.199127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-213605901.11749637</v>
      </c>
      <c r="L2760" s="444">
        <f t="shared" ca="1" si="134"/>
        <v>-51479022169.31662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-51479022169.31662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-214495925.70548591</v>
      </c>
      <c r="L2761" s="444">
        <f t="shared" ca="1" si="134"/>
        <v>-51693518095.022102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-51693518095.022102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-215389658.72925875</v>
      </c>
      <c r="L2762" s="444">
        <f t="shared" ca="1" si="134"/>
        <v>-51908907753.751358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-51908907753.751358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-216287115.64063066</v>
      </c>
      <c r="L2763" s="444">
        <f t="shared" ca="1" si="134"/>
        <v>-52125194869.391991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-52125194869.391991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-217188311.95579997</v>
      </c>
      <c r="L2764" s="444">
        <f t="shared" ca="1" si="134"/>
        <v>-52342383181.347794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-52342383181.347794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-218093263.2556158</v>
      </c>
      <c r="L2765" s="444">
        <f t="shared" ca="1" si="134"/>
        <v>-52560476444.603409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-52560476444.603409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-219001985.18584752</v>
      </c>
      <c r="L2766" s="444">
        <f t="shared" ca="1" si="134"/>
        <v>-52779478429.789253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-52779478429.789253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-219914493.45745522</v>
      </c>
      <c r="L2767" s="444">
        <f t="shared" ca="1" si="134"/>
        <v>-52999392923.246712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-52999392923.246712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-220830803.8468613</v>
      </c>
      <c r="L2768" s="444">
        <f t="shared" ca="1" si="134"/>
        <v>-53220223727.093575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-53220223727.093575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-221750932.19622323</v>
      </c>
      <c r="L2769" s="444">
        <f t="shared" ca="1" si="134"/>
        <v>-53441974659.289795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-53441974659.289795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-222674894.41370746</v>
      </c>
      <c r="L2770" s="444">
        <f t="shared" ca="1" si="134"/>
        <v>-53664649553.703499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-53664649553.703499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-223602706.4737646</v>
      </c>
      <c r="L2771" s="444">
        <f t="shared" ca="1" si="134"/>
        <v>-53888252260.177261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-53888252260.177261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-224534384.41740525</v>
      </c>
      <c r="L2772" s="444">
        <f t="shared" ca="1" si="134"/>
        <v>-54112786644.594666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-54112786644.594666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-225469944.35247776</v>
      </c>
      <c r="L2773" s="444">
        <f t="shared" ca="1" si="134"/>
        <v>-54338256588.947144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-54338256588.947144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-226409402.45394644</v>
      </c>
      <c r="L2774" s="444">
        <f t="shared" ca="1" si="134"/>
        <v>-54564665991.401093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-54564665991.401093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-227352774.96417126</v>
      </c>
      <c r="L2775" s="444">
        <f t="shared" ca="1" si="134"/>
        <v>-54792018766.365265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-54792018766.365265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-228300078.19318861</v>
      </c>
      <c r="L2776" s="444">
        <f t="shared" ca="1" si="134"/>
        <v>-55020318844.558456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-55020318844.558456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-229251328.51899356</v>
      </c>
      <c r="L2777" s="444">
        <f t="shared" ca="1" si="134"/>
        <v>-55249570173.077454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-55249570173.077454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-230206542.38782272</v>
      </c>
      <c r="L2778" s="444">
        <f t="shared" ca="1" si="134"/>
        <v>-55479776715.465279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-55479776715.465279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-231165736.31443861</v>
      </c>
      <c r="L2779" s="444">
        <f t="shared" ca="1" si="134"/>
        <v>-55710942451.779716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-55710942451.779716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-232128926.8824155</v>
      </c>
      <c r="L2780" s="444">
        <f t="shared" ca="1" si="134"/>
        <v>-55943071378.662132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-55943071378.662132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-233096130.74442554</v>
      </c>
      <c r="L2781" s="444">
        <f t="shared" ca="1" si="134"/>
        <v>-56176167509.406555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-56176167509.406555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-234067364.6225273</v>
      </c>
      <c r="L2782" s="444">
        <f t="shared" ca="1" si="134"/>
        <v>-56410234874.029083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-56410234874.029083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-235042645.30845448</v>
      </c>
      <c r="L2783" s="444">
        <f t="shared" ca="1" si="134"/>
        <v>-56645277519.33754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-56645277519.33754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-236021989.66390637</v>
      </c>
      <c r="L2784" s="444">
        <f t="shared" ca="1" si="134"/>
        <v>-56881299509.00145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-56881299509.00145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-237005414.62083939</v>
      </c>
      <c r="L2785" s="444">
        <f t="shared" ca="1" si="134"/>
        <v>-57118304923.622292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-57118304923.622292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-237992937.18175951</v>
      </c>
      <c r="L2786" s="444">
        <f t="shared" ca="1" si="134"/>
        <v>-57356297860.804054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-57356297860.804054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-238984574.42001691</v>
      </c>
      <c r="L2787" s="444">
        <f t="shared" ca="1" si="134"/>
        <v>-57595282435.224068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-57595282435.224068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-239980343.48010027</v>
      </c>
      <c r="L2788" s="444">
        <f t="shared" ca="1" si="134"/>
        <v>-57835262778.70417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-57835262778.70417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-240980261.57793403</v>
      </c>
      <c r="L2789" s="444">
        <f t="shared" ca="1" si="134"/>
        <v>-58076243040.282104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-58076243040.282104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-241984346.0011754</v>
      </c>
      <c r="L2790" s="444">
        <f t="shared" ca="1" si="134"/>
        <v>-58318227386.283279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-58318227386.283279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-242992614.10951367</v>
      </c>
      <c r="L2791" s="444">
        <f t="shared" ca="1" si="134"/>
        <v>-58561220000.392792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-58561220000.392792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-244005083.33496997</v>
      </c>
      <c r="L2792" s="444">
        <f t="shared" ca="1" si="134"/>
        <v>-58805225083.72776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-58805225083.72776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-245021771.18219903</v>
      </c>
      <c r="L2793" s="444">
        <f t="shared" ca="1" si="134"/>
        <v>-59050246854.909958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-59050246854.909958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-246042695.22879148</v>
      </c>
      <c r="L2794" s="444">
        <f t="shared" ca="1" si="134"/>
        <v>-59296289550.138748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-59296289550.138748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-247067873.12557811</v>
      </c>
      <c r="L2795" s="444">
        <f t="shared" ca="1" si="134"/>
        <v>-59543357423.264328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-59543357423.264328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-248097322.59693474</v>
      </c>
      <c r="L2796" s="444">
        <f t="shared" ca="1" si="134"/>
        <v>-59791454745.861259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-59791454745.861259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-249131061.44108859</v>
      </c>
      <c r="L2797" s="444">
        <f t="shared" ca="1" si="134"/>
        <v>-60040585807.302345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-60040585807.302345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-250169107.53042644</v>
      </c>
      <c r="L2798" s="444">
        <f t="shared" ca="1" si="134"/>
        <v>-60290754914.832771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-60290754914.832771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-251211478.81180322</v>
      </c>
      <c r="L2799" s="444">
        <f t="shared" ca="1" si="134"/>
        <v>-60541966393.644577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-60541966393.644577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-252258193.3068524</v>
      </c>
      <c r="L2800" s="444">
        <f t="shared" ca="1" si="134"/>
        <v>-60794224586.951431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-60794224586.951431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-253309269.11229762</v>
      </c>
      <c r="L2801" s="444">
        <f t="shared" ca="1" si="134"/>
        <v>-61047533856.063728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-61047533856.063728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-254364724.40026554</v>
      </c>
      <c r="L2802" s="444">
        <f t="shared" ca="1" si="134"/>
        <v>-61301898580.463997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-61301898580.463997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-255424577.41860002</v>
      </c>
      <c r="L2803" s="444">
        <f t="shared" ca="1" si="134"/>
        <v>-61557323157.882599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-61557323157.882599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-256488846.4911775</v>
      </c>
      <c r="L2804" s="444">
        <f t="shared" ca="1" si="134"/>
        <v>-61813812004.373779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-61813812004.373779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-257557550.01822409</v>
      </c>
      <c r="L2805" s="444">
        <f t="shared" ca="1" si="134"/>
        <v>-62071369554.392006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-62071369554.392006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-258630706.47663334</v>
      </c>
      <c r="L2806" s="444">
        <f t="shared" ca="1" si="134"/>
        <v>-62330000260.868637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-62330000260.868637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-259708334.42028597</v>
      </c>
      <c r="L2807" s="444">
        <f t="shared" ca="1" si="134"/>
        <v>-62589708595.288925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-62589708595.288925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-260790452.48037055</v>
      </c>
      <c r="L2808" s="444">
        <f t="shared" ca="1" si="134"/>
        <v>-62850499047.769295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-62850499047.769295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-261877079.3657054</v>
      </c>
      <c r="L2809" s="444">
        <f t="shared" ca="1" si="134"/>
        <v>-63112376127.135002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-63112376127.135002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-262968233.86306247</v>
      </c>
      <c r="L2810" s="444">
        <f t="shared" ca="1" si="134"/>
        <v>-63375344360.998062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-63375344360.998062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-264063934.83749193</v>
      </c>
      <c r="L2811" s="444">
        <f t="shared" ca="1" si="134"/>
        <v>-63639408295.835556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-63639408295.835556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-265164201.23264813</v>
      </c>
      <c r="L2812" s="444">
        <f t="shared" ca="1" si="134"/>
        <v>-63904572497.068207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-63904572497.068207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-266269052.07111749</v>
      </c>
      <c r="L2813" s="444">
        <f t="shared" ref="L2813:L3067" ca="1" si="139">I2813-J2813+K2813</f>
        <v>-64170841549.139328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-64170841549.139328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-267378506.4547472</v>
      </c>
      <c r="L2814" s="444">
        <f t="shared" ca="1" si="139"/>
        <v>-64438220055.594078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-64438220055.594078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-268492583.56497526</v>
      </c>
      <c r="L2815" s="444">
        <f t="shared" ca="1" si="139"/>
        <v>-64706712639.15905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-64706712639.15905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-269611302.66316271</v>
      </c>
      <c r="L2816" s="444">
        <f t="shared" ca="1" si="139"/>
        <v>-64976323941.822212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-64976323941.822212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-270734683.09092593</v>
      </c>
      <c r="L2817" s="444">
        <f t="shared" ca="1" si="139"/>
        <v>-65247058624.913139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-65247058624.913139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-271862744.27047139</v>
      </c>
      <c r="L2818" s="444">
        <f t="shared" ca="1" si="139"/>
        <v>-65518921369.183609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-65518921369.183609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-272995505.70493168</v>
      </c>
      <c r="L2819" s="444">
        <f t="shared" ca="1" si="139"/>
        <v>-65791916874.888542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-65791916874.888542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-274132986.97870225</v>
      </c>
      <c r="L2820" s="444">
        <f t="shared" ca="1" si="139"/>
        <v>-66066049861.867241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-66066049861.867241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-275275207.75778019</v>
      </c>
      <c r="L2821" s="444">
        <f t="shared" ca="1" si="139"/>
        <v>-66341325069.625023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-66341325069.625023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-276422187.79010427</v>
      </c>
      <c r="L2822" s="444">
        <f t="shared" ca="1" si="139"/>
        <v>-66617747257.415131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-66617747257.415131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-277573946.90589637</v>
      </c>
      <c r="L2823" s="444">
        <f t="shared" ca="1" si="139"/>
        <v>-66895321204.32103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-66895321204.32103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-278730505.0180043</v>
      </c>
      <c r="L2824" s="444">
        <f t="shared" ca="1" si="139"/>
        <v>-67174051709.339035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-67174051709.339035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-279891882.12224597</v>
      </c>
      <c r="L2825" s="444">
        <f t="shared" ca="1" si="139"/>
        <v>-67453943591.461281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-67453943591.461281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-281058098.29775536</v>
      </c>
      <c r="L2826" s="444">
        <f t="shared" ca="1" si="139"/>
        <v>-67735001689.759033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-67735001689.759033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-282229173.70732927</v>
      </c>
      <c r="L2827" s="444">
        <f t="shared" ca="1" si="139"/>
        <v>-68017230863.466362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-68017230863.466362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-283405128.59777653</v>
      </c>
      <c r="L2828" s="444">
        <f t="shared" ca="1" si="139"/>
        <v>-68300635992.06414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-68300635992.06414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-284585983.30026722</v>
      </c>
      <c r="L2829" s="444">
        <f t="shared" ca="1" si="139"/>
        <v>-68585221975.36441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-68585221975.36441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-285771758.23068506</v>
      </c>
      <c r="L2830" s="444">
        <f t="shared" ca="1" si="139"/>
        <v>-68870993733.595093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-68870993733.595093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-286962473.88997954</v>
      </c>
      <c r="L2831" s="444">
        <f t="shared" ca="1" si="139"/>
        <v>-69157956207.485077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-69157956207.485077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-288158150.86452115</v>
      </c>
      <c r="L2832" s="444">
        <f t="shared" ca="1" si="139"/>
        <v>-69446114358.349594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-69446114358.349594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-289358809.82645667</v>
      </c>
      <c r="L2833" s="444">
        <f t="shared" ca="1" si="139"/>
        <v>-69735473168.176056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-69735473168.176056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-290564471.53406692</v>
      </c>
      <c r="L2834" s="444">
        <f t="shared" ca="1" si="139"/>
        <v>-70026037639.710129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-70026037639.710129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-291775156.83212554</v>
      </c>
      <c r="L2835" s="444">
        <f t="shared" ca="1" si="139"/>
        <v>-70317812796.542252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-70317812796.542252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-292990886.65225935</v>
      </c>
      <c r="L2836" s="444">
        <f t="shared" ca="1" si="139"/>
        <v>-70610803683.194504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-70610803683.194504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-294211682.01331043</v>
      </c>
      <c r="L2837" s="444">
        <f t="shared" ca="1" si="139"/>
        <v>-70905015365.207809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-70905015365.207809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-295437564.02169919</v>
      </c>
      <c r="L2838" s="444">
        <f t="shared" ca="1" si="139"/>
        <v>-71200452929.229507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-71200452929.229507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-296668553.87178963</v>
      </c>
      <c r="L2839" s="444">
        <f t="shared" ca="1" si="139"/>
        <v>-71497121483.101303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-71497121483.101303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-297904672.84625542</v>
      </c>
      <c r="L2840" s="444">
        <f t="shared" ca="1" si="139"/>
        <v>-71795026155.947556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-71795026155.947556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-299145942.31644815</v>
      </c>
      <c r="L2841" s="444">
        <f t="shared" ca="1" si="139"/>
        <v>-72094172098.264008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-72094172098.264008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-300392383.74276668</v>
      </c>
      <c r="L2842" s="444">
        <f t="shared" ca="1" si="139"/>
        <v>-72394564482.006775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-72394564482.006775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-301644018.6750282</v>
      </c>
      <c r="L2843" s="444">
        <f t="shared" ca="1" si="139"/>
        <v>-72696208500.681808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-72696208500.681808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-302900868.75284088</v>
      </c>
      <c r="L2844" s="444">
        <f t="shared" ca="1" si="139"/>
        <v>-72999109369.434647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-72999109369.434647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-304162955.70597768</v>
      </c>
      <c r="L2845" s="444">
        <f t="shared" ca="1" si="139"/>
        <v>-73303272325.140625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-73303272325.140625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-305430301.3547526</v>
      </c>
      <c r="L2846" s="444">
        <f t="shared" ca="1" si="139"/>
        <v>-73608702626.495377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-73608702626.495377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-306702927.6103974</v>
      </c>
      <c r="L2847" s="444">
        <f t="shared" ca="1" si="139"/>
        <v>-73915405554.105774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-73915405554.105774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-307980856.47544074</v>
      </c>
      <c r="L2848" s="444">
        <f t="shared" ca="1" si="139"/>
        <v>-74223386410.581207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-74223386410.581207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-309264110.04408836</v>
      </c>
      <c r="L2849" s="444">
        <f t="shared" ca="1" si="139"/>
        <v>-74532650520.62529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-74532650520.62529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-310552710.50260538</v>
      </c>
      <c r="L2850" s="444">
        <f t="shared" ca="1" si="139"/>
        <v>-74843203231.127899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-74843203231.127899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-311846680.12969959</v>
      </c>
      <c r="L2851" s="444">
        <f t="shared" ca="1" si="139"/>
        <v>-75155049911.257599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-75155049911.257599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-313146041.29690665</v>
      </c>
      <c r="L2852" s="444">
        <f t="shared" ca="1" si="139"/>
        <v>-75468195952.554504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-75468195952.554504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-314450816.46897709</v>
      </c>
      <c r="L2853" s="444">
        <f t="shared" ca="1" si="139"/>
        <v>-75782646769.023483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-75782646769.023483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-315761028.20426452</v>
      </c>
      <c r="L2854" s="444">
        <f t="shared" ca="1" si="139"/>
        <v>-76098407797.227753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-76098407797.227753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-317076699.1551156</v>
      </c>
      <c r="L2855" s="444">
        <f t="shared" ca="1" si="139"/>
        <v>-76415484496.382874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-76415484496.382874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-318397852.06826198</v>
      </c>
      <c r="L2856" s="444">
        <f t="shared" ca="1" si="139"/>
        <v>-76733882348.451141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-76733882348.451141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-319724509.78521311</v>
      </c>
      <c r="L2857" s="444">
        <f t="shared" ca="1" si="139"/>
        <v>-77053606858.236359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-77053606858.236359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-321056695.24265146</v>
      </c>
      <c r="L2858" s="444">
        <f t="shared" ca="1" si="139"/>
        <v>-77374663553.479004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-77374663553.479004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-322394431.47282916</v>
      </c>
      <c r="L2859" s="444">
        <f t="shared" ca="1" si="139"/>
        <v>-77697057984.951828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-77697057984.951828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-323737741.60396594</v>
      </c>
      <c r="L2860" s="444">
        <f t="shared" ca="1" si="139"/>
        <v>-78020795726.555801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-78020795726.555801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-325086648.86064917</v>
      </c>
      <c r="L2861" s="444">
        <f t="shared" ca="1" si="139"/>
        <v>-78345882375.416458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-78345882375.416458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-326441176.56423521</v>
      </c>
      <c r="L2862" s="444">
        <f t="shared" ca="1" si="139"/>
        <v>-78672323551.980698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-78672323551.980698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-327801348.13325292</v>
      </c>
      <c r="L2863" s="444">
        <f t="shared" ca="1" si="139"/>
        <v>-79000124900.113953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-79000124900.113953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-329167187.08380812</v>
      </c>
      <c r="L2864" s="444">
        <f t="shared" ca="1" si="139"/>
        <v>-79329292087.197754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-79329292087.197754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-330538717.02999061</v>
      </c>
      <c r="L2865" s="444">
        <f t="shared" ca="1" si="139"/>
        <v>-79659830804.227737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-79659830804.227737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-331915961.68428224</v>
      </c>
      <c r="L2866" s="444">
        <f t="shared" ca="1" si="139"/>
        <v>-79991746765.912018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-79991746765.912018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-333298944.85796672</v>
      </c>
      <c r="L2867" s="444">
        <f t="shared" ca="1" si="139"/>
        <v>-80325045710.769989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-80325045710.769989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-334687690.46154159</v>
      </c>
      <c r="L2868" s="444">
        <f t="shared" ca="1" si="139"/>
        <v>-80659733401.231537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-80659733401.231537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-336082222.50513142</v>
      </c>
      <c r="L2869" s="444">
        <f t="shared" ca="1" si="139"/>
        <v>-80995815623.736664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-80995815623.736664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-337482565.09890276</v>
      </c>
      <c r="L2870" s="444">
        <f t="shared" ca="1" si="139"/>
        <v>-81333298188.835571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-81333298188.835571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-338888742.45348155</v>
      </c>
      <c r="L2871" s="444">
        <f t="shared" ca="1" si="139"/>
        <v>-81672186931.289047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-81672186931.289047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-340300778.88037103</v>
      </c>
      <c r="L2872" s="444">
        <f t="shared" ca="1" si="139"/>
        <v>-82012487710.169418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-82012487710.169418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-341718698.79237258</v>
      </c>
      <c r="L2873" s="444">
        <f t="shared" ca="1" si="139"/>
        <v>-82354206408.961792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-82354206408.961792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-343142526.70400745</v>
      </c>
      <c r="L2874" s="444">
        <f t="shared" ca="1" si="139"/>
        <v>-82697348935.665802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-82697348935.665802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-344572287.23194087</v>
      </c>
      <c r="L2875" s="444">
        <f t="shared" ca="1" si="139"/>
        <v>-83041921222.897736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-83041921222.897736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-346008005.09540725</v>
      </c>
      <c r="L2876" s="444">
        <f t="shared" ca="1" si="139"/>
        <v>-83387929227.993149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-83387929227.993149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-347449705.11663812</v>
      </c>
      <c r="L2877" s="444">
        <f t="shared" ca="1" si="139"/>
        <v>-83735378933.109787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-83735378933.109787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-348897412.22129077</v>
      </c>
      <c r="L2878" s="444">
        <f t="shared" ca="1" si="139"/>
        <v>-84084276345.331085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-84084276345.331085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-350351151.43887949</v>
      </c>
      <c r="L2879" s="444">
        <f t="shared" ca="1" si="139"/>
        <v>-84434627496.769958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-84434627496.769958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-351810947.90320814</v>
      </c>
      <c r="L2880" s="444">
        <f t="shared" ca="1" si="139"/>
        <v>-84786438444.673172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-84786438444.673172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-353276826.8528049</v>
      </c>
      <c r="L2881" s="444">
        <f t="shared" ca="1" si="139"/>
        <v>-85139715271.52597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-85139715271.52597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-354748813.63135821</v>
      </c>
      <c r="L2882" s="444">
        <f t="shared" ca="1" si="139"/>
        <v>-85494464085.157333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-85494464085.157333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-356226933.68815553</v>
      </c>
      <c r="L2883" s="444">
        <f t="shared" ca="1" si="139"/>
        <v>-85850691018.84549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-85850691018.84549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-357711212.57852286</v>
      </c>
      <c r="L2884" s="444">
        <f t="shared" ca="1" si="139"/>
        <v>-86208402231.424011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-86208402231.424011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-359201675.96426672</v>
      </c>
      <c r="L2885" s="444">
        <f t="shared" ca="1" si="139"/>
        <v>-86567603907.388275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-86567603907.388275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-360698349.6141178</v>
      </c>
      <c r="L2886" s="444">
        <f t="shared" ca="1" si="139"/>
        <v>-86928302257.002396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-86928302257.002396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-362201259.40417665</v>
      </c>
      <c r="L2887" s="444">
        <f t="shared" ca="1" si="139"/>
        <v>-87290503516.40657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-87290503516.40657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-363710431.31836069</v>
      </c>
      <c r="L2888" s="444">
        <f t="shared" ca="1" si="139"/>
        <v>-87654213947.72493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-87654213947.72493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-365225891.44885385</v>
      </c>
      <c r="L2889" s="444">
        <f t="shared" ca="1" si="139"/>
        <v>-88019439839.173782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-88019439839.173782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-366747665.99655741</v>
      </c>
      <c r="L2890" s="444">
        <f t="shared" ca="1" si="139"/>
        <v>-88386187505.170334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-88386187505.170334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-368275781.27154303</v>
      </c>
      <c r="L2891" s="444">
        <f t="shared" ca="1" si="139"/>
        <v>-88754463286.441879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-88754463286.441879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-369810263.69350785</v>
      </c>
      <c r="L2892" s="444">
        <f t="shared" ca="1" si="139"/>
        <v>-89124273550.135391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-89124273550.135391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-371351139.79223078</v>
      </c>
      <c r="L2893" s="444">
        <f t="shared" ca="1" si="139"/>
        <v>-89495624689.927628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-89495624689.927628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-372898436.20803177</v>
      </c>
      <c r="L2894" s="444">
        <f t="shared" ca="1" si="139"/>
        <v>-89868523126.135666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-89868523126.135666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-374452179.69223195</v>
      </c>
      <c r="L2895" s="444">
        <f t="shared" ca="1" si="139"/>
        <v>-90242975305.827896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-90242975305.827896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-376012397.10761625</v>
      </c>
      <c r="L2896" s="444">
        <f t="shared" ca="1" si="139"/>
        <v>-90618987702.935516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-90618987702.935516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-377579115.42889798</v>
      </c>
      <c r="L2897" s="444">
        <f t="shared" ca="1" si="139"/>
        <v>-90996566818.36441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-90996566818.36441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-379152361.74318504</v>
      </c>
      <c r="L2898" s="444">
        <f t="shared" ca="1" si="139"/>
        <v>-91375719180.10759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-91375719180.10759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-380732163.25044829</v>
      </c>
      <c r="L2899" s="444">
        <f t="shared" ca="1" si="139"/>
        <v>-91756451343.358032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-91756451343.358032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-382318547.26399177</v>
      </c>
      <c r="L2900" s="444">
        <f t="shared" ca="1" si="139"/>
        <v>-92138769890.622025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-92138769890.622025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-383911541.2109251</v>
      </c>
      <c r="L2901" s="444">
        <f t="shared" ca="1" si="139"/>
        <v>-92522681431.832947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-92522681431.832947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-385511172.63263726</v>
      </c>
      <c r="L2902" s="444">
        <f t="shared" ca="1" si="139"/>
        <v>-92908192604.465591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-92908192604.465591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-387117469.18527329</v>
      </c>
      <c r="L2903" s="444">
        <f t="shared" ca="1" si="139"/>
        <v>-93295310073.650864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-93295310073.650864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-388730458.64021194</v>
      </c>
      <c r="L2904" s="444">
        <f t="shared" ca="1" si="139"/>
        <v>-93684040532.291077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-93684040532.291077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-390350168.88454616</v>
      </c>
      <c r="L2905" s="444">
        <f t="shared" ca="1" si="139"/>
        <v>-94074390701.175629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-94074390701.175629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-391976627.92156512</v>
      </c>
      <c r="L2906" s="444">
        <f t="shared" ca="1" si="139"/>
        <v>-94466367329.097198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-94466367329.097198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-393609863.87123835</v>
      </c>
      <c r="L2907" s="444">
        <f t="shared" ca="1" si="139"/>
        <v>-94859977192.96843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-94859977192.96843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-395249904.97070181</v>
      </c>
      <c r="L2908" s="444">
        <f t="shared" ca="1" si="139"/>
        <v>-95255227097.939133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-95255227097.939133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-396896779.57474637</v>
      </c>
      <c r="L2909" s="444">
        <f t="shared" ca="1" si="139"/>
        <v>-95652123877.513885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-95652123877.513885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-398550516.15630788</v>
      </c>
      <c r="L2910" s="444">
        <f t="shared" ca="1" si="139"/>
        <v>-96050674393.670197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-96050674393.670197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-400211143.30695915</v>
      </c>
      <c r="L2911" s="444">
        <f t="shared" ca="1" si="139"/>
        <v>-96450885536.977158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-96450885536.977158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-401878689.73740482</v>
      </c>
      <c r="L2912" s="444">
        <f t="shared" ca="1" si="139"/>
        <v>-96852764226.714569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-96852764226.714569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-403553184.27797735</v>
      </c>
      <c r="L2913" s="444">
        <f t="shared" ca="1" si="139"/>
        <v>-97256317410.992554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-97256317410.992554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-405234655.87913561</v>
      </c>
      <c r="L2914" s="444">
        <f t="shared" ca="1" si="139"/>
        <v>-97661552066.871689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-97661552066.871689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-406923133.61196536</v>
      </c>
      <c r="L2915" s="444">
        <f t="shared" ca="1" si="139"/>
        <v>-98068475200.483658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-98068475200.483658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-408618646.66868192</v>
      </c>
      <c r="L2916" s="444">
        <f t="shared" ca="1" si="139"/>
        <v>-98477093847.152344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-98477093847.152344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-410321224.36313474</v>
      </c>
      <c r="L2917" s="444">
        <f t="shared" ca="1" si="139"/>
        <v>-98887415071.515472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-98887415071.515472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-412030896.13131446</v>
      </c>
      <c r="L2918" s="444">
        <f t="shared" ca="1" si="139"/>
        <v>-99299445967.64679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-99299445967.64679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-413747691.5318616</v>
      </c>
      <c r="L2919" s="444">
        <f t="shared" ca="1" si="139"/>
        <v>-99713193659.17865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-99713193659.17865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-415471640.24657768</v>
      </c>
      <c r="L2920" s="444">
        <f t="shared" ca="1" si="139"/>
        <v>-100128665299.42523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-100128665299.42523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-417202772.08093846</v>
      </c>
      <c r="L2921" s="444">
        <f t="shared" ca="1" si="139"/>
        <v>-100545868071.50616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-100545868071.50616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-418941116.96460903</v>
      </c>
      <c r="L2922" s="444">
        <f t="shared" ca="1" si="139"/>
        <v>-100964809188.47078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-100964809188.47078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-420686704.95196158</v>
      </c>
      <c r="L2923" s="444">
        <f t="shared" ca="1" si="139"/>
        <v>-101385495893.42274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-101385495893.42274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-422439566.22259474</v>
      </c>
      <c r="L2924" s="444">
        <f t="shared" ca="1" si="139"/>
        <v>-101807935459.64534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-101807935459.64534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-424199731.0818556</v>
      </c>
      <c r="L2925" s="444">
        <f t="shared" ca="1" si="139"/>
        <v>-102232135190.72719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-102232135190.72719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-425967229.96136326</v>
      </c>
      <c r="L2926" s="444">
        <f t="shared" ca="1" si="139"/>
        <v>-102658102420.68855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-102658102420.68855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-427742093.41953564</v>
      </c>
      <c r="L2927" s="444">
        <f t="shared" ca="1" si="139"/>
        <v>-103085844514.10809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-103085844514.10809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-429524352.14211702</v>
      </c>
      <c r="L2928" s="444">
        <f t="shared" ca="1" si="139"/>
        <v>-103515368866.25021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-103515368866.25021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-431314036.94270921</v>
      </c>
      <c r="L2929" s="444">
        <f t="shared" ca="1" si="139"/>
        <v>-103946682903.19292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-103946682903.19292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-433111178.76330382</v>
      </c>
      <c r="L2930" s="444">
        <f t="shared" ca="1" si="139"/>
        <v>-104379794081.95622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-104379794081.95622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-434915808.67481756</v>
      </c>
      <c r="L2931" s="444">
        <f t="shared" ca="1" si="139"/>
        <v>-104814709890.63104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-104814709890.63104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-436727957.87762934</v>
      </c>
      <c r="L2932" s="444">
        <f t="shared" ca="1" si="139"/>
        <v>-105251437848.50867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-105251437848.50867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-438547657.70211941</v>
      </c>
      <c r="L2933" s="444">
        <f t="shared" ca="1" si="139"/>
        <v>-105689985506.21078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-105689985506.21078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-440374939.60921162</v>
      </c>
      <c r="L2934" s="444">
        <f t="shared" ca="1" si="139"/>
        <v>-106130360445.81999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-106130360445.81999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-442209835.1909166</v>
      </c>
      <c r="L2935" s="444">
        <f t="shared" ca="1" si="139"/>
        <v>-106572570281.01091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-106572570281.01091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-444052376.17087877</v>
      </c>
      <c r="L2936" s="444">
        <f t="shared" ca="1" si="139"/>
        <v>-107016622657.18179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-107016622657.18179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-445902594.40492415</v>
      </c>
      <c r="L2937" s="444">
        <f t="shared" ca="1" si="139"/>
        <v>-107462525251.58672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-107462525251.58672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-447760521.88161135</v>
      </c>
      <c r="L2938" s="444">
        <f t="shared" ca="1" si="139"/>
        <v>-107910285773.46832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-107910285773.46832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-449626190.7227847</v>
      </c>
      <c r="L2939" s="444">
        <f t="shared" ca="1" si="139"/>
        <v>-108359911964.1911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-108359911964.1911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-451499633.1841296</v>
      </c>
      <c r="L2940" s="444">
        <f t="shared" ca="1" si="139"/>
        <v>-108811411597.37523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-108811411597.37523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-453380881.65573013</v>
      </c>
      <c r="L2941" s="444">
        <f t="shared" ca="1" si="139"/>
        <v>-109264792479.03096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-109264792479.03096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-455269968.66262901</v>
      </c>
      <c r="L2942" s="444">
        <f t="shared" ca="1" si="139"/>
        <v>-109720062447.69359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-109720062447.69359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-457166926.86538988</v>
      </c>
      <c r="L2943" s="444">
        <f t="shared" ca="1" si="139"/>
        <v>-110177229374.55898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-110177229374.55898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-459071789.06066245</v>
      </c>
      <c r="L2944" s="444">
        <f t="shared" ca="1" si="139"/>
        <v>-110636301163.61964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-110636301163.61964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-460984588.18174845</v>
      </c>
      <c r="L2945" s="444">
        <f t="shared" ca="1" si="139"/>
        <v>-111097285751.80139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-111097285751.80139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-462905357.29917252</v>
      </c>
      <c r="L2946" s="444">
        <f t="shared" ca="1" si="139"/>
        <v>-111560191109.10057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-111560191109.10057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-464834129.62125242</v>
      </c>
      <c r="L2947" s="444">
        <f t="shared" ca="1" si="139"/>
        <v>-112025025238.72182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-112025025238.72182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-466770938.49467421</v>
      </c>
      <c r="L2948" s="444">
        <f t="shared" ca="1" si="139"/>
        <v>-112491796177.21649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-112491796177.21649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-468715817.4050687</v>
      </c>
      <c r="L2949" s="444">
        <f t="shared" ca="1" si="139"/>
        <v>-112960511994.62157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-112960511994.62157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-470668799.97758991</v>
      </c>
      <c r="L2950" s="444">
        <f t="shared" ca="1" si="139"/>
        <v>-113431180794.59915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-113431180794.59915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-472629919.97749645</v>
      </c>
      <c r="L2951" s="444">
        <f t="shared" ca="1" si="139"/>
        <v>-113903810714.57664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-113903810714.57664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-474599211.310736</v>
      </c>
      <c r="L2952" s="444">
        <f t="shared" ca="1" si="139"/>
        <v>-114378409925.88737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-114378409925.88737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-476576708.02453071</v>
      </c>
      <c r="L2953" s="444">
        <f t="shared" ca="1" si="139"/>
        <v>-114854986633.91191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-114854986633.91191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-478562444.30796635</v>
      </c>
      <c r="L2954" s="444">
        <f t="shared" ca="1" si="139"/>
        <v>-115333549078.21988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-115333549078.21988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-480556454.4925828</v>
      </c>
      <c r="L2955" s="444">
        <f t="shared" ca="1" si="139"/>
        <v>-115814105532.71246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-115814105532.71246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-482558773.05296856</v>
      </c>
      <c r="L2956" s="444">
        <f t="shared" ca="1" si="139"/>
        <v>-116296664305.76543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-116296664305.76543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-484569434.60735595</v>
      </c>
      <c r="L2957" s="444">
        <f t="shared" ca="1" si="139"/>
        <v>-116781233740.37279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-116781233740.37279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-486588473.91821992</v>
      </c>
      <c r="L2958" s="444">
        <f t="shared" ca="1" si="139"/>
        <v>-117267822214.291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-117267822214.291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-488615925.89287919</v>
      </c>
      <c r="L2959" s="444">
        <f t="shared" ca="1" si="139"/>
        <v>-117756438140.18388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-117756438140.18388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-490651825.58409959</v>
      </c>
      <c r="L2960" s="444">
        <f t="shared" ca="1" si="139"/>
        <v>-118247089965.76799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-118247089965.76799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-492696208.19069993</v>
      </c>
      <c r="L2961" s="444">
        <f t="shared" ca="1" si="139"/>
        <v>-118739786173.95869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-118739786173.95869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-494749109.0581612</v>
      </c>
      <c r="L2962" s="444">
        <f t="shared" ca="1" si="139"/>
        <v>-119234535283.01686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-119234535283.01686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-496810563.67923683</v>
      </c>
      <c r="L2963" s="444">
        <f t="shared" ca="1" si="139"/>
        <v>-119731345846.69609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-119731345846.69609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-498880607.69456702</v>
      </c>
      <c r="L2964" s="444">
        <f t="shared" ca="1" si="139"/>
        <v>-120230226454.39066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-120230226454.39066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-500959276.89329439</v>
      </c>
      <c r="L2965" s="444">
        <f t="shared" ca="1" si="139"/>
        <v>-120731185731.28395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-120731185731.28395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-503046607.21368319</v>
      </c>
      <c r="L2966" s="444">
        <f t="shared" ca="1" si="139"/>
        <v>-121234232338.49763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-121234232338.49763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-505142634.74374008</v>
      </c>
      <c r="L2967" s="444">
        <f t="shared" ca="1" si="139"/>
        <v>-121739374973.24138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-121739374973.24138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-507247395.72183907</v>
      </c>
      <c r="L2968" s="444">
        <f t="shared" ca="1" si="139"/>
        <v>-122246622368.96321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-122246622368.96321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-509360926.53734672</v>
      </c>
      <c r="L2969" s="444">
        <f t="shared" ca="1" si="139"/>
        <v>-122755983295.50056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-122755983295.50056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-511483263.73125237</v>
      </c>
      <c r="L2970" s="444">
        <f t="shared" ca="1" si="139"/>
        <v>-123267466559.23181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-123267466559.23181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-513614443.99679917</v>
      </c>
      <c r="L2971" s="444">
        <f t="shared" ca="1" si="139"/>
        <v>-123781081003.22861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-123781081003.22861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-515754504.18011922</v>
      </c>
      <c r="L2972" s="444">
        <f t="shared" ca="1" si="139"/>
        <v>-124296835507.40872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-124296835507.40872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-517903481.28086972</v>
      </c>
      <c r="L2973" s="444">
        <f t="shared" ca="1" si="139"/>
        <v>-124814738988.68959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-124814738988.68959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-520061412.45287329</v>
      </c>
      <c r="L2974" s="444">
        <f t="shared" ca="1" si="139"/>
        <v>-125334800401.14247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-125334800401.14247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-522228335.00476027</v>
      </c>
      <c r="L2975" s="444">
        <f t="shared" ca="1" si="139"/>
        <v>-125857028736.14723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-125857028736.14723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-524404286.40061349</v>
      </c>
      <c r="L2976" s="444">
        <f t="shared" ca="1" si="139"/>
        <v>-126381433022.54785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-126381433022.54785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-526589304.26061606</v>
      </c>
      <c r="L2977" s="444">
        <f t="shared" ca="1" si="139"/>
        <v>-126908022326.80847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-126908022326.80847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-528783426.36170197</v>
      </c>
      <c r="L2978" s="444">
        <f t="shared" ca="1" si="139"/>
        <v>-127436805753.17017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-127436805753.17017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-530986690.63820904</v>
      </c>
      <c r="L2979" s="444">
        <f t="shared" ca="1" si="139"/>
        <v>-127967792443.80838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-127967792443.80838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-533199135.18253487</v>
      </c>
      <c r="L2980" s="444">
        <f t="shared" ca="1" si="139"/>
        <v>-128500991578.99092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-128500991578.99092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-535420798.24579549</v>
      </c>
      <c r="L2981" s="444">
        <f t="shared" ca="1" si="139"/>
        <v>-129036412377.23671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-129036412377.23671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-537651718.23848629</v>
      </c>
      <c r="L2982" s="444">
        <f t="shared" ca="1" si="139"/>
        <v>-129574064095.47519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-129574064095.47519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-539891933.73114669</v>
      </c>
      <c r="L2983" s="444">
        <f t="shared" ca="1" si="139"/>
        <v>-130113956029.20633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-130113956029.20633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-542141483.45502627</v>
      </c>
      <c r="L2984" s="444">
        <f t="shared" ca="1" si="139"/>
        <v>-130656097512.66136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-130656097512.66136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-544400406.30275559</v>
      </c>
      <c r="L2985" s="444">
        <f t="shared" ca="1" si="139"/>
        <v>-131200497918.96411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-131200497918.96411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-546668741.32901704</v>
      </c>
      <c r="L2986" s="444">
        <f t="shared" ca="1" si="139"/>
        <v>-131747166660.29312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-131747166660.29312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-548946527.75122142</v>
      </c>
      <c r="L2987" s="444">
        <f t="shared" ca="1" si="139"/>
        <v>-132296113188.04434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-132296113188.04434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-551233804.9501847</v>
      </c>
      <c r="L2988" s="444">
        <f t="shared" ca="1" si="139"/>
        <v>-132847346992.99452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-132847346992.99452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-553530612.47081053</v>
      </c>
      <c r="L2989" s="444">
        <f t="shared" ca="1" si="139"/>
        <v>-133400877605.46533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-133400877605.46533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-555836990.02277231</v>
      </c>
      <c r="L2990" s="444">
        <f t="shared" ca="1" si="139"/>
        <v>-133956714595.4881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-133956714595.4881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-558152977.48120046</v>
      </c>
      <c r="L2991" s="444">
        <f t="shared" ca="1" si="139"/>
        <v>-134514867572.9693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-134514867572.9693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-560478614.88737202</v>
      </c>
      <c r="L2992" s="444">
        <f t="shared" ca="1" si="139"/>
        <v>-135075346187.85667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-135075346187.85667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-562813942.44940281</v>
      </c>
      <c r="L2993" s="444">
        <f t="shared" ca="1" si="139"/>
        <v>-135638160130.30608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-135638160130.30608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-565159000.54294193</v>
      </c>
      <c r="L2994" s="444">
        <f t="shared" ca="1" si="139"/>
        <v>-136203319130.84901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-136203319130.84901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-567513829.71187091</v>
      </c>
      <c r="L2995" s="444">
        <f t="shared" ca="1" si="139"/>
        <v>-136770832960.56088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-136770832960.56088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-569878470.66900373</v>
      </c>
      <c r="L2996" s="444">
        <f t="shared" ca="1" si="139"/>
        <v>-137340711431.22989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-137340711431.22989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-572252964.2967912</v>
      </c>
      <c r="L2997" s="444">
        <f t="shared" ca="1" si="139"/>
        <v>-137912964395.52667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-137912964395.52667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-574637351.64802778</v>
      </c>
      <c r="L2998" s="444">
        <f t="shared" ca="1" si="139"/>
        <v>-138487601747.17471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-138487601747.17471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-577031673.94656134</v>
      </c>
      <c r="L2999" s="444">
        <f t="shared" ca="1" si="139"/>
        <v>-139064633421.12128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-139064633421.12128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-579435972.5880053</v>
      </c>
      <c r="L3000" s="444">
        <f t="shared" ca="1" si="139"/>
        <v>-139644069393.70929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-139644069393.70929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-581850289.14045537</v>
      </c>
      <c r="L3001" s="444">
        <f t="shared" ca="1" si="139"/>
        <v>-140225919682.84973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-140225919682.84973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-584274665.34520721</v>
      </c>
      <c r="L3002" s="444">
        <f t="shared" ca="1" si="139"/>
        <v>-140810194348.19495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-140810194348.19495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-586709143.11747897</v>
      </c>
      <c r="L3003" s="444">
        <f t="shared" ca="1" si="139"/>
        <v>-141396903491.31244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-141396903491.31244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-589153764.54713511</v>
      </c>
      <c r="L3004" s="444">
        <f t="shared" ca="1" si="139"/>
        <v>-141986057255.85959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-141986057255.85959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-591608571.8994149</v>
      </c>
      <c r="L3005" s="444">
        <f t="shared" ca="1" si="139"/>
        <v>-142577665827.759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-142577665827.759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-594073607.61566246</v>
      </c>
      <c r="L3006" s="444">
        <f t="shared" ca="1" si="139"/>
        <v>-143171739435.37466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-143171739435.37466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-596548914.31406105</v>
      </c>
      <c r="L3007" s="444">
        <f t="shared" ca="1" si="139"/>
        <v>-143768288349.68872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-143768288349.68872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-599034534.79036963</v>
      </c>
      <c r="L3008" s="444">
        <f t="shared" ca="1" si="139"/>
        <v>-144367322884.4791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-144367322884.4791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-601530512.01866293</v>
      </c>
      <c r="L3009" s="444">
        <f t="shared" ca="1" si="139"/>
        <v>-144968853396.49777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-144968853396.49777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-604036889.1520741</v>
      </c>
      <c r="L3010" s="444">
        <f t="shared" ca="1" si="139"/>
        <v>-145572890285.64984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-145572890285.64984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-606553709.52354097</v>
      </c>
      <c r="L3011" s="444">
        <f t="shared" ca="1" si="139"/>
        <v>-146179443995.17337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-146179443995.17337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-609081016.64655566</v>
      </c>
      <c r="L3012" s="444">
        <f t="shared" ca="1" si="139"/>
        <v>-146788525011.81992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-146788525011.81992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-611618854.21591628</v>
      </c>
      <c r="L3013" s="444">
        <f t="shared" ca="1" si="139"/>
        <v>-147400143866.03583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-147400143866.03583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-614167266.1084826</v>
      </c>
      <c r="L3014" s="444">
        <f t="shared" ca="1" si="139"/>
        <v>-148014311132.14432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-148014311132.14432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-616726296.38393462</v>
      </c>
      <c r="L3015" s="444">
        <f t="shared" ca="1" si="139"/>
        <v>-148631037428.52826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-148631037428.52826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-619295989.28553438</v>
      </c>
      <c r="L3016" s="444">
        <f t="shared" ca="1" si="139"/>
        <v>-149250333417.81378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-149250333417.81378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-621876389.24089074</v>
      </c>
      <c r="L3017" s="444">
        <f t="shared" ca="1" si="139"/>
        <v>-149872209807.05469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-149872209807.05469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-624467540.86272788</v>
      </c>
      <c r="L3018" s="444">
        <f t="shared" ca="1" si="139"/>
        <v>-150496677347.91742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-150496677347.91742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-627069488.94965589</v>
      </c>
      <c r="L3019" s="444">
        <f t="shared" ca="1" si="139"/>
        <v>-151123746836.86707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-151123746836.86707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-629682278.48694611</v>
      </c>
      <c r="L3020" s="444">
        <f t="shared" ca="1" si="139"/>
        <v>-151753429115.354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-151753429115.354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-632305954.64730835</v>
      </c>
      <c r="L3021" s="444">
        <f t="shared" ca="1" si="139"/>
        <v>-152385735070.00131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-152385735070.00131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-634940562.79167211</v>
      </c>
      <c r="L3022" s="444">
        <f t="shared" ca="1" si="139"/>
        <v>-153020675632.793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-153020675632.793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-637586148.46997082</v>
      </c>
      <c r="L3023" s="444">
        <f t="shared" ca="1" si="139"/>
        <v>-153658261781.26297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-153658261781.26297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-640242757.421929</v>
      </c>
      <c r="L3024" s="444">
        <f t="shared" ca="1" si="139"/>
        <v>-154298504538.68491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-154298504538.68491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-642910435.5778538</v>
      </c>
      <c r="L3025" s="444">
        <f t="shared" ca="1" si="139"/>
        <v>-154941414974.26276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-154941414974.26276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-645589229.0594281</v>
      </c>
      <c r="L3026" s="444">
        <f t="shared" ca="1" si="139"/>
        <v>-155587004203.32217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-155587004203.32217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-648279184.18050909</v>
      </c>
      <c r="L3027" s="444">
        <f t="shared" ca="1" si="139"/>
        <v>-156235283387.50269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-156235283387.50269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-650980347.44792783</v>
      </c>
      <c r="L3028" s="444">
        <f t="shared" ca="1" si="139"/>
        <v>-156886263734.95062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-156886263734.95062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-653692765.56229424</v>
      </c>
      <c r="L3029" s="444">
        <f t="shared" ca="1" si="139"/>
        <v>-157539956500.51291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-157539956500.51291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-656416485.41880381</v>
      </c>
      <c r="L3030" s="444">
        <f t="shared" ca="1" si="139"/>
        <v>-158196372985.9317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-158196372985.9317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-659151554.1080488</v>
      </c>
      <c r="L3031" s="444">
        <f t="shared" ca="1" si="139"/>
        <v>-158855524540.03976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-158855524540.03976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-661898018.91683233</v>
      </c>
      <c r="L3032" s="444">
        <f t="shared" ca="1" si="139"/>
        <v>-159517422558.9566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-159517422558.9566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-664655927.32898581</v>
      </c>
      <c r="L3033" s="444">
        <f t="shared" ca="1" si="139"/>
        <v>-160182078486.28558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-160182078486.28558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-667425327.02618992</v>
      </c>
      <c r="L3034" s="444">
        <f t="shared" ca="1" si="139"/>
        <v>-160849503813.31177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-160849503813.31177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-670206265.88879907</v>
      </c>
      <c r="L3035" s="444">
        <f t="shared" ca="1" si="139"/>
        <v>-161519710079.20056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-161519710079.20056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-672998791.99666905</v>
      </c>
      <c r="L3036" s="444">
        <f t="shared" ca="1" si="139"/>
        <v>-162192708871.19724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-162192708871.19724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-675802953.62998843</v>
      </c>
      <c r="L3037" s="444">
        <f t="shared" ca="1" si="139"/>
        <v>-162868511824.82721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-162868511824.82721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-678618799.27011335</v>
      </c>
      <c r="L3038" s="444">
        <f t="shared" ca="1" si="139"/>
        <v>-163547130624.09732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-163547130624.09732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-681446377.60040545</v>
      </c>
      <c r="L3039" s="444">
        <f t="shared" ca="1" si="139"/>
        <v>-164228577001.69772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-164228577001.69772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-684285737.50707388</v>
      </c>
      <c r="L3040" s="444">
        <f t="shared" ca="1" si="139"/>
        <v>-164912862739.2048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-164912862739.2048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-687136928.08001995</v>
      </c>
      <c r="L3041" s="444">
        <f t="shared" ca="1" si="139"/>
        <v>-165599999667.28482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-165599999667.28482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-689999998.6136868</v>
      </c>
      <c r="L3042" s="444">
        <f t="shared" ca="1" si="139"/>
        <v>-166289999665.8985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-166289999665.8985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-692874998.60791039</v>
      </c>
      <c r="L3043" s="444">
        <f t="shared" ca="1" si="139"/>
        <v>-166982874664.50641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-166982874664.50641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-695761977.76877666</v>
      </c>
      <c r="L3044" s="444">
        <f t="shared" ca="1" si="139"/>
        <v>-167678636642.27518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-167678636642.27518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-698660986.00947988</v>
      </c>
      <c r="L3045" s="444">
        <f t="shared" ca="1" si="139"/>
        <v>-168377297628.28467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-168377297628.28467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-701572073.45118606</v>
      </c>
      <c r="L3046" s="444">
        <f t="shared" ca="1" si="139"/>
        <v>-169078869701.73584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-169078869701.73584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-704495290.42389929</v>
      </c>
      <c r="L3047" s="444">
        <f t="shared" ca="1" si="139"/>
        <v>-169783364992.15973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-169783364992.15973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-707430687.46733224</v>
      </c>
      <c r="L3048" s="444">
        <f t="shared" ca="1" si="139"/>
        <v>-170490795679.62708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-170490795679.62708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-710378315.33177948</v>
      </c>
      <c r="L3049" s="444">
        <f t="shared" ca="1" si="139"/>
        <v>-171201173994.95886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-171201173994.95886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-713338224.9789952</v>
      </c>
      <c r="L3050" s="444">
        <f t="shared" ca="1" si="139"/>
        <v>-171914512219.93787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-171914512219.93787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-716310467.58307445</v>
      </c>
      <c r="L3051" s="444">
        <f t="shared" ca="1" si="139"/>
        <v>-172630822687.52094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-172630822687.52094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-719295094.53133726</v>
      </c>
      <c r="L3052" s="444">
        <f t="shared" ca="1" si="139"/>
        <v>-173350117782.05228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-173350117782.05228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-722292157.42521787</v>
      </c>
      <c r="L3053" s="444">
        <f t="shared" ca="1" si="139"/>
        <v>-174072409939.47751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-174072409939.47751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-725301708.08115625</v>
      </c>
      <c r="L3054" s="444">
        <f t="shared" ca="1" si="139"/>
        <v>-174797711647.55865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-174797711647.55865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-728323798.53149438</v>
      </c>
      <c r="L3055" s="444">
        <f t="shared" ca="1" si="139"/>
        <v>-175526035446.09015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-175526035446.09015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-731358481.0253756</v>
      </c>
      <c r="L3056" s="444">
        <f t="shared" ca="1" si="139"/>
        <v>-176257393927.11554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-176257393927.11554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-734405808.02964807</v>
      </c>
      <c r="L3057" s="444">
        <f t="shared" ca="1" si="139"/>
        <v>-176991799735.1452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-176991799735.1452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-737465832.22977161</v>
      </c>
      <c r="L3058" s="444">
        <f t="shared" ca="1" si="139"/>
        <v>-177729265567.37497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-177729265567.37497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-740538606.53072906</v>
      </c>
      <c r="L3059" s="444">
        <f t="shared" ca="1" si="139"/>
        <v>-178469804173.9057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-178469804173.9057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-743624184.05794036</v>
      </c>
      <c r="L3060" s="444">
        <f t="shared" ca="1" si="139"/>
        <v>-179213428357.96365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-179213428357.96365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-746722618.15818191</v>
      </c>
      <c r="L3061" s="444">
        <f t="shared" ca="1" si="139"/>
        <v>-179960150976.12183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-179960150976.12183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-749833962.40050757</v>
      </c>
      <c r="L3062" s="444">
        <f t="shared" ca="1" si="139"/>
        <v>-180709984938.52234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-180709984938.52234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-752958270.57717645</v>
      </c>
      <c r="L3063" s="444">
        <f t="shared" ca="1" si="139"/>
        <v>-181462943209.09952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-181462943209.09952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-756095596.70458126</v>
      </c>
      <c r="L3064" s="444">
        <f t="shared" ca="1" si="139"/>
        <v>-182219038805.80411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-182219038805.80411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-759245995.02418375</v>
      </c>
      <c r="L3065" s="444">
        <f t="shared" ca="1" si="139"/>
        <v>-182978284800.82828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-182978284800.82828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-762409520.00345111</v>
      </c>
      <c r="L3066" s="444">
        <f t="shared" ca="1" si="139"/>
        <v>-183740694320.83173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-183740694320.83173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-765586226.33679891</v>
      </c>
      <c r="L3067" s="444">
        <f t="shared" ca="1" si="139"/>
        <v>-184506280547.16852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-184506280547.16852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-768776168.94653547</v>
      </c>
      <c r="L3068" s="444">
        <f t="shared" ref="L3068:L3322" ca="1" si="144">I3068-J3068+K3068</f>
        <v>-185275056716.11505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-185275056716.11505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-771979402.98381269</v>
      </c>
      <c r="L3069" s="444">
        <f t="shared" ca="1" si="144"/>
        <v>-186047036119.09888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-186047036119.09888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-775195983.82957864</v>
      </c>
      <c r="L3070" s="444">
        <f t="shared" ca="1" si="144"/>
        <v>-186822232102.92847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-186822232102.92847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-778425967.09553528</v>
      </c>
      <c r="L3071" s="444">
        <f t="shared" ca="1" si="144"/>
        <v>-187600658070.02399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-187600658070.02399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-781669408.6250999</v>
      </c>
      <c r="L3072" s="444">
        <f t="shared" ca="1" si="144"/>
        <v>-188382327478.64908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-188382327478.64908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-784926364.49437118</v>
      </c>
      <c r="L3073" s="444">
        <f t="shared" ca="1" si="144"/>
        <v>-189167253843.14346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-189167253843.14346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-788196891.01309776</v>
      </c>
      <c r="L3074" s="444">
        <f t="shared" ca="1" si="144"/>
        <v>-189955450734.15656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-189955450734.15656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-791481044.72565234</v>
      </c>
      <c r="L3075" s="444">
        <f t="shared" ca="1" si="144"/>
        <v>-190746931778.8822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-190746931778.8822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-794778882.41200912</v>
      </c>
      <c r="L3076" s="444">
        <f t="shared" ca="1" si="144"/>
        <v>-191541710661.29422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-191541710661.29422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-798090461.08872592</v>
      </c>
      <c r="L3077" s="444">
        <f t="shared" ca="1" si="144"/>
        <v>-192339801122.38293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-192339801122.38293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-801415838.00992894</v>
      </c>
      <c r="L3078" s="444">
        <f t="shared" ca="1" si="144"/>
        <v>-193141216960.39285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-193141216960.39285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-804755070.66830349</v>
      </c>
      <c r="L3079" s="444">
        <f t="shared" ca="1" si="144"/>
        <v>-193945972031.06116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-193945972031.06116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-808108216.7960881</v>
      </c>
      <c r="L3080" s="444">
        <f t="shared" ca="1" si="144"/>
        <v>-194754080247.85724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-194754080247.85724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-811475334.36607182</v>
      </c>
      <c r="L3081" s="444">
        <f t="shared" ca="1" si="144"/>
        <v>-195565555582.2233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-195565555582.2233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-814856481.59259701</v>
      </c>
      <c r="L3082" s="444">
        <f t="shared" ca="1" si="144"/>
        <v>-196380412063.81589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-196380412063.81589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-818251716.93256617</v>
      </c>
      <c r="L3083" s="444">
        <f t="shared" ca="1" si="144"/>
        <v>-197198663780.74844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-197198663780.74844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-821661099.08645189</v>
      </c>
      <c r="L3084" s="444">
        <f t="shared" ca="1" si="144"/>
        <v>-198020324879.8349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-198020324879.8349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-825084686.99931204</v>
      </c>
      <c r="L3085" s="444">
        <f t="shared" ca="1" si="144"/>
        <v>-198845409566.8342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-198845409566.8342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-828522539.86180913</v>
      </c>
      <c r="L3086" s="444">
        <f t="shared" ca="1" si="144"/>
        <v>-199673932106.69601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-199673932106.69601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-831974717.11123335</v>
      </c>
      <c r="L3087" s="444">
        <f t="shared" ca="1" si="144"/>
        <v>-200505906823.80725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-200505906823.80725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-835441278.43253016</v>
      </c>
      <c r="L3088" s="444">
        <f t="shared" ca="1" si="144"/>
        <v>-201341348102.23978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-201341348102.23978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-838922283.75933242</v>
      </c>
      <c r="L3089" s="444">
        <f t="shared" ca="1" si="144"/>
        <v>-202180270385.99911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-202180270385.99911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-842417793.27499628</v>
      </c>
      <c r="L3090" s="444">
        <f t="shared" ca="1" si="144"/>
        <v>-203022688179.27411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-203022688179.27411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-845927867.41364217</v>
      </c>
      <c r="L3091" s="444">
        <f t="shared" ca="1" si="144"/>
        <v>-203868616046.68774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-203868616046.68774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-849452566.8611989</v>
      </c>
      <c r="L3092" s="444">
        <f t="shared" ca="1" si="144"/>
        <v>-204718068613.54895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-204718068613.54895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-852991952.55645394</v>
      </c>
      <c r="L3093" s="444">
        <f t="shared" ca="1" si="144"/>
        <v>-205571060566.10541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-205571060566.10541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-856546085.69210589</v>
      </c>
      <c r="L3094" s="444">
        <f t="shared" ca="1" si="144"/>
        <v>-206427606651.79752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-206427606651.79752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-860115027.71582294</v>
      </c>
      <c r="L3095" s="444">
        <f t="shared" ca="1" si="144"/>
        <v>-207287721679.51334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-207287721679.51334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-863698840.3313055</v>
      </c>
      <c r="L3096" s="444">
        <f t="shared" ca="1" si="144"/>
        <v>-208151420519.84464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-208151420519.84464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-867297585.49935257</v>
      </c>
      <c r="L3097" s="444">
        <f t="shared" ca="1" si="144"/>
        <v>-209018718105.34399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-209018718105.34399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-870911325.43893325</v>
      </c>
      <c r="L3098" s="444">
        <f t="shared" ca="1" si="144"/>
        <v>-209889629430.78293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-209889629430.78293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-874540122.62826216</v>
      </c>
      <c r="L3099" s="444">
        <f t="shared" ca="1" si="144"/>
        <v>-210764169553.41119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-210764169553.41119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-878184039.80587995</v>
      </c>
      <c r="L3100" s="444">
        <f t="shared" ca="1" si="144"/>
        <v>-211642353593.21707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-211642353593.21707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-881843139.97173774</v>
      </c>
      <c r="L3101" s="444">
        <f t="shared" ca="1" si="144"/>
        <v>-212524196733.18881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-212524196733.18881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-885517486.38828671</v>
      </c>
      <c r="L3102" s="444">
        <f t="shared" ca="1" si="144"/>
        <v>-213409714219.57709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-213409714219.57709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-889207142.58157122</v>
      </c>
      <c r="L3103" s="444">
        <f t="shared" ca="1" si="144"/>
        <v>-214298921362.15866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-214298921362.15866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-892912172.34232759</v>
      </c>
      <c r="L3104" s="444">
        <f t="shared" ca="1" si="144"/>
        <v>-215191833534.50098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-215191833534.50098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-896632639.72708726</v>
      </c>
      <c r="L3105" s="444">
        <f t="shared" ca="1" si="144"/>
        <v>-216088466174.22806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-216088466174.22806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-900368609.05928361</v>
      </c>
      <c r="L3106" s="444">
        <f t="shared" ca="1" si="144"/>
        <v>-216988834783.28735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-216988834783.28735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-904120144.93036401</v>
      </c>
      <c r="L3107" s="444">
        <f t="shared" ca="1" si="144"/>
        <v>-217892954928.21771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-217892954928.21771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-907887312.20090699</v>
      </c>
      <c r="L3108" s="444">
        <f t="shared" ca="1" si="144"/>
        <v>-218800842240.41861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-218800842240.41861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-911670176.00174415</v>
      </c>
      <c r="L3109" s="444">
        <f t="shared" ca="1" si="144"/>
        <v>-219712512416.42035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-219712512416.42035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-915468801.73508489</v>
      </c>
      <c r="L3110" s="444">
        <f t="shared" ca="1" si="144"/>
        <v>-220627981218.15543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-220627981218.15543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-919283255.07564759</v>
      </c>
      <c r="L3111" s="444">
        <f t="shared" ca="1" si="144"/>
        <v>-221547264473.23108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-221547264473.23108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-923113601.97179615</v>
      </c>
      <c r="L3112" s="444">
        <f t="shared" ca="1" si="144"/>
        <v>-222470378075.20288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-222470378075.20288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-926959908.64667857</v>
      </c>
      <c r="L3113" s="444">
        <f t="shared" ca="1" si="144"/>
        <v>-223397337983.84955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-223397337983.84955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-930822241.59937322</v>
      </c>
      <c r="L3114" s="444">
        <f t="shared" ca="1" si="144"/>
        <v>-224328160225.44891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-224328160225.44891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-934700667.60603714</v>
      </c>
      <c r="L3115" s="444">
        <f t="shared" ca="1" si="144"/>
        <v>-225262860893.05496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-225262860893.05496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-938595253.7210623</v>
      </c>
      <c r="L3116" s="444">
        <f t="shared" ca="1" si="144"/>
        <v>-226201456146.77603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-226201456146.77603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-942506067.27823341</v>
      </c>
      <c r="L3117" s="444">
        <f t="shared" ca="1" si="144"/>
        <v>-227143962214.05426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-227143962214.05426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-946433175.89189255</v>
      </c>
      <c r="L3118" s="444">
        <f t="shared" ca="1" si="144"/>
        <v>-228090395389.94617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-228090395389.94617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-950376647.45810902</v>
      </c>
      <c r="L3119" s="444">
        <f t="shared" ca="1" si="144"/>
        <v>-229040772037.40427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-229040772037.40427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-954336550.15585113</v>
      </c>
      <c r="L3120" s="444">
        <f t="shared" ca="1" si="144"/>
        <v>-229995108587.56012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-229995108587.56012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-958312952.4481672</v>
      </c>
      <c r="L3121" s="444">
        <f t="shared" ca="1" si="144"/>
        <v>-230953421540.0083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-230953421540.0083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-962305923.08336806</v>
      </c>
      <c r="L3122" s="444">
        <f t="shared" ca="1" si="144"/>
        <v>-231915727463.09167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-231915727463.09167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-966315531.09621513</v>
      </c>
      <c r="L3123" s="444">
        <f t="shared" ca="1" si="144"/>
        <v>-232882042994.1879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-232882042994.1879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-970341845.80911613</v>
      </c>
      <c r="L3124" s="444">
        <f t="shared" ca="1" si="144"/>
        <v>-233852384839.99701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-233852384839.99701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-974384936.83332086</v>
      </c>
      <c r="L3125" s="444">
        <f t="shared" ca="1" si="144"/>
        <v>-234826769776.83032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-234826769776.83032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-978444874.07012641</v>
      </c>
      <c r="L3126" s="444">
        <f t="shared" ca="1" si="144"/>
        <v>-235805214650.90045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-235805214650.90045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-982521727.71208525</v>
      </c>
      <c r="L3127" s="444">
        <f t="shared" ca="1" si="144"/>
        <v>-236787736378.61255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-236787736378.61255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-986615568.24421895</v>
      </c>
      <c r="L3128" s="444">
        <f t="shared" ca="1" si="144"/>
        <v>-237774351946.85678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-237774351946.85678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-990726466.44523656</v>
      </c>
      <c r="L3129" s="444">
        <f t="shared" ca="1" si="144"/>
        <v>-238765078413.30203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-238765078413.30203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-994854493.38875842</v>
      </c>
      <c r="L3130" s="444">
        <f t="shared" ca="1" si="144"/>
        <v>-239759932906.6908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-239759932906.6908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-998999720.44454479</v>
      </c>
      <c r="L3131" s="444">
        <f t="shared" ca="1" si="144"/>
        <v>-240758932627.13535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-240758932627.13535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-1003162219.2797306</v>
      </c>
      <c r="L3132" s="444">
        <f t="shared" ca="1" si="144"/>
        <v>-241762094846.41507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-241762094846.41507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-1007342061.8600627</v>
      </c>
      <c r="L3133" s="444">
        <f t="shared" ca="1" si="144"/>
        <v>-242769436908.27515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-242769436908.27515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-1011539320.4511466</v>
      </c>
      <c r="L3134" s="444">
        <f t="shared" ca="1" si="144"/>
        <v>-243780976228.72629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-243780976228.72629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-1015754067.6196928</v>
      </c>
      <c r="L3135" s="444">
        <f t="shared" ca="1" si="144"/>
        <v>-244796730296.34598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-244796730296.34598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-1019986376.2347751</v>
      </c>
      <c r="L3136" s="444">
        <f t="shared" ca="1" si="144"/>
        <v>-245816716672.58075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-245816716672.58075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-1024236319.4690865</v>
      </c>
      <c r="L3137" s="444">
        <f t="shared" ca="1" si="144"/>
        <v>-246840952992.04984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-246840952992.04984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-1028503970.8002077</v>
      </c>
      <c r="L3138" s="444">
        <f t="shared" ca="1" si="144"/>
        <v>-247869456962.85004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-247869456962.85004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-1032789404.0118752</v>
      </c>
      <c r="L3139" s="444">
        <f t="shared" ca="1" si="144"/>
        <v>-248902246366.86191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-248902246366.86191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-1037092693.1952579</v>
      </c>
      <c r="L3140" s="444">
        <f t="shared" ca="1" si="144"/>
        <v>-249939339060.05716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-249939339060.05716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-1041413912.7502382</v>
      </c>
      <c r="L3141" s="444">
        <f t="shared" ca="1" si="144"/>
        <v>-250980752972.8074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-250980752972.8074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-1045753137.3866975</v>
      </c>
      <c r="L3142" s="444">
        <f t="shared" ca="1" si="144"/>
        <v>-252026506110.19409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-252026506110.19409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-1050110442.1258087</v>
      </c>
      <c r="L3143" s="444">
        <f t="shared" ca="1" si="144"/>
        <v>-253076616552.31989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-253076616552.31989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-1054485902.3013328</v>
      </c>
      <c r="L3144" s="444">
        <f t="shared" ca="1" si="144"/>
        <v>-254131102454.62122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-254131102454.62122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-1058879593.5609218</v>
      </c>
      <c r="L3145" s="444">
        <f t="shared" ca="1" si="144"/>
        <v>-255189982048.18213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-255189982048.18213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-1063291591.8674256</v>
      </c>
      <c r="L3146" s="444">
        <f t="shared" ca="1" si="144"/>
        <v>-256253273640.04956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-256253273640.04956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-1067721973.5002065</v>
      </c>
      <c r="L3147" s="444">
        <f t="shared" ca="1" si="144"/>
        <v>-257320995613.54977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-257320995613.54977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-1072170815.0564574</v>
      </c>
      <c r="L3148" s="444">
        <f t="shared" ca="1" si="144"/>
        <v>-258393166428.60623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-258393166428.60623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-1076638193.4525261</v>
      </c>
      <c r="L3149" s="444">
        <f t="shared" ca="1" si="144"/>
        <v>-259469804622.05875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-259469804622.05875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-1081124185.9252448</v>
      </c>
      <c r="L3150" s="444">
        <f t="shared" ca="1" si="144"/>
        <v>-260550928807.98398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-260550928807.98398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-1085628870.0332665</v>
      </c>
      <c r="L3151" s="444">
        <f t="shared" ca="1" si="144"/>
        <v>-261636557678.01724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-261636557678.01724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-1090152323.6584051</v>
      </c>
      <c r="L3152" s="444">
        <f t="shared" ca="1" si="144"/>
        <v>-262726710001.67566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-262726710001.67566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-1094694625.0069818</v>
      </c>
      <c r="L3153" s="444">
        <f t="shared" ca="1" si="144"/>
        <v>-263821404626.68265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-263821404626.68265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-1099255852.6111777</v>
      </c>
      <c r="L3154" s="444">
        <f t="shared" ca="1" si="144"/>
        <v>-264920660479.29382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-264920660479.29382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-1103836085.3303909</v>
      </c>
      <c r="L3155" s="444">
        <f t="shared" ca="1" si="144"/>
        <v>-266024496564.62421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-266024496564.62421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-1108435402.3526008</v>
      </c>
      <c r="L3156" s="444">
        <f t="shared" ca="1" si="144"/>
        <v>-267132931966.97681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-267132931966.97681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-1113053883.1957369</v>
      </c>
      <c r="L3157" s="444">
        <f t="shared" ca="1" si="144"/>
        <v>-268245985850.17255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-268245985850.17255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-1117691607.7090523</v>
      </c>
      <c r="L3158" s="444">
        <f t="shared" ca="1" si="144"/>
        <v>-269363677457.88159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-269363677457.88159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-1122348656.0745065</v>
      </c>
      <c r="L3159" s="444">
        <f t="shared" ca="1" si="144"/>
        <v>-270486026113.95609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-270486026113.95609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-1127025108.8081503</v>
      </c>
      <c r="L3160" s="444">
        <f t="shared" ca="1" si="144"/>
        <v>-271613051222.76422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-271613051222.76422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-1131721046.7615175</v>
      </c>
      <c r="L3161" s="444">
        <f t="shared" ca="1" si="144"/>
        <v>-272744772269.52573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-272744772269.52573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-1136436551.1230237</v>
      </c>
      <c r="L3162" s="444">
        <f t="shared" ca="1" si="144"/>
        <v>-273881208820.64874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-273881208820.64874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-1141171703.4193697</v>
      </c>
      <c r="L3163" s="444">
        <f t="shared" ca="1" si="144"/>
        <v>-275022380524.06812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-275022380524.06812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-1145926585.5169504</v>
      </c>
      <c r="L3164" s="444">
        <f t="shared" ca="1" si="144"/>
        <v>-276168307109.58508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-276168307109.58508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-1150701279.6232712</v>
      </c>
      <c r="L3165" s="444">
        <f t="shared" ca="1" si="144"/>
        <v>-277319008389.20837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-277319008389.20837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-1155495868.2883682</v>
      </c>
      <c r="L3166" s="444">
        <f t="shared" ca="1" si="144"/>
        <v>-278474504257.49677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-278474504257.49677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-1160310434.4062364</v>
      </c>
      <c r="L3167" s="444">
        <f t="shared" ca="1" si="144"/>
        <v>-279634814691.90302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-279634814691.90302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-1165145061.2162626</v>
      </c>
      <c r="L3168" s="444">
        <f t="shared" ca="1" si="144"/>
        <v>-280799959753.11926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-280799959753.11926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-1169999832.3046637</v>
      </c>
      <c r="L3169" s="444">
        <f t="shared" ca="1" si="144"/>
        <v>-281969959585.42395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-281969959585.42395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-1174874831.6059332</v>
      </c>
      <c r="L3170" s="444">
        <f t="shared" ca="1" si="144"/>
        <v>-283144834417.02991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-283144834417.02991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-1179770143.4042912</v>
      </c>
      <c r="L3171" s="444">
        <f t="shared" ca="1" si="144"/>
        <v>-284324604560.4342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-284324604560.4342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-1184685852.3351426</v>
      </c>
      <c r="L3172" s="444">
        <f t="shared" ca="1" si="144"/>
        <v>-285509290412.76935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-285509290412.76935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-1189622043.386539</v>
      </c>
      <c r="L3173" s="444">
        <f t="shared" ca="1" si="144"/>
        <v>-286698912456.15588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-286698912456.15588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-1194578801.9006495</v>
      </c>
      <c r="L3174" s="444">
        <f t="shared" ca="1" si="144"/>
        <v>-287893491258.05652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-287893491258.05652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-1199556213.5752354</v>
      </c>
      <c r="L3175" s="444">
        <f t="shared" ca="1" si="144"/>
        <v>-289093047471.63177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-289093047471.63177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-1204554364.4651325</v>
      </c>
      <c r="L3176" s="444">
        <f t="shared" ca="1" si="144"/>
        <v>-290297601836.09692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-290297601836.09692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-1209573340.9837372</v>
      </c>
      <c r="L3177" s="444">
        <f t="shared" ca="1" si="144"/>
        <v>-291507175177.08069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-291507175177.08069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-1214613229.9045029</v>
      </c>
      <c r="L3178" s="444">
        <f t="shared" ca="1" si="144"/>
        <v>-292721788406.98517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-292721788406.98517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-1219674118.3624382</v>
      </c>
      <c r="L3179" s="444">
        <f t="shared" ca="1" si="144"/>
        <v>-293941462525.3476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-293941462525.3476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-1224756093.8556149</v>
      </c>
      <c r="L3180" s="444">
        <f t="shared" ca="1" si="144"/>
        <v>-295166218619.20319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-295166218619.20319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-1229859244.24668</v>
      </c>
      <c r="L3181" s="444">
        <f t="shared" ca="1" si="144"/>
        <v>-296396077863.44989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-296396077863.44989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-1234983657.7643745</v>
      </c>
      <c r="L3182" s="444">
        <f t="shared" ca="1" si="144"/>
        <v>-297631061521.21429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-297631061521.21429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-1240129423.0050595</v>
      </c>
      <c r="L3183" s="444">
        <f t="shared" ca="1" si="144"/>
        <v>-298871190944.21936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-298871190944.21936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-1245296628.9342473</v>
      </c>
      <c r="L3184" s="444">
        <f t="shared" ca="1" si="144"/>
        <v>-300116487573.15363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-300116487573.15363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-1250485364.8881402</v>
      </c>
      <c r="L3185" s="444">
        <f t="shared" ca="1" si="144"/>
        <v>-301366972938.04175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-301366972938.04175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-1255695720.5751739</v>
      </c>
      <c r="L3186" s="444">
        <f t="shared" ca="1" si="144"/>
        <v>-302622668658.61694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-302622668658.61694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-1260927786.0775707</v>
      </c>
      <c r="L3187" s="444">
        <f t="shared" ca="1" si="144"/>
        <v>-303883596444.69452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-303883596444.69452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-1266181651.8528938</v>
      </c>
      <c r="L3188" s="444">
        <f t="shared" ca="1" si="144"/>
        <v>-305149778096.54742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-305149778096.54742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-1271457408.7356143</v>
      </c>
      <c r="L3189" s="444">
        <f t="shared" ca="1" si="144"/>
        <v>-306421235505.28302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-306421235505.28302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-1276755147.9386792</v>
      </c>
      <c r="L3190" s="444">
        <f t="shared" ca="1" si="144"/>
        <v>-307697990653.22168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-307697990653.22168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-1282074961.0550904</v>
      </c>
      <c r="L3191" s="444">
        <f t="shared" ca="1" si="144"/>
        <v>-308980065614.27679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-308980065614.27679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-1287416940.0594866</v>
      </c>
      <c r="L3192" s="444">
        <f t="shared" ca="1" si="144"/>
        <v>-310267482554.3363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-310267482554.3363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-1292781177.3097346</v>
      </c>
      <c r="L3193" s="444">
        <f t="shared" ca="1" si="144"/>
        <v>-311560263731.64606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-311560263731.64606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-1298167765.5485253</v>
      </c>
      <c r="L3194" s="444">
        <f t="shared" ca="1" si="144"/>
        <v>-312858431497.19458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-312858431497.19458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-1303576797.9049773</v>
      </c>
      <c r="L3195" s="444">
        <f t="shared" ca="1" si="144"/>
        <v>-314162008295.09955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-314162008295.09955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-1309008367.8962481</v>
      </c>
      <c r="L3196" s="444">
        <f t="shared" ca="1" si="144"/>
        <v>-315471016662.99579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-315471016662.99579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-1314462569.4291492</v>
      </c>
      <c r="L3197" s="444">
        <f t="shared" ca="1" si="144"/>
        <v>-316785479232.42493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-316785479232.42493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-1319939496.8017704</v>
      </c>
      <c r="L3198" s="444">
        <f t="shared" ca="1" si="144"/>
        <v>-318105418729.22668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-318105418729.22668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-1325439244.7051113</v>
      </c>
      <c r="L3199" s="444">
        <f t="shared" ca="1" si="144"/>
        <v>-319430857973.93182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-319430857973.93182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-1330961908.2247159</v>
      </c>
      <c r="L3200" s="444">
        <f t="shared" ca="1" si="144"/>
        <v>-320761819882.15656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-320761819882.15656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-1336507582.842319</v>
      </c>
      <c r="L3201" s="444">
        <f t="shared" ca="1" si="144"/>
        <v>-322098327464.9989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-322098327464.9989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-1342076364.4374955</v>
      </c>
      <c r="L3202" s="444">
        <f t="shared" ca="1" si="144"/>
        <v>-323440403829.4364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-323440403829.4364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-1347668349.2893183</v>
      </c>
      <c r="L3203" s="444">
        <f t="shared" ca="1" si="144"/>
        <v>-324788072178.72571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-324788072178.72571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-1353283634.0780237</v>
      </c>
      <c r="L3204" s="444">
        <f t="shared" ca="1" si="144"/>
        <v>-326141355812.80371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-326141355812.80371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-1358922315.886682</v>
      </c>
      <c r="L3205" s="444">
        <f t="shared" ca="1" si="144"/>
        <v>-327500278128.69037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-327500278128.69037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-1364584492.2028766</v>
      </c>
      <c r="L3206" s="444">
        <f t="shared" ca="1" si="144"/>
        <v>-328864862620.89325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-328864862620.89325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-1370270260.9203885</v>
      </c>
      <c r="L3207" s="444">
        <f t="shared" ca="1" si="144"/>
        <v>-330235132881.81366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-330235132881.81366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-1375979720.3408902</v>
      </c>
      <c r="L3208" s="444">
        <f t="shared" ca="1" si="144"/>
        <v>-331611112602.15454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-331611112602.15454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-1381712969.1756439</v>
      </c>
      <c r="L3209" s="444">
        <f t="shared" ca="1" si="144"/>
        <v>-332992825571.3302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-332992825571.3302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-1387470106.5472093</v>
      </c>
      <c r="L3210" s="444">
        <f t="shared" ca="1" si="144"/>
        <v>-334380295677.87738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-334380295677.87738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-1393251231.9911556</v>
      </c>
      <c r="L3211" s="444">
        <f t="shared" ca="1" si="144"/>
        <v>-335773546909.86853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-335773546909.86853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-1399056445.4577856</v>
      </c>
      <c r="L3212" s="444">
        <f t="shared" ca="1" si="144"/>
        <v>-337172603355.32629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-337172603355.32629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-1404885847.3138595</v>
      </c>
      <c r="L3213" s="444">
        <f t="shared" ca="1" si="144"/>
        <v>-338577489202.64014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-338577489202.64014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-1410739538.3443339</v>
      </c>
      <c r="L3214" s="444">
        <f t="shared" ca="1" si="144"/>
        <v>-339988228740.9845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-339988228740.9845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-1416617619.754102</v>
      </c>
      <c r="L3215" s="444">
        <f t="shared" ca="1" si="144"/>
        <v>-341404846360.73859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-341404846360.73859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-1422520193.169744</v>
      </c>
      <c r="L3216" s="444">
        <f t="shared" ca="1" si="144"/>
        <v>-342827366553.90833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-342827366553.90833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-1428447360.6412847</v>
      </c>
      <c r="L3217" s="444">
        <f t="shared" ca="1" si="144"/>
        <v>-344255813914.54962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-344255813914.54962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-1434399224.6439567</v>
      </c>
      <c r="L3218" s="444">
        <f t="shared" ca="1" si="144"/>
        <v>-345690213139.1936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-345690213139.1936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-1440375888.0799732</v>
      </c>
      <c r="L3219" s="444">
        <f t="shared" ca="1" si="144"/>
        <v>-347130589027.27356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-347130589027.27356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-1446377454.2803066</v>
      </c>
      <c r="L3220" s="444">
        <f t="shared" ca="1" si="144"/>
        <v>-348576966481.55389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-348576966481.55389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-1452404027.0064745</v>
      </c>
      <c r="L3221" s="444">
        <f t="shared" ca="1" si="144"/>
        <v>-350029370508.56036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-350029370508.56036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-1458455710.4523349</v>
      </c>
      <c r="L3222" s="444">
        <f t="shared" ca="1" si="144"/>
        <v>-351487826219.0127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-351487826219.0127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-1464532609.2458863</v>
      </c>
      <c r="L3223" s="444">
        <f t="shared" ca="1" si="144"/>
        <v>-352952358828.25861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-352952358828.25861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-1470634828.4510775</v>
      </c>
      <c r="L3224" s="444">
        <f t="shared" ca="1" si="144"/>
        <v>-354422993656.70966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-354422993656.70966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-1476762473.5696235</v>
      </c>
      <c r="L3225" s="444">
        <f t="shared" ca="1" si="144"/>
        <v>-355899756130.2793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-355899756130.2793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-1482915650.5428305</v>
      </c>
      <c r="L3226" s="444">
        <f t="shared" ca="1" si="144"/>
        <v>-357382671780.82214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-357382671780.82214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-1489094465.7534256</v>
      </c>
      <c r="L3227" s="444">
        <f t="shared" ca="1" si="144"/>
        <v>-358871766246.57556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-358871766246.57556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-1495299026.0273981</v>
      </c>
      <c r="L3228" s="444">
        <f t="shared" ca="1" si="144"/>
        <v>-360367065272.60297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-360367065272.60297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-1501529438.6358457</v>
      </c>
      <c r="L3229" s="444">
        <f t="shared" ca="1" si="144"/>
        <v>-361868594711.23883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-361868594711.23883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-1507785811.2968285</v>
      </c>
      <c r="L3230" s="444">
        <f t="shared" ca="1" si="144"/>
        <v>-363376380522.53564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-363376380522.53564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-1514068252.1772318</v>
      </c>
      <c r="L3231" s="444">
        <f t="shared" ca="1" si="144"/>
        <v>-364890448774.71289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-364890448774.71289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-1520376869.8946371</v>
      </c>
      <c r="L3232" s="444">
        <f t="shared" ca="1" si="144"/>
        <v>-366410825644.60754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-366410825644.60754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-1526711773.5191982</v>
      </c>
      <c r="L3233" s="444">
        <f t="shared" ca="1" si="144"/>
        <v>-367937537418.12677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-367937537418.12677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-1533073072.5755281</v>
      </c>
      <c r="L3234" s="444">
        <f t="shared" ca="1" si="144"/>
        <v>-369470610490.70227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-369470610490.70227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-1539460877.0445929</v>
      </c>
      <c r="L3235" s="444">
        <f t="shared" ca="1" si="144"/>
        <v>-371010071367.74689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-371010071367.74689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-1545875297.365612</v>
      </c>
      <c r="L3236" s="444">
        <f t="shared" ca="1" si="144"/>
        <v>-372555946665.11249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-372555946665.11249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-1552316444.4379687</v>
      </c>
      <c r="L3237" s="444">
        <f t="shared" ca="1" si="144"/>
        <v>-374108263109.55048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-374108263109.55048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-1558784429.623127</v>
      </c>
      <c r="L3238" s="444">
        <f t="shared" ca="1" si="144"/>
        <v>-375667047539.17358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-375667047539.17358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-1565279364.7465565</v>
      </c>
      <c r="L3239" s="444">
        <f t="shared" ca="1" si="144"/>
        <v>-377232326903.92017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-377232326903.92017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-1571801362.0996673</v>
      </c>
      <c r="L3240" s="444">
        <f t="shared" ca="1" si="144"/>
        <v>-378804128266.01984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-378804128266.01984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-1578350534.4417493</v>
      </c>
      <c r="L3241" s="444">
        <f t="shared" ca="1" si="144"/>
        <v>-380382478800.46161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-380382478800.46161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-1584926995.0019233</v>
      </c>
      <c r="L3242" s="444">
        <f t="shared" ca="1" si="144"/>
        <v>-381967405795.46356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-381967405795.46356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-1591530857.4810982</v>
      </c>
      <c r="L3243" s="444">
        <f t="shared" ca="1" si="144"/>
        <v>-383558936652.94464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-383558936652.94464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-1598162236.053936</v>
      </c>
      <c r="L3244" s="444">
        <f t="shared" ca="1" si="144"/>
        <v>-385157098888.9986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-385157098888.9986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-1604821245.3708274</v>
      </c>
      <c r="L3245" s="444">
        <f t="shared" ca="1" si="144"/>
        <v>-386761920134.36945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-386761920134.36945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-1611508000.5598726</v>
      </c>
      <c r="L3246" s="444">
        <f t="shared" ca="1" si="144"/>
        <v>-388373428134.92932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-388373428134.92932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-1618222617.2288721</v>
      </c>
      <c r="L3247" s="444">
        <f t="shared" ca="1" si="144"/>
        <v>-389991650752.1582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-389991650752.1582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-1624965211.4673259</v>
      </c>
      <c r="L3248" s="444">
        <f t="shared" ca="1" si="144"/>
        <v>-391616615963.62555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-391616615963.62555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-1631735899.8484397</v>
      </c>
      <c r="L3249" s="444">
        <f t="shared" ca="1" si="144"/>
        <v>-393248351863.474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-393248351863.474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-1638534799.4311416</v>
      </c>
      <c r="L3250" s="444">
        <f t="shared" ca="1" si="144"/>
        <v>-394886886662.90515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-394886886662.90515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-1645362027.7621047</v>
      </c>
      <c r="L3251" s="444">
        <f t="shared" ca="1" si="144"/>
        <v>-396532248690.66724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-396532248690.66724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-1652217702.8777802</v>
      </c>
      <c r="L3252" s="444">
        <f t="shared" ca="1" si="144"/>
        <v>-398184466393.54504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-398184466393.54504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-1659101943.3064377</v>
      </c>
      <c r="L3253" s="444">
        <f t="shared" ca="1" si="144"/>
        <v>-399843568336.8515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-399843568336.8515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-1666014868.0702145</v>
      </c>
      <c r="L3254" s="444">
        <f t="shared" ca="1" si="144"/>
        <v>-401509583204.92169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-401509583204.92169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-1672956596.6871736</v>
      </c>
      <c r="L3255" s="444">
        <f t="shared" ca="1" si="144"/>
        <v>-403182539801.60889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-403182539801.60889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-1679927249.1733704</v>
      </c>
      <c r="L3256" s="444">
        <f t="shared" ca="1" si="144"/>
        <v>-404862467050.78223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-404862467050.78223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-1686926946.0449259</v>
      </c>
      <c r="L3257" s="444">
        <f t="shared" ca="1" si="144"/>
        <v>-406549393996.82715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-406549393996.82715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-1693955808.3201132</v>
      </c>
      <c r="L3258" s="444">
        <f t="shared" ca="1" si="144"/>
        <v>-408243349805.14728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-408243349805.14728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-1701013957.5214469</v>
      </c>
      <c r="L3259" s="444">
        <f t="shared" ca="1" si="144"/>
        <v>-409944363762.6687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-409944363762.6687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-1708101515.6777864</v>
      </c>
      <c r="L3260" s="444">
        <f t="shared" ca="1" si="144"/>
        <v>-411652465278.3465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-411652465278.3465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-1715218605.3264437</v>
      </c>
      <c r="L3261" s="444">
        <f t="shared" ca="1" si="144"/>
        <v>-413367683883.67291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-413367683883.67291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-1722365349.5153039</v>
      </c>
      <c r="L3262" s="444">
        <f t="shared" ca="1" si="144"/>
        <v>-415090049233.18823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-415090049233.18823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-1729541871.804951</v>
      </c>
      <c r="L3263" s="444">
        <f t="shared" ca="1" si="144"/>
        <v>-416819591104.99316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-416819591104.99316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-1736748296.2708049</v>
      </c>
      <c r="L3264" s="444">
        <f t="shared" ca="1" si="144"/>
        <v>-418556339401.26398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-418556339401.26398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-1743984747.5052664</v>
      </c>
      <c r="L3265" s="444">
        <f t="shared" ca="1" si="144"/>
        <v>-420300324148.76923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-420300324148.76923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-1751251350.6198719</v>
      </c>
      <c r="L3266" s="444">
        <f t="shared" ca="1" si="144"/>
        <v>-422051575499.3891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-422051575499.3891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-1758548231.2474546</v>
      </c>
      <c r="L3267" s="444">
        <f t="shared" ca="1" si="144"/>
        <v>-423810123730.63654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-423810123730.63654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-1765875515.5443189</v>
      </c>
      <c r="L3268" s="444">
        <f t="shared" ca="1" si="144"/>
        <v>-425575999246.18085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-425575999246.18085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-1773233330.1924202</v>
      </c>
      <c r="L3269" s="444">
        <f t="shared" ca="1" si="144"/>
        <v>-427349232576.37329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-427349232576.37329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-1780621802.4015553</v>
      </c>
      <c r="L3270" s="444">
        <f t="shared" ca="1" si="144"/>
        <v>-429129854378.77484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-429129854378.77484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-1788041059.911562</v>
      </c>
      <c r="L3271" s="444">
        <f t="shared" ca="1" si="144"/>
        <v>-430917895438.6864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-430917895438.6864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-1795491230.9945266</v>
      </c>
      <c r="L3272" s="444">
        <f t="shared" ca="1" si="144"/>
        <v>-432713386669.68091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-432713386669.68091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-1802972444.4570038</v>
      </c>
      <c r="L3273" s="444">
        <f t="shared" ca="1" si="144"/>
        <v>-434516359114.13794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-434516359114.13794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-1810484829.6422415</v>
      </c>
      <c r="L3274" s="444">
        <f t="shared" ca="1" si="144"/>
        <v>-436326843943.78015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-436326843943.78015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-1818028516.4324172</v>
      </c>
      <c r="L3275" s="444">
        <f t="shared" ca="1" si="144"/>
        <v>-438144872460.21259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-438144872460.21259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-1825603635.2508857</v>
      </c>
      <c r="L3276" s="444">
        <f t="shared" ca="1" si="144"/>
        <v>-439970476095.4635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-439970476095.4635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-1833210317.0644314</v>
      </c>
      <c r="L3277" s="444">
        <f t="shared" ca="1" si="144"/>
        <v>-441803686412.52795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-441803686412.52795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-1840848693.3855329</v>
      </c>
      <c r="L3278" s="444">
        <f t="shared" ca="1" si="144"/>
        <v>-443644535105.91351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-443644535105.91351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-1848518896.2746394</v>
      </c>
      <c r="L3279" s="444">
        <f t="shared" ca="1" si="144"/>
        <v>-445493054002.18817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-445493054002.18817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-1856221058.3424504</v>
      </c>
      <c r="L3280" s="444">
        <f t="shared" ca="1" si="144"/>
        <v>-447349275060.53064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-447349275060.53064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-1863955312.7522113</v>
      </c>
      <c r="L3281" s="444">
        <f t="shared" ca="1" si="144"/>
        <v>-449213230373.28284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-449213230373.28284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-1871721793.222012</v>
      </c>
      <c r="L3282" s="444">
        <f t="shared" ca="1" si="144"/>
        <v>-451084952166.50482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-451084952166.50482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-1879520634.0271034</v>
      </c>
      <c r="L3283" s="444">
        <f t="shared" ca="1" si="144"/>
        <v>-452964472800.53192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-452964472800.53192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-1887351970.0022163</v>
      </c>
      <c r="L3284" s="444">
        <f t="shared" ca="1" si="144"/>
        <v>-454851824770.53412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-454851824770.53412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-1895215936.5438921</v>
      </c>
      <c r="L3285" s="444">
        <f t="shared" ca="1" si="144"/>
        <v>-456747040707.078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-456747040707.078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-1903112669.6128247</v>
      </c>
      <c r="L3286" s="444">
        <f t="shared" ca="1" si="144"/>
        <v>-458650153376.69086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-458650153376.69086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-1911042305.736212</v>
      </c>
      <c r="L3287" s="444">
        <f t="shared" ca="1" si="144"/>
        <v>-460561195682.42706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-460561195682.42706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-1919004982.010113</v>
      </c>
      <c r="L3288" s="444">
        <f t="shared" ca="1" si="144"/>
        <v>-462480200664.43719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-462480200664.43719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-1927000836.1018217</v>
      </c>
      <c r="L3289" s="444">
        <f t="shared" ca="1" si="144"/>
        <v>-464407201500.539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-464407201500.539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-1935030006.2522461</v>
      </c>
      <c r="L3290" s="444">
        <f t="shared" ca="1" si="144"/>
        <v>-466342231506.79126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-466342231506.79126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-1943092631.2782972</v>
      </c>
      <c r="L3291" s="444">
        <f t="shared" ca="1" si="144"/>
        <v>-468285324138.06958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-468285324138.06958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-1951188850.57529</v>
      </c>
      <c r="L3292" s="444">
        <f t="shared" ca="1" si="144"/>
        <v>-470236512988.6449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-470236512988.6449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-1959318804.1193538</v>
      </c>
      <c r="L3293" s="444">
        <f t="shared" ca="1" si="144"/>
        <v>-472195831792.76422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-472195831792.76422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-1967482632.4698508</v>
      </c>
      <c r="L3294" s="444">
        <f t="shared" ca="1" si="144"/>
        <v>-474163314425.23407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-474163314425.23407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-1975680476.7718086</v>
      </c>
      <c r="L3295" s="444">
        <f t="shared" ca="1" si="144"/>
        <v>-476138994902.00586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-476138994902.00586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-1983912478.7583575</v>
      </c>
      <c r="L3296" s="444">
        <f t="shared" ca="1" si="144"/>
        <v>-478122907380.76422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-478122907380.76422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-1992178780.7531843</v>
      </c>
      <c r="L3297" s="444">
        <f t="shared" ca="1" si="144"/>
        <v>-480115086161.5174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-480115086161.5174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-2000479525.6729891</v>
      </c>
      <c r="L3298" s="444">
        <f t="shared" ca="1" si="144"/>
        <v>-482115565687.19037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-482115565687.19037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-2008814857.0299599</v>
      </c>
      <c r="L3299" s="444">
        <f t="shared" ca="1" si="144"/>
        <v>-484124380544.22034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-484124380544.22034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-2017184918.9342511</v>
      </c>
      <c r="L3300" s="444">
        <f t="shared" ca="1" si="144"/>
        <v>-486141565463.1546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-486141565463.1546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-2025589856.0964775</v>
      </c>
      <c r="L3301" s="444">
        <f t="shared" ca="1" si="144"/>
        <v>-488167155319.2511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-488167155319.2511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-2034029813.8302126</v>
      </c>
      <c r="L3302" s="444">
        <f t="shared" ca="1" si="144"/>
        <v>-490201185133.0813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-490201185133.0813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-2042504938.0545053</v>
      </c>
      <c r="L3303" s="444">
        <f t="shared" ca="1" si="144"/>
        <v>-492243690071.1358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-492243690071.1358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-2051015375.2963989</v>
      </c>
      <c r="L3304" s="444">
        <f t="shared" ca="1" si="144"/>
        <v>-494294705446.43219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-494294705446.43219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-2059561272.6934674</v>
      </c>
      <c r="L3305" s="444">
        <f t="shared" ca="1" si="144"/>
        <v>-496354266719.12567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-496354266719.12567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-2068142777.996357</v>
      </c>
      <c r="L3306" s="444">
        <f t="shared" ca="1" si="144"/>
        <v>-498422409497.12201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-498422409497.12201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-2076760039.5713418</v>
      </c>
      <c r="L3307" s="444">
        <f t="shared" ca="1" si="144"/>
        <v>-500499169536.69336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-500499169536.69336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-2085413206.4028888</v>
      </c>
      <c r="L3308" s="444">
        <f t="shared" ca="1" si="144"/>
        <v>-502584582743.09625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-502584582743.09625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-2094102428.0962343</v>
      </c>
      <c r="L3309" s="444">
        <f t="shared" ca="1" si="144"/>
        <v>-504678685171.1925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-504678685171.1925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-2102827854.8799689</v>
      </c>
      <c r="L3310" s="444">
        <f t="shared" ca="1" si="144"/>
        <v>-506781513026.07245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-506781513026.07245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-2111589637.6086349</v>
      </c>
      <c r="L3311" s="444">
        <f t="shared" ca="1" si="144"/>
        <v>-508893102663.68109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-508893102663.68109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-2120387927.7653377</v>
      </c>
      <c r="L3312" s="444">
        <f t="shared" ca="1" si="144"/>
        <v>-511013490591.44641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-511013490591.44641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-2129222877.46436</v>
      </c>
      <c r="L3313" s="444">
        <f t="shared" ca="1" si="144"/>
        <v>-513142713468.91077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-513142713468.91077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-2138094639.4537945</v>
      </c>
      <c r="L3314" s="444">
        <f t="shared" ca="1" si="144"/>
        <v>-515280808108.36456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-515280808108.36456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-2147003367.1181858</v>
      </c>
      <c r="L3315" s="444">
        <f t="shared" ca="1" si="144"/>
        <v>-517427811475.48273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-517427811475.48273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-2155949214.4811778</v>
      </c>
      <c r="L3316" s="444">
        <f t="shared" ca="1" si="144"/>
        <v>-519583760689.96393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-519583760689.96393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-2164932336.2081828</v>
      </c>
      <c r="L3317" s="444">
        <f t="shared" ca="1" si="144"/>
        <v>-521748693026.17212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-521748693026.17212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-2173952887.6090503</v>
      </c>
      <c r="L3318" s="444">
        <f t="shared" ca="1" si="144"/>
        <v>-523922645913.78119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-523922645913.78119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-2183011024.6407547</v>
      </c>
      <c r="L3319" s="444">
        <f t="shared" ca="1" si="144"/>
        <v>-526105656938.42194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-526105656938.42194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-2192106903.9100914</v>
      </c>
      <c r="L3320" s="444">
        <f t="shared" ca="1" si="144"/>
        <v>-528297763842.33203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-528297763842.33203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-2201240682.676383</v>
      </c>
      <c r="L3321" s="444">
        <f t="shared" ca="1" si="144"/>
        <v>-530499004525.00842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-530499004525.00842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-2210412518.8542018</v>
      </c>
      <c r="L3322" s="444">
        <f t="shared" ca="1" si="144"/>
        <v>-532709417043.86261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-532709417043.86261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-2219622571.0160942</v>
      </c>
      <c r="L3323" s="444">
        <f t="shared" ref="L3323:L3577" ca="1" si="149">I3323-J3323+K3323</f>
        <v>-534929039614.87872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-534929039614.87872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-2228870998.395328</v>
      </c>
      <c r="L3324" s="444">
        <f t="shared" ca="1" si="149"/>
        <v>-537157910613.27405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-537157910613.27405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-2238157960.8886414</v>
      </c>
      <c r="L3325" s="444">
        <f t="shared" ca="1" si="149"/>
        <v>-539396068574.16272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-539396068574.16272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-2247483619.059011</v>
      </c>
      <c r="L3326" s="444">
        <f t="shared" ca="1" si="149"/>
        <v>-541643552193.22174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-541643552193.22174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-2256848134.1384239</v>
      </c>
      <c r="L3327" s="444">
        <f t="shared" ca="1" si="149"/>
        <v>-543900400327.36017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-543900400327.36017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-2266251668.0306678</v>
      </c>
      <c r="L3328" s="444">
        <f t="shared" ca="1" si="149"/>
        <v>-546166651995.39081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-546166651995.39081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-2275694383.3141284</v>
      </c>
      <c r="L3329" s="444">
        <f t="shared" ca="1" si="149"/>
        <v>-548442346378.70496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-548442346378.70496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-2285176443.2446041</v>
      </c>
      <c r="L3330" s="444">
        <f t="shared" ca="1" si="149"/>
        <v>-550727522821.94958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-550727522821.94958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-2294698011.7581234</v>
      </c>
      <c r="L3331" s="444">
        <f t="shared" ca="1" si="149"/>
        <v>-553022220833.70776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-553022220833.70776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-2304259253.4737825</v>
      </c>
      <c r="L3332" s="444">
        <f t="shared" ca="1" si="149"/>
        <v>-555326480087.18152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-555326480087.18152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-2313860333.6965895</v>
      </c>
      <c r="L3333" s="444">
        <f t="shared" ca="1" si="149"/>
        <v>-557640340420.87805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-557640340420.87805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-2323501418.4203253</v>
      </c>
      <c r="L3334" s="444">
        <f t="shared" ca="1" si="149"/>
        <v>-559963841839.29834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-559963841839.29834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-2333182674.3304095</v>
      </c>
      <c r="L3335" s="444">
        <f t="shared" ca="1" si="149"/>
        <v>-562297024513.62878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-562297024513.62878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-2342904268.8067865</v>
      </c>
      <c r="L3336" s="444">
        <f t="shared" ca="1" si="149"/>
        <v>-564639928782.43555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-564639928782.43555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-2352666369.9268146</v>
      </c>
      <c r="L3337" s="444">
        <f t="shared" ca="1" si="149"/>
        <v>-566992595152.3623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-566992595152.3623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-2362469146.4681764</v>
      </c>
      <c r="L3338" s="444">
        <f t="shared" ca="1" si="149"/>
        <v>-569355064298.83044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-569355064298.83044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-2372312767.9117937</v>
      </c>
      <c r="L3339" s="444">
        <f t="shared" ca="1" si="149"/>
        <v>-571727377066.74219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-571727377066.74219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-2382197404.4447589</v>
      </c>
      <c r="L3340" s="444">
        <f t="shared" ca="1" si="149"/>
        <v>-574109574471.18689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-574109574471.18689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-2392123226.9632788</v>
      </c>
      <c r="L3341" s="444">
        <f t="shared" ca="1" si="149"/>
        <v>-576501697698.15015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-576501697698.15015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-2402090407.0756254</v>
      </c>
      <c r="L3342" s="444">
        <f t="shared" ca="1" si="149"/>
        <v>-578903788105.22583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-578903788105.22583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-2412099117.1051078</v>
      </c>
      <c r="L3343" s="444">
        <f t="shared" ca="1" si="149"/>
        <v>-581315887222.33093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-581315887222.33093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-2422149530.0930457</v>
      </c>
      <c r="L3344" s="444">
        <f t="shared" ca="1" si="149"/>
        <v>-583738036752.42395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-583738036752.42395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-2432241819.8017664</v>
      </c>
      <c r="L3345" s="444">
        <f t="shared" ca="1" si="149"/>
        <v>-586170278572.22571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-586170278572.22571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-2442376160.717607</v>
      </c>
      <c r="L3346" s="444">
        <f t="shared" ca="1" si="149"/>
        <v>-588612654732.94336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-588612654732.94336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-2452552728.0539308</v>
      </c>
      <c r="L3347" s="444">
        <f t="shared" ca="1" si="149"/>
        <v>-591065207460.99731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-591065207460.99731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-2462771697.7541556</v>
      </c>
      <c r="L3348" s="444">
        <f t="shared" ca="1" si="149"/>
        <v>-593527979158.75146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-593527979158.75146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-2473033246.4947977</v>
      </c>
      <c r="L3349" s="444">
        <f t="shared" ca="1" si="149"/>
        <v>-596001012405.24622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-596001012405.24622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-2483337551.6885257</v>
      </c>
      <c r="L3350" s="444">
        <f t="shared" ca="1" si="149"/>
        <v>-598484349956.93469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-598484349956.93469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-2493684791.4872279</v>
      </c>
      <c r="L3351" s="444">
        <f t="shared" ca="1" si="149"/>
        <v>-600978034748.42188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-600978034748.42188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-2504075144.7850909</v>
      </c>
      <c r="L3352" s="444">
        <f t="shared" ca="1" si="149"/>
        <v>-603482109893.20691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-603482109893.20691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-2514508791.2216954</v>
      </c>
      <c r="L3353" s="444">
        <f t="shared" ca="1" si="149"/>
        <v>-605996618684.42859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-605996618684.42859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-2524985911.1851192</v>
      </c>
      <c r="L3354" s="444">
        <f t="shared" ca="1" si="149"/>
        <v>-608521604595.61365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-608521604595.61365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-2535506685.8150568</v>
      </c>
      <c r="L3355" s="444">
        <f t="shared" ca="1" si="149"/>
        <v>-611057111281.42871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-611057111281.42871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-2546071297.0059528</v>
      </c>
      <c r="L3356" s="444">
        <f t="shared" ca="1" si="149"/>
        <v>-613603182578.43469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-613603182578.43469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-2556679927.4101443</v>
      </c>
      <c r="L3357" s="444">
        <f t="shared" ca="1" si="149"/>
        <v>-616159862505.84485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-616159862505.84485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-2567332760.44102</v>
      </c>
      <c r="L3358" s="444">
        <f t="shared" ca="1" si="149"/>
        <v>-618727195266.28589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-618727195266.28589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-2578029980.2761912</v>
      </c>
      <c r="L3359" s="444">
        <f t="shared" ca="1" si="149"/>
        <v>-621305225246.56213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-621305225246.56213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-2588771771.8606753</v>
      </c>
      <c r="L3360" s="444">
        <f t="shared" ca="1" si="149"/>
        <v>-623893997018.42285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-623893997018.42285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-2599558320.9100952</v>
      </c>
      <c r="L3361" s="444">
        <f t="shared" ca="1" si="149"/>
        <v>-626493555339.33301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-626493555339.33301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-2610389813.9138875</v>
      </c>
      <c r="L3362" s="444">
        <f t="shared" ca="1" si="149"/>
        <v>-629103945153.24695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-629103945153.24695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-2621266438.1385288</v>
      </c>
      <c r="L3363" s="444">
        <f t="shared" ca="1" si="149"/>
        <v>-631725211591.3855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-631725211591.3855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-2632188381.6307731</v>
      </c>
      <c r="L3364" s="444">
        <f t="shared" ca="1" si="149"/>
        <v>-634357399973.01624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-634357399973.01624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-2643155833.220901</v>
      </c>
      <c r="L3365" s="444">
        <f t="shared" ca="1" si="149"/>
        <v>-637000555806.23718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-637000555806.23718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-2654168982.5259881</v>
      </c>
      <c r="L3366" s="444">
        <f t="shared" ca="1" si="149"/>
        <v>-639654724788.76318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-639654724788.76318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-2665228019.9531798</v>
      </c>
      <c r="L3367" s="444">
        <f t="shared" ca="1" si="149"/>
        <v>-642319952808.71631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-642319952808.71631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-2676333136.7029848</v>
      </c>
      <c r="L3368" s="444">
        <f t="shared" ca="1" si="149"/>
        <v>-644996285945.41931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-644996285945.41931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-2687484524.7725806</v>
      </c>
      <c r="L3369" s="444">
        <f t="shared" ca="1" si="149"/>
        <v>-647683770470.19189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-647683770470.19189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-2698682376.9591327</v>
      </c>
      <c r="L3370" s="444">
        <f t="shared" ca="1" si="149"/>
        <v>-650382452847.151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-650382452847.151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-2709926886.8631291</v>
      </c>
      <c r="L3371" s="444">
        <f t="shared" ca="1" si="149"/>
        <v>-653092379734.01416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-653092379734.01416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-2721218248.8917255</v>
      </c>
      <c r="L3372" s="444">
        <f t="shared" ca="1" si="149"/>
        <v>-655813597982.90588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-655813597982.90588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-2732556658.2621078</v>
      </c>
      <c r="L3373" s="444">
        <f t="shared" ca="1" si="149"/>
        <v>-658546154641.16797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-658546154641.16797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-2743942311.0048666</v>
      </c>
      <c r="L3374" s="444">
        <f t="shared" ca="1" si="149"/>
        <v>-661290096952.17285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-661290096952.17285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-2755375403.9673867</v>
      </c>
      <c r="L3375" s="444">
        <f t="shared" ca="1" si="149"/>
        <v>-664045472356.14026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-664045472356.14026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-2766856134.8172512</v>
      </c>
      <c r="L3376" s="444">
        <f t="shared" ca="1" si="149"/>
        <v>-666812328490.95752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-666812328490.95752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-2778384702.0456562</v>
      </c>
      <c r="L3377" s="444">
        <f t="shared" ca="1" si="149"/>
        <v>-669590713193.00317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-669590713193.00317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-2789961304.9708467</v>
      </c>
      <c r="L3378" s="444">
        <f t="shared" ca="1" si="149"/>
        <v>-672380674497.974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-672380674497.974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-2801586143.7415581</v>
      </c>
      <c r="L3379" s="444">
        <f t="shared" ca="1" si="149"/>
        <v>-675182260641.71558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-675182260641.71558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-2813259419.3404818</v>
      </c>
      <c r="L3380" s="444">
        <f t="shared" ca="1" si="149"/>
        <v>-677995520061.05603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-677995520061.05603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-2824981333.5877333</v>
      </c>
      <c r="L3381" s="444">
        <f t="shared" ca="1" si="149"/>
        <v>-680820501394.6438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-680820501394.6438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-2836752089.1443491</v>
      </c>
      <c r="L3382" s="444">
        <f t="shared" ca="1" si="149"/>
        <v>-683657253483.78821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-683657253483.78821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-2848571889.5157843</v>
      </c>
      <c r="L3383" s="444">
        <f t="shared" ca="1" si="149"/>
        <v>-686505825373.30396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-686505825373.30396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-2860440939.0554333</v>
      </c>
      <c r="L3384" s="444">
        <f t="shared" ca="1" si="149"/>
        <v>-689366266312.35938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-689366266312.35938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-2872359442.968164</v>
      </c>
      <c r="L3385" s="444">
        <f t="shared" ca="1" si="149"/>
        <v>-692238625755.32751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-692238625755.32751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-2884327607.3138647</v>
      </c>
      <c r="L3386" s="444">
        <f t="shared" ca="1" si="149"/>
        <v>-695122953362.64136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-695122953362.64136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-2896345639.0110054</v>
      </c>
      <c r="L3387" s="444">
        <f t="shared" ca="1" si="149"/>
        <v>-698019299001.65234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-698019299001.65234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-2908413745.8402181</v>
      </c>
      <c r="L3388" s="444">
        <f t="shared" ca="1" si="149"/>
        <v>-700927712747.49255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-700927712747.49255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-2920532136.4478855</v>
      </c>
      <c r="L3389" s="444">
        <f t="shared" ca="1" si="149"/>
        <v>-703848244883.94043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-703848244883.94043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-2932701020.3497519</v>
      </c>
      <c r="L3390" s="444">
        <f t="shared" ca="1" si="149"/>
        <v>-706780945904.29016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-706780945904.29016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-2944920607.9345422</v>
      </c>
      <c r="L3391" s="444">
        <f t="shared" ca="1" si="149"/>
        <v>-709725866512.22473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-709725866512.22473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-2957191110.4676032</v>
      </c>
      <c r="L3392" s="444">
        <f t="shared" ca="1" si="149"/>
        <v>-712683057622.69238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-712683057622.69238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-2969512740.0945516</v>
      </c>
      <c r="L3393" s="444">
        <f t="shared" ca="1" si="149"/>
        <v>-715652570362.78699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-715652570362.78699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-2981885709.8449459</v>
      </c>
      <c r="L3394" s="444">
        <f t="shared" ca="1" si="149"/>
        <v>-718634456072.63196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-718634456072.63196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-2994310233.6359663</v>
      </c>
      <c r="L3395" s="444">
        <f t="shared" ca="1" si="149"/>
        <v>-721628766306.26794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-721628766306.26794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-3006786526.2761164</v>
      </c>
      <c r="L3396" s="444">
        <f t="shared" ca="1" si="149"/>
        <v>-724635552832.54407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-724635552832.54407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-3019314803.4689336</v>
      </c>
      <c r="L3397" s="444">
        <f t="shared" ca="1" si="149"/>
        <v>-727654867636.01306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-727654867636.01306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-3031895281.816721</v>
      </c>
      <c r="L3398" s="444">
        <f t="shared" ca="1" si="149"/>
        <v>-730686762917.82983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-730686762917.82983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-3044528178.8242908</v>
      </c>
      <c r="L3399" s="444">
        <f t="shared" ca="1" si="149"/>
        <v>-733731291096.65417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-733731291096.65417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-3057213712.9027257</v>
      </c>
      <c r="L3400" s="444">
        <f t="shared" ca="1" si="149"/>
        <v>-736788504809.55688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-736788504809.55688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-3069952103.3731537</v>
      </c>
      <c r="L3401" s="444">
        <f t="shared" ca="1" si="149"/>
        <v>-739858456912.93005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-739858456912.93005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-3082743570.470542</v>
      </c>
      <c r="L3402" s="444">
        <f t="shared" ca="1" si="149"/>
        <v>-742941200483.40063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-742941200483.40063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-3095588335.3475027</v>
      </c>
      <c r="L3403" s="444">
        <f t="shared" ca="1" si="149"/>
        <v>-746036788818.74817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-746036788818.74817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-3108486620.0781174</v>
      </c>
      <c r="L3404" s="444">
        <f t="shared" ca="1" si="149"/>
        <v>-749145275438.82629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-749145275438.82629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-3121438647.6617761</v>
      </c>
      <c r="L3405" s="444">
        <f t="shared" ca="1" si="149"/>
        <v>-752266714086.48804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-752266714086.48804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-3134444642.0270333</v>
      </c>
      <c r="L3406" s="444">
        <f t="shared" ca="1" si="149"/>
        <v>-755401158728.51501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-755401158728.51501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-3147504828.0354791</v>
      </c>
      <c r="L3407" s="444">
        <f t="shared" ca="1" si="149"/>
        <v>-758548663556.55054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-758548663556.55054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-3160619431.4856272</v>
      </c>
      <c r="L3408" s="444">
        <f t="shared" ca="1" si="149"/>
        <v>-761709282988.03613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-761709282988.03613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-3173788679.116817</v>
      </c>
      <c r="L3409" s="444">
        <f t="shared" ca="1" si="149"/>
        <v>-764883071667.15295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-764883071667.15295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-3187012798.6131372</v>
      </c>
      <c r="L3410" s="444">
        <f t="shared" ca="1" si="149"/>
        <v>-768070084465.76611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-768070084465.76611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-3200292018.6073589</v>
      </c>
      <c r="L3411" s="444">
        <f t="shared" ca="1" si="149"/>
        <v>-771270376484.37341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-771270376484.37341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-3213626568.6848893</v>
      </c>
      <c r="L3412" s="444">
        <f t="shared" ca="1" si="149"/>
        <v>-774484003053.05835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-774484003053.05835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-3227016679.387743</v>
      </c>
      <c r="L3413" s="444">
        <f t="shared" ca="1" si="149"/>
        <v>-777711019732.44604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-777711019732.44604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-3240462582.2185249</v>
      </c>
      <c r="L3414" s="444">
        <f t="shared" ca="1" si="149"/>
        <v>-780951482314.66455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-780951482314.66455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-3253964509.6444354</v>
      </c>
      <c r="L3415" s="444">
        <f t="shared" ca="1" si="149"/>
        <v>-784205446824.30896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-784205446824.30896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-3267522695.1012874</v>
      </c>
      <c r="L3416" s="444">
        <f t="shared" ca="1" si="149"/>
        <v>-787472969519.41028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-787472969519.41028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-3281137372.9975429</v>
      </c>
      <c r="L3417" s="444">
        <f t="shared" ca="1" si="149"/>
        <v>-790754106892.40784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-790754106892.40784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-3294808778.7183661</v>
      </c>
      <c r="L3418" s="444">
        <f t="shared" ca="1" si="149"/>
        <v>-794048915671.12622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-794048915671.12622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-3308537148.6296926</v>
      </c>
      <c r="L3419" s="444">
        <f t="shared" ca="1" si="149"/>
        <v>-797357452819.75586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-797357452819.75586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-3322322720.0823159</v>
      </c>
      <c r="L3420" s="444">
        <f t="shared" ca="1" si="149"/>
        <v>-800679775539.83813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-800679775539.83813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-3336165731.4159923</v>
      </c>
      <c r="L3421" s="444">
        <f t="shared" ca="1" si="149"/>
        <v>-804015941271.25415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-804015941271.25415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-3350066421.9635592</v>
      </c>
      <c r="L3422" s="444">
        <f t="shared" ca="1" si="149"/>
        <v>-807366007693.21765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-807366007693.21765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-3364025032.0550737</v>
      </c>
      <c r="L3423" s="444">
        <f t="shared" ca="1" si="149"/>
        <v>-810730032725.27271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-810730032725.27271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-3378041803.0219698</v>
      </c>
      <c r="L3424" s="444">
        <f t="shared" ca="1" si="149"/>
        <v>-814108074528.29468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-814108074528.29468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-3392116977.2012277</v>
      </c>
      <c r="L3425" s="444">
        <f t="shared" ca="1" si="149"/>
        <v>-817500191505.49585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-817500191505.49585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-3406250797.9395661</v>
      </c>
      <c r="L3426" s="444">
        <f t="shared" ca="1" si="149"/>
        <v>-820906442303.43542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-820906442303.43542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-3420443509.5976477</v>
      </c>
      <c r="L3427" s="444">
        <f t="shared" ca="1" si="149"/>
        <v>-824326885813.03308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-824326885813.03308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-3434695357.5543046</v>
      </c>
      <c r="L3428" s="444">
        <f t="shared" ca="1" si="149"/>
        <v>-827761581170.5874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-827761581170.5874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-3449006588.2107806</v>
      </c>
      <c r="L3429" s="444">
        <f t="shared" ca="1" si="149"/>
        <v>-831210587758.79822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-831210587758.79822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-3463377448.9949927</v>
      </c>
      <c r="L3430" s="444">
        <f t="shared" ca="1" si="149"/>
        <v>-834673965207.79321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-834673965207.79321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-3477808188.3658051</v>
      </c>
      <c r="L3431" s="444">
        <f t="shared" ca="1" si="149"/>
        <v>-838151773396.15906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-838151773396.15906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-3492299055.8173294</v>
      </c>
      <c r="L3432" s="444">
        <f t="shared" ca="1" si="149"/>
        <v>-841644072451.97644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-841644072451.97644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-3506850301.883235</v>
      </c>
      <c r="L3433" s="444">
        <f t="shared" ca="1" si="149"/>
        <v>-845150922753.85962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-845150922753.85962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-3521462178.1410818</v>
      </c>
      <c r="L3434" s="444">
        <f t="shared" ca="1" si="149"/>
        <v>-848672384932.00073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-848672384932.00073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-3536134937.2166696</v>
      </c>
      <c r="L3435" s="444">
        <f t="shared" ca="1" si="149"/>
        <v>-852208519869.21741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-852208519869.21741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-3550868832.7884059</v>
      </c>
      <c r="L3436" s="444">
        <f t="shared" ca="1" si="149"/>
        <v>-855759388702.00586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-855759388702.00586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-3565664119.591691</v>
      </c>
      <c r="L3437" s="444">
        <f t="shared" ca="1" si="149"/>
        <v>-859325052821.59753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-859325052821.59753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-3580521053.4233232</v>
      </c>
      <c r="L3438" s="444">
        <f t="shared" ca="1" si="149"/>
        <v>-862905573875.02087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-862905573875.02087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-3595439891.1459203</v>
      </c>
      <c r="L3439" s="444">
        <f t="shared" ca="1" si="149"/>
        <v>-866501013766.16675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-866501013766.16675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-3610420890.6923614</v>
      </c>
      <c r="L3440" s="444">
        <f t="shared" ca="1" si="149"/>
        <v>-870111434656.85913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-870111434656.85913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-3625464311.0702462</v>
      </c>
      <c r="L3441" s="444">
        <f t="shared" ca="1" si="149"/>
        <v>-873736898967.92932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-873736898967.92932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-3640570412.3663721</v>
      </c>
      <c r="L3442" s="444">
        <f t="shared" ca="1" si="149"/>
        <v>-877377469380.29565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-877377469380.29565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-3655739455.7512321</v>
      </c>
      <c r="L3443" s="444">
        <f t="shared" ca="1" si="149"/>
        <v>-881033208836.04688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-881033208836.04688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-3670971703.4835281</v>
      </c>
      <c r="L3444" s="444">
        <f t="shared" ca="1" si="149"/>
        <v>-884704180539.5304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-884704180539.5304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-3686267418.91471</v>
      </c>
      <c r="L3445" s="444">
        <f t="shared" ca="1" si="149"/>
        <v>-888390447958.44507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-888390447958.44507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-3701626866.4935217</v>
      </c>
      <c r="L3446" s="444">
        <f t="shared" ca="1" si="149"/>
        <v>-892092074824.9386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-892092074824.9386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-3717050311.7705774</v>
      </c>
      <c r="L3447" s="444">
        <f t="shared" ca="1" si="149"/>
        <v>-895809125136.70923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-895809125136.70923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-3732538021.4029555</v>
      </c>
      <c r="L3448" s="444">
        <f t="shared" ca="1" si="149"/>
        <v>-899541663158.11218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-899541663158.11218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-3748090263.1588006</v>
      </c>
      <c r="L3449" s="444">
        <f t="shared" ca="1" si="149"/>
        <v>-903289753421.271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-903289753421.271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-3763707305.9219627</v>
      </c>
      <c r="L3450" s="444">
        <f t="shared" ca="1" si="149"/>
        <v>-907053460727.19299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-907053460727.19299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-3779389419.6966376</v>
      </c>
      <c r="L3451" s="444">
        <f t="shared" ca="1" si="149"/>
        <v>-910832850146.88965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-910832850146.88965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-3795136875.61204</v>
      </c>
      <c r="L3452" s="444">
        <f t="shared" ca="1" si="149"/>
        <v>-914627987022.50171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-914627987022.50171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-3810949945.9270911</v>
      </c>
      <c r="L3453" s="444">
        <f t="shared" ca="1" si="149"/>
        <v>-918438936968.42883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-918438936968.42883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-3826828904.03512</v>
      </c>
      <c r="L3454" s="444">
        <f t="shared" ca="1" si="149"/>
        <v>-922265765872.46399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-922265765872.46399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-3842774024.4685998</v>
      </c>
      <c r="L3455" s="444">
        <f t="shared" ca="1" si="149"/>
        <v>-926108539896.93262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-926108539896.93262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-3858785582.9038858</v>
      </c>
      <c r="L3456" s="444">
        <f t="shared" ca="1" si="149"/>
        <v>-929967325479.83655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-929967325479.83655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-3874863856.1659856</v>
      </c>
      <c r="L3457" s="444">
        <f t="shared" ca="1" si="149"/>
        <v>-933842189336.00256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-933842189336.00256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-3891009122.2333441</v>
      </c>
      <c r="L3458" s="444">
        <f t="shared" ca="1" si="149"/>
        <v>-937733198458.23596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-937733198458.23596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-3907221660.2426491</v>
      </c>
      <c r="L3459" s="444">
        <f t="shared" ca="1" si="149"/>
        <v>-941640420118.47864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-941640420118.47864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-3923501750.4936609</v>
      </c>
      <c r="L3460" s="444">
        <f t="shared" ca="1" si="149"/>
        <v>-945563921868.97229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-945563921868.97229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-3939849674.454051</v>
      </c>
      <c r="L3461" s="444">
        <f t="shared" ca="1" si="149"/>
        <v>-949503771543.42639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-949503771543.42639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-3956265714.7642765</v>
      </c>
      <c r="L3462" s="444">
        <f t="shared" ca="1" si="149"/>
        <v>-953460037258.19067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-953460037258.19067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-3972750155.2424612</v>
      </c>
      <c r="L3463" s="444">
        <f t="shared" ca="1" si="149"/>
        <v>-957432787413.43311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-957432787413.43311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-3989303280.8893046</v>
      </c>
      <c r="L3464" s="444">
        <f t="shared" ca="1" si="149"/>
        <v>-961422090694.32239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-961422090694.32239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-4005925377.8930092</v>
      </c>
      <c r="L3465" s="444">
        <f t="shared" ca="1" si="149"/>
        <v>-965428016072.21545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-965428016072.21545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-4022616733.6342316</v>
      </c>
      <c r="L3466" s="444">
        <f t="shared" ca="1" si="149"/>
        <v>-969450632805.84973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-969450632805.84973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-4039377636.6910405</v>
      </c>
      <c r="L3467" s="444">
        <f t="shared" ca="1" si="149"/>
        <v>-973490010442.54077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-973490010442.54077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-4056208376.8439198</v>
      </c>
      <c r="L3468" s="444">
        <f t="shared" ca="1" si="149"/>
        <v>-977546218819.38464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-977546218819.38464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-4073109245.08077</v>
      </c>
      <c r="L3469" s="444">
        <f t="shared" ca="1" si="149"/>
        <v>-981619328064.46545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-981619328064.46545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-4090080533.6019392</v>
      </c>
      <c r="L3470" s="444">
        <f t="shared" ca="1" si="149"/>
        <v>-985709408598.06738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-985709408598.06738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-4107122535.8252802</v>
      </c>
      <c r="L3471" s="444">
        <f t="shared" ca="1" si="149"/>
        <v>-989816531133.8927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-989816531133.8927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-4124235546.3912196</v>
      </c>
      <c r="L3472" s="444">
        <f t="shared" ca="1" si="149"/>
        <v>-993940766680.28394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-993940766680.28394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-4141419861.1678495</v>
      </c>
      <c r="L3473" s="444">
        <f t="shared" ca="1" si="149"/>
        <v>-998082186541.45178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-998082186541.45178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-4158675777.2560492</v>
      </c>
      <c r="L3474" s="444">
        <f t="shared" ca="1" si="149"/>
        <v>-1002240862318.7079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-1002240862318.7079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-4176003592.994616</v>
      </c>
      <c r="L3475" s="444">
        <f t="shared" ca="1" si="149"/>
        <v>-1006416865911.7025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-1006416865911.7025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-4193403607.9654269</v>
      </c>
      <c r="L3476" s="444">
        <f t="shared" ca="1" si="149"/>
        <v>-1010610269519.668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-1010610269519.668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-4210876122.9986172</v>
      </c>
      <c r="L3477" s="444">
        <f t="shared" ca="1" si="149"/>
        <v>-1014821145642.6666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-1014821145642.6666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-4228421440.1777768</v>
      </c>
      <c r="L3478" s="444">
        <f t="shared" ca="1" si="149"/>
        <v>-1019049567082.8444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-1019049567082.8444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-4246039862.8451848</v>
      </c>
      <c r="L3479" s="444">
        <f t="shared" ca="1" si="149"/>
        <v>-1023295606945.6896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-1023295606945.6896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-4263731695.6070399</v>
      </c>
      <c r="L3480" s="444">
        <f t="shared" ca="1" si="149"/>
        <v>-1027559338641.2966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-1027559338641.2966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-4281497244.3387361</v>
      </c>
      <c r="L3481" s="444">
        <f t="shared" ca="1" si="149"/>
        <v>-1031840835885.6354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-1031840835885.6354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-4299336816.1901474</v>
      </c>
      <c r="L3482" s="444">
        <f t="shared" ca="1" si="149"/>
        <v>-1036140172701.8256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-1036140172701.8256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-4317250719.5909395</v>
      </c>
      <c r="L3483" s="444">
        <f t="shared" ca="1" si="149"/>
        <v>-1040457423421.4165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-1040457423421.4165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-4335239264.2559023</v>
      </c>
      <c r="L3484" s="444">
        <f t="shared" ca="1" si="149"/>
        <v>-1044792662685.6724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-1044792662685.6724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-4353302761.1903019</v>
      </c>
      <c r="L3485" s="444">
        <f t="shared" ca="1" si="149"/>
        <v>-1049145965446.8627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-1049145965446.8627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-4371441522.695262</v>
      </c>
      <c r="L3486" s="444">
        <f t="shared" ca="1" si="149"/>
        <v>-1053517406969.558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-1053517406969.558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-4389655862.3731575</v>
      </c>
      <c r="L3487" s="444">
        <f t="shared" ca="1" si="149"/>
        <v>-1057907062831.9312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-1057907062831.9312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-4407946095.1330462</v>
      </c>
      <c r="L3488" s="444">
        <f t="shared" ca="1" si="149"/>
        <v>-1062315008927.0642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-1062315008927.0642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-4426312537.1961012</v>
      </c>
      <c r="L3489" s="444">
        <f t="shared" ca="1" si="149"/>
        <v>-1066741321464.2603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-1066741321464.2603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-4444755506.1010847</v>
      </c>
      <c r="L3490" s="444">
        <f t="shared" ca="1" si="149"/>
        <v>-1071186076970.3613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-1071186076970.3613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-4463275320.7098389</v>
      </c>
      <c r="L3491" s="444">
        <f t="shared" ca="1" si="149"/>
        <v>-1075649352291.0712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-1075649352291.0712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-4481872301.2127962</v>
      </c>
      <c r="L3492" s="444">
        <f t="shared" ca="1" si="149"/>
        <v>-1080131224592.2839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-1080131224592.2839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-4500546769.1345158</v>
      </c>
      <c r="L3493" s="444">
        <f t="shared" ca="1" si="149"/>
        <v>-1084631771361.4185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-1084631771361.4185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-4519299047.3392439</v>
      </c>
      <c r="L3494" s="444">
        <f t="shared" ca="1" si="149"/>
        <v>-1089151070408.7577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-1089151070408.7577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-4538129460.0364904</v>
      </c>
      <c r="L3495" s="444">
        <f t="shared" ca="1" si="149"/>
        <v>-1093689199868.7942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-1093689199868.7942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-4557038332.7866421</v>
      </c>
      <c r="L3496" s="444">
        <f t="shared" ca="1" si="149"/>
        <v>-1098246238201.5808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-1098246238201.5808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-4576025992.506587</v>
      </c>
      <c r="L3497" s="444">
        <f t="shared" ca="1" si="149"/>
        <v>-1102822264194.0874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-1102822264194.0874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-4595092767.4753637</v>
      </c>
      <c r="L3498" s="444">
        <f t="shared" ca="1" si="149"/>
        <v>-1107417356961.5627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-1107417356961.5627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-4614238987.3398447</v>
      </c>
      <c r="L3499" s="444">
        <f t="shared" ca="1" si="149"/>
        <v>-1112031595948.9026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-1112031595948.9026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-4633464983.1204271</v>
      </c>
      <c r="L3500" s="444">
        <f t="shared" ca="1" si="149"/>
        <v>-1116665060932.0229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-1116665060932.0229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-4652771087.2167625</v>
      </c>
      <c r="L3501" s="444">
        <f t="shared" ca="1" si="149"/>
        <v>-1121317832019.2397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-1121317832019.2397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-4672157633.4134989</v>
      </c>
      <c r="L3502" s="444">
        <f t="shared" ca="1" si="149"/>
        <v>-1125989989652.6533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-1125989989652.6533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-4691624956.886055</v>
      </c>
      <c r="L3503" s="444">
        <f t="shared" ca="1" si="149"/>
        <v>-1130681614609.5393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-1130681614609.5393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-4711173394.2064133</v>
      </c>
      <c r="L3504" s="444">
        <f t="shared" ca="1" si="149"/>
        <v>-1135392788003.7456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-1135392788003.7456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-4730803283.3489399</v>
      </c>
      <c r="L3505" s="444">
        <f t="shared" ca="1" si="149"/>
        <v>-1140123591287.0945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-1140123591287.0945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-4750514963.6962271</v>
      </c>
      <c r="L3506" s="444">
        <f t="shared" ca="1" si="149"/>
        <v>-1144874106250.7908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-1144874106250.7908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-4770308776.0449619</v>
      </c>
      <c r="L3507" s="444">
        <f t="shared" ca="1" si="149"/>
        <v>-1149644415026.8357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-1149644415026.8357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-4790185062.6118155</v>
      </c>
      <c r="L3508" s="444">
        <f t="shared" ca="1" si="149"/>
        <v>-1154434600089.4475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-1154434600089.4475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-4810144167.0393648</v>
      </c>
      <c r="L3509" s="444">
        <f t="shared" ca="1" si="149"/>
        <v>-1159244744256.4868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-1159244744256.4868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-4830186434.4020281</v>
      </c>
      <c r="L3510" s="444">
        <f t="shared" ca="1" si="149"/>
        <v>-1164074930690.8889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-1164074930690.8889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-4850312211.2120371</v>
      </c>
      <c r="L3511" s="444">
        <f t="shared" ca="1" si="149"/>
        <v>-1168925242902.1011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-1168925242902.1011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-4870521845.4254208</v>
      </c>
      <c r="L3512" s="444">
        <f t="shared" ca="1" si="149"/>
        <v>-1173795764747.5266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-1173795764747.5266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-4890815686.4480276</v>
      </c>
      <c r="L3513" s="444">
        <f t="shared" ca="1" si="149"/>
        <v>-1178686580433.9746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-1178686580433.9746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-4911194085.1415606</v>
      </c>
      <c r="L3514" s="444">
        <f t="shared" ca="1" si="149"/>
        <v>-1183597774519.1162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-1183597774519.1162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-4931657393.8296509</v>
      </c>
      <c r="L3515" s="444">
        <f t="shared" ca="1" si="149"/>
        <v>-1188529431912.9458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-1188529431912.9458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-4952205966.3039408</v>
      </c>
      <c r="L3516" s="444">
        <f t="shared" ca="1" si="149"/>
        <v>-1193481637879.2498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-1193481637879.2498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-4972840157.8302069</v>
      </c>
      <c r="L3517" s="444">
        <f t="shared" ca="1" si="149"/>
        <v>-1198454478037.0801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-1198454478037.0801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-4993560325.1545</v>
      </c>
      <c r="L3518" s="444">
        <f t="shared" ca="1" si="149"/>
        <v>-1203448038362.2346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-1203448038362.2346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-5014366826.5093107</v>
      </c>
      <c r="L3519" s="444">
        <f t="shared" ca="1" si="149"/>
        <v>-1208462405188.7439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-1208462405188.7439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-5035260021.6197662</v>
      </c>
      <c r="L3520" s="444">
        <f t="shared" ca="1" si="149"/>
        <v>-1213497665210.3638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-1213497665210.3638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-5056240271.7098494</v>
      </c>
      <c r="L3521" s="444">
        <f t="shared" ca="1" si="149"/>
        <v>-1218553905482.0737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-1218553905482.0737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-5077307939.5086403</v>
      </c>
      <c r="L3522" s="444">
        <f t="shared" ca="1" si="149"/>
        <v>-1223631213421.5823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-1223631213421.5823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-5098463389.2565928</v>
      </c>
      <c r="L3523" s="444">
        <f t="shared" ca="1" si="149"/>
        <v>-1228729676810.8389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-1228729676810.8389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-5119706986.7118282</v>
      </c>
      <c r="L3524" s="444">
        <f t="shared" ca="1" si="149"/>
        <v>-1233849383797.5508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-1233849383797.5508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-5141039099.1564617</v>
      </c>
      <c r="L3525" s="444">
        <f t="shared" ca="1" si="149"/>
        <v>-1238990422896.7073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-1238990422896.7073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-5162460095.4029465</v>
      </c>
      <c r="L3526" s="444">
        <f t="shared" ca="1" si="149"/>
        <v>-1244152882992.1101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-1244152882992.1101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-5183970345.8004589</v>
      </c>
      <c r="L3527" s="444">
        <f t="shared" ca="1" si="149"/>
        <v>-1249336853337.9106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-1249336853337.9106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-5205570222.2412939</v>
      </c>
      <c r="L3528" s="444">
        <f t="shared" ca="1" si="149"/>
        <v>-1254542423560.1519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-1254542423560.1519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-5227260098.1672993</v>
      </c>
      <c r="L3529" s="444">
        <f t="shared" ca="1" si="149"/>
        <v>-1259769683658.3191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-1259769683658.3191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-5249040348.5763292</v>
      </c>
      <c r="L3530" s="444">
        <f t="shared" ca="1" si="149"/>
        <v>-1265018724006.8955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-1265018724006.8955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-5270911350.0287313</v>
      </c>
      <c r="L3531" s="444">
        <f t="shared" ca="1" si="149"/>
        <v>-1270289635356.9243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-1270289635356.9243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-5292873480.6538515</v>
      </c>
      <c r="L3532" s="444">
        <f t="shared" ca="1" si="149"/>
        <v>-1275582508837.5781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-1275582508837.5781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-5314927120.1565752</v>
      </c>
      <c r="L3533" s="444">
        <f t="shared" ca="1" si="149"/>
        <v>-1280897435957.7346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-1280897435957.7346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-5337072649.8238945</v>
      </c>
      <c r="L3534" s="444">
        <f t="shared" ca="1" si="149"/>
        <v>-1286234508607.5586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-1286234508607.5586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-5359310452.5314941</v>
      </c>
      <c r="L3535" s="444">
        <f t="shared" ca="1" si="149"/>
        <v>-1291593819060.0901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-1291593819060.0901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-5381640912.7503757</v>
      </c>
      <c r="L3536" s="444">
        <f t="shared" ca="1" si="149"/>
        <v>-1296975459972.8406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-1296975459972.8406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-5404064416.5535021</v>
      </c>
      <c r="L3537" s="444">
        <f t="shared" ca="1" si="149"/>
        <v>-1302379524389.394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-1302379524389.394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-5426581351.6224747</v>
      </c>
      <c r="L3538" s="444">
        <f t="shared" ca="1" si="149"/>
        <v>-1307806105741.0166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-1307806105741.0166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-5449192107.2542362</v>
      </c>
      <c r="L3539" s="444">
        <f t="shared" ca="1" si="149"/>
        <v>-1313255297848.2708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-1313255297848.2708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-5471897074.367795</v>
      </c>
      <c r="L3540" s="444">
        <f t="shared" ca="1" si="149"/>
        <v>-1318727194922.6384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-1318727194922.6384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-5494696645.510993</v>
      </c>
      <c r="L3541" s="444">
        <f t="shared" ca="1" si="149"/>
        <v>-1324221891568.1494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-1324221891568.1494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-5517591214.8672895</v>
      </c>
      <c r="L3542" s="444">
        <f t="shared" ca="1" si="149"/>
        <v>-1329739482783.0166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-1329739482783.0166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-5540581178.2625694</v>
      </c>
      <c r="L3543" s="444">
        <f t="shared" ca="1" si="149"/>
        <v>-1335280063961.2791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-1335280063961.2791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-5563666933.1719961</v>
      </c>
      <c r="L3544" s="444">
        <f t="shared" ca="1" si="149"/>
        <v>-1340843730894.4509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-1340843730894.4509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-5586848878.7268791</v>
      </c>
      <c r="L3545" s="444">
        <f t="shared" ca="1" si="149"/>
        <v>-1346430579773.1777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-1346430579773.1777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-5610127415.7215738</v>
      </c>
      <c r="L3546" s="444">
        <f t="shared" ca="1" si="149"/>
        <v>-1352040707188.8994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-1352040707188.8994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-5633502946.6204138</v>
      </c>
      <c r="L3547" s="444">
        <f t="shared" ca="1" si="149"/>
        <v>-1357674210135.5198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-1357674210135.5198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-5656975875.5646658</v>
      </c>
      <c r="L3548" s="444">
        <f t="shared" ca="1" si="149"/>
        <v>-1363331186011.0845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-1363331186011.0845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-5680546608.3795185</v>
      </c>
      <c r="L3549" s="444">
        <f t="shared" ca="1" si="149"/>
        <v>-1369011732619.4641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-1369011732619.4641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-5704215552.5811005</v>
      </c>
      <c r="L3550" s="444">
        <f t="shared" ca="1" si="149"/>
        <v>-1374715948172.0452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-1374715948172.0452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-5727983117.3835211</v>
      </c>
      <c r="L3551" s="444">
        <f t="shared" ca="1" si="149"/>
        <v>-1380443931289.4287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-1380443931289.4287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-5751849713.7059526</v>
      </c>
      <c r="L3552" s="444">
        <f t="shared" ca="1" si="149"/>
        <v>-1386195781003.1348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-1386195781003.1348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-5775815754.1797285</v>
      </c>
      <c r="L3553" s="444">
        <f t="shared" ca="1" si="149"/>
        <v>-1391971596757.3145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-1391971596757.3145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-5799881653.1554766</v>
      </c>
      <c r="L3554" s="444">
        <f t="shared" ca="1" si="149"/>
        <v>-1397771478410.47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-1397771478410.47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-5824047826.7102919</v>
      </c>
      <c r="L3555" s="444">
        <f t="shared" ca="1" si="149"/>
        <v>-1403595526237.1802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-1403595526237.1802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-5848314692.6549177</v>
      </c>
      <c r="L3556" s="444">
        <f t="shared" ca="1" si="149"/>
        <v>-1409443840929.8352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-1409443840929.8352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-5872682670.5409803</v>
      </c>
      <c r="L3557" s="444">
        <f t="shared" ca="1" si="149"/>
        <v>-1415316523600.3762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-1415316523600.3762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-5897152181.6682339</v>
      </c>
      <c r="L3558" s="444">
        <f t="shared" ca="1" si="149"/>
        <v>-1421213675782.0444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-1421213675782.0444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-5921723649.0918522</v>
      </c>
      <c r="L3559" s="444">
        <f t="shared" ca="1" si="149"/>
        <v>-1427135399431.1362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-1427135399431.1362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-5946397497.629734</v>
      </c>
      <c r="L3560" s="444">
        <f t="shared" ca="1" si="149"/>
        <v>-1433081796928.7659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-1433081796928.7659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-5971174153.8698578</v>
      </c>
      <c r="L3561" s="444">
        <f t="shared" ca="1" si="149"/>
        <v>-1439052971082.6357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-1439052971082.6357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-5996054046.1776485</v>
      </c>
      <c r="L3562" s="444">
        <f t="shared" ca="1" si="149"/>
        <v>-1445049025128.8135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-1445049025128.8135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-6021037604.7033892</v>
      </c>
      <c r="L3563" s="444">
        <f t="shared" ca="1" si="149"/>
        <v>-1451070062733.5168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-1451070062733.5168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-6046125261.3896532</v>
      </c>
      <c r="L3564" s="444">
        <f t="shared" ca="1" si="149"/>
        <v>-1457116187994.9065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-1457116187994.9065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-6071317449.9787769</v>
      </c>
      <c r="L3565" s="444">
        <f t="shared" ca="1" si="149"/>
        <v>-1463187505444.8853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-1463187505444.8853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-6096614606.0203552</v>
      </c>
      <c r="L3566" s="444">
        <f t="shared" ca="1" si="149"/>
        <v>-1469284120050.9055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-1469284120050.9055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-6122017166.8787727</v>
      </c>
      <c r="L3567" s="444">
        <f t="shared" ca="1" si="149"/>
        <v>-1475406137217.7842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-1475406137217.7842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-6147525571.7407675</v>
      </c>
      <c r="L3568" s="444">
        <f t="shared" ca="1" si="149"/>
        <v>-1481553662789.5249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-1481553662789.5249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-6173140261.6230202</v>
      </c>
      <c r="L3569" s="444">
        <f t="shared" ca="1" si="149"/>
        <v>-1487726803051.1479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-1487726803051.1479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-6198861679.3797827</v>
      </c>
      <c r="L3570" s="444">
        <f t="shared" ca="1" si="149"/>
        <v>-1493925664730.5278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-1493925664730.5278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-6224690269.7105322</v>
      </c>
      <c r="L3571" s="444">
        <f t="shared" ca="1" si="149"/>
        <v>-1500150355000.2383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-1500150355000.2383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-6250626479.1676598</v>
      </c>
      <c r="L3572" s="444">
        <f t="shared" ca="1" si="149"/>
        <v>-1506400981479.406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-1506400981479.406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-6276670756.1641912</v>
      </c>
      <c r="L3573" s="444">
        <f t="shared" ca="1" si="149"/>
        <v>-1512677652235.5703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-1512677652235.5703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-6302823550.9815426</v>
      </c>
      <c r="L3574" s="444">
        <f t="shared" ca="1" si="149"/>
        <v>-1518980475786.5518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-1518980475786.5518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-6329085315.7772989</v>
      </c>
      <c r="L3575" s="444">
        <f t="shared" ca="1" si="149"/>
        <v>-1525309561102.3291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-1525309561102.3291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-6355456504.5930376</v>
      </c>
      <c r="L3576" s="444">
        <f t="shared" ca="1" si="149"/>
        <v>-1531665017606.9221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-1531665017606.9221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-6381937573.362175</v>
      </c>
      <c r="L3577" s="444">
        <f t="shared" ca="1" si="149"/>
        <v>-1538046955180.2842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-1538046955180.2842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-6408528979.9178505</v>
      </c>
      <c r="L3578" s="444">
        <f t="shared" ref="L3578:L3832" ca="1" si="154">I3578-J3578+K3578</f>
        <v>-1544455484160.2021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-1544455484160.2021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-6435231184.0008421</v>
      </c>
      <c r="L3579" s="444">
        <f t="shared" ca="1" si="154"/>
        <v>-1550890715344.2029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-1550890715344.2029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-6462044647.2675123</v>
      </c>
      <c r="L3580" s="444">
        <f t="shared" ca="1" si="154"/>
        <v>-1557352759991.4705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-1557352759991.4705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-6488969833.2977934</v>
      </c>
      <c r="L3581" s="444">
        <f t="shared" ca="1" si="154"/>
        <v>-1563841729824.7683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-1563841729824.7683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-6516007207.6032009</v>
      </c>
      <c r="L3582" s="444">
        <f t="shared" ca="1" si="154"/>
        <v>-1570357737032.3716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-1570357737032.3716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-6543157237.634882</v>
      </c>
      <c r="L3583" s="444">
        <f t="shared" ca="1" si="154"/>
        <v>-1576900894270.0063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-1576900894270.0063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-6570420392.7916927</v>
      </c>
      <c r="L3584" s="444">
        <f t="shared" ca="1" si="154"/>
        <v>-1583471314662.7981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-1583471314662.7981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-6597797144.4283257</v>
      </c>
      <c r="L3585" s="444">
        <f t="shared" ca="1" si="154"/>
        <v>-1590069111807.2263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-1590069111807.2263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-6625287965.8634434</v>
      </c>
      <c r="L3586" s="444">
        <f t="shared" ca="1" si="154"/>
        <v>-1596694399773.0898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-1596694399773.0898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-6652893332.3878746</v>
      </c>
      <c r="L3587" s="444">
        <f t="shared" ca="1" si="154"/>
        <v>-1603347293105.4778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-1603347293105.4778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-6680613721.2728243</v>
      </c>
      <c r="L3588" s="444">
        <f t="shared" ca="1" si="154"/>
        <v>-1610027906826.7505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-1610027906826.7505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-6708449611.7781267</v>
      </c>
      <c r="L3589" s="444">
        <f t="shared" ca="1" si="154"/>
        <v>-1616736356438.5286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-1616736356438.5286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-6736401485.1605358</v>
      </c>
      <c r="L3590" s="444">
        <f t="shared" ca="1" si="154"/>
        <v>-1623472757923.6892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-1623472757923.6892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-6764469824.6820383</v>
      </c>
      <c r="L3591" s="444">
        <f t="shared" ca="1" si="154"/>
        <v>-1630237227748.3713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-1630237227748.3713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-6792655115.6182137</v>
      </c>
      <c r="L3592" s="444">
        <f t="shared" ca="1" si="154"/>
        <v>-1637029882863.9895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-1637029882863.9895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-6820957845.2666225</v>
      </c>
      <c r="L3593" s="444">
        <f t="shared" ca="1" si="154"/>
        <v>-1643850840709.2561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-1643850840709.2561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-6849378502.9552336</v>
      </c>
      <c r="L3594" s="444">
        <f t="shared" ca="1" si="154"/>
        <v>-1650700219212.2114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-1650700219212.2114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-6877917580.0508804</v>
      </c>
      <c r="L3595" s="444">
        <f t="shared" ca="1" si="154"/>
        <v>-1657578136792.2622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-1657578136792.2622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-6906575569.9677591</v>
      </c>
      <c r="L3596" s="444">
        <f t="shared" ca="1" si="154"/>
        <v>-1664484712362.23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-1664484712362.23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-6935352968.1759577</v>
      </c>
      <c r="L3597" s="444">
        <f t="shared" ca="1" si="154"/>
        <v>-1671420065330.406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-1671420065330.406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-6964250272.2100248</v>
      </c>
      <c r="L3598" s="444">
        <f t="shared" ca="1" si="154"/>
        <v>-1678384315602.616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-1678384315602.616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-6993267981.6775665</v>
      </c>
      <c r="L3599" s="444">
        <f t="shared" ca="1" si="154"/>
        <v>-1685377583584.2935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-1685377583584.2935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-7022406598.267889</v>
      </c>
      <c r="L3600" s="444">
        <f t="shared" ca="1" si="154"/>
        <v>-1692399990182.5613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-1692399990182.5613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-7051666625.7606716</v>
      </c>
      <c r="L3601" s="444">
        <f t="shared" ca="1" si="154"/>
        <v>-1699451656808.322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-1699451656808.322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-7081048570.0346746</v>
      </c>
      <c r="L3602" s="444">
        <f t="shared" ca="1" si="154"/>
        <v>-1706532705378.3567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-1706532705378.3567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-7110552939.0764856</v>
      </c>
      <c r="L3603" s="444">
        <f t="shared" ca="1" si="154"/>
        <v>-1713643258317.4331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-1713643258317.4331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-7140180242.9893045</v>
      </c>
      <c r="L3604" s="444">
        <f t="shared" ca="1" si="154"/>
        <v>-1720783438560.4224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-1720783438560.4224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-7169930994.0017595</v>
      </c>
      <c r="L3605" s="444">
        <f t="shared" ca="1" si="154"/>
        <v>-1727953369554.4241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-1727953369554.4241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-7199805706.4767675</v>
      </c>
      <c r="L3606" s="444">
        <f t="shared" ca="1" si="154"/>
        <v>-1735153175260.9009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-1735153175260.9009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-7229804896.9204187</v>
      </c>
      <c r="L3607" s="444">
        <f t="shared" ca="1" si="154"/>
        <v>-1742382980157.8213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-1742382980157.8213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-7259929083.990922</v>
      </c>
      <c r="L3608" s="444">
        <f t="shared" ca="1" si="154"/>
        <v>-1749642909241.8123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-1749642909241.8123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-7290178788.5075512</v>
      </c>
      <c r="L3609" s="444">
        <f t="shared" ca="1" si="154"/>
        <v>-1756933088030.3198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-1756933088030.3198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-7320554533.4596643</v>
      </c>
      <c r="L3610" s="444">
        <f t="shared" ca="1" si="154"/>
        <v>-1764253642563.7795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-1764253642563.7795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-7351056844.015748</v>
      </c>
      <c r="L3611" s="444">
        <f t="shared" ca="1" si="154"/>
        <v>-1771604699407.7954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-1771604699407.7954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-7381686247.5324812</v>
      </c>
      <c r="L3612" s="444">
        <f t="shared" ca="1" si="154"/>
        <v>-1778986385655.3279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-1778986385655.3279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-7412443273.5638657</v>
      </c>
      <c r="L3613" s="444">
        <f t="shared" ca="1" si="154"/>
        <v>-1786398828928.8918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-1786398828928.8918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-7443328453.8703823</v>
      </c>
      <c r="L3614" s="444">
        <f t="shared" ca="1" si="154"/>
        <v>-1793842157382.7622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-1793842157382.7622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-7474342322.4281759</v>
      </c>
      <c r="L3615" s="444">
        <f t="shared" ca="1" si="154"/>
        <v>-1801316499705.1904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-1801316499705.1904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-7505485415.4382935</v>
      </c>
      <c r="L3616" s="444">
        <f t="shared" ca="1" si="154"/>
        <v>-1808821985120.6287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-1808821985120.6287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-7536758271.3359518</v>
      </c>
      <c r="L3617" s="444">
        <f t="shared" ca="1" si="154"/>
        <v>-1816358743391.9646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-1816358743391.9646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-7568161430.7998524</v>
      </c>
      <c r="L3618" s="444">
        <f t="shared" ca="1" si="154"/>
        <v>-1823926904822.7644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-1823926904822.7644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-7599695436.7615185</v>
      </c>
      <c r="L3619" s="444">
        <f t="shared" ca="1" si="154"/>
        <v>-1831526600259.5259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-1831526600259.5259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-7631360834.414691</v>
      </c>
      <c r="L3620" s="444">
        <f t="shared" ca="1" si="154"/>
        <v>-1839157961093.9407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-1839157961093.9407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-7663158171.2247524</v>
      </c>
      <c r="L3621" s="444">
        <f t="shared" ca="1" si="154"/>
        <v>-1846821119265.1655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-1846821119265.1655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-7695087996.9381905</v>
      </c>
      <c r="L3622" s="444">
        <f t="shared" ca="1" si="154"/>
        <v>-1854516207262.1038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-1854516207262.1038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-7727150863.5920992</v>
      </c>
      <c r="L3623" s="444">
        <f t="shared" ca="1" si="154"/>
        <v>-1862243358125.6958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-1862243358125.6958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-7759347325.5237331</v>
      </c>
      <c r="L3624" s="444">
        <f t="shared" ca="1" si="154"/>
        <v>-1870002705451.2195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-1870002705451.2195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-7791677939.3800821</v>
      </c>
      <c r="L3625" s="444">
        <f t="shared" ca="1" si="154"/>
        <v>-1877794383390.5996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-1877794383390.5996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-7824143264.1274986</v>
      </c>
      <c r="L3626" s="444">
        <f t="shared" ca="1" si="154"/>
        <v>-1885618526654.7271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-1885618526654.7271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-7856743861.0613613</v>
      </c>
      <c r="L3627" s="444">
        <f t="shared" ca="1" si="154"/>
        <v>-1893475270515.7883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-1893475270515.7883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-7889480293.8157845</v>
      </c>
      <c r="L3628" s="444">
        <f t="shared" ca="1" si="154"/>
        <v>-1901364750809.604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-1901364750809.604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-7922353128.3733492</v>
      </c>
      <c r="L3629" s="444">
        <f t="shared" ca="1" si="154"/>
        <v>-1909287103937.9773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-1909287103937.9773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-7955362933.0749063</v>
      </c>
      <c r="L3630" s="444">
        <f t="shared" ca="1" si="154"/>
        <v>-1917242466871.0522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-1917242466871.0522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-7988510278.6293831</v>
      </c>
      <c r="L3631" s="444">
        <f t="shared" ca="1" si="154"/>
        <v>-1925230977149.6816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-1925230977149.6816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-8021795738.1236734</v>
      </c>
      <c r="L3632" s="444">
        <f t="shared" ca="1" si="154"/>
        <v>-1933252772887.8054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-1933252772887.8054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-8055219887.0325222</v>
      </c>
      <c r="L3633" s="444">
        <f t="shared" ca="1" si="154"/>
        <v>-1941307992774.8379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-1941307992774.8379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-8088783303.2284908</v>
      </c>
      <c r="L3634" s="444">
        <f t="shared" ca="1" si="154"/>
        <v>-1949396776078.0664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-1949396776078.0664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-8122486566.9919434</v>
      </c>
      <c r="L3635" s="444">
        <f t="shared" ca="1" si="154"/>
        <v>-1957519262645.0583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-1957519262645.0583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-8156330261.0210772</v>
      </c>
      <c r="L3636" s="444">
        <f t="shared" ca="1" si="154"/>
        <v>-1965675592906.0793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-1965675592906.0793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-8190314970.4419966</v>
      </c>
      <c r="L3637" s="444">
        <f t="shared" ca="1" si="154"/>
        <v>-1973865907876.5212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-1973865907876.5212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-8224441282.8188381</v>
      </c>
      <c r="L3638" s="444">
        <f t="shared" ca="1" si="154"/>
        <v>-1982090349159.3401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-1982090349159.3401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-8258709788.1639166</v>
      </c>
      <c r="L3639" s="444">
        <f t="shared" ca="1" si="154"/>
        <v>-1990349058947.5039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-1990349058947.5039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-8293121078.9479342</v>
      </c>
      <c r="L3640" s="444">
        <f t="shared" ca="1" si="154"/>
        <v>-1998642180026.4519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-1998642180026.4519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-8327675750.1102161</v>
      </c>
      <c r="L3641" s="444">
        <f t="shared" ca="1" si="154"/>
        <v>-2006969855776.562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-2006969855776.562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-8362374399.0690079</v>
      </c>
      <c r="L3642" s="444">
        <f t="shared" ca="1" si="154"/>
        <v>-2015332230175.6311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-2015332230175.6311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-8397217625.7317963</v>
      </c>
      <c r="L3643" s="444">
        <f t="shared" ca="1" si="154"/>
        <v>-2023729447801.3628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-2023729447801.3628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-8432206032.5056782</v>
      </c>
      <c r="L3644" s="444">
        <f t="shared" ca="1" si="154"/>
        <v>-2032161653833.8684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-2032161653833.8684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-8467340224.307785</v>
      </c>
      <c r="L3645" s="444">
        <f t="shared" ca="1" si="154"/>
        <v>-2040628994058.1763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-2040628994058.1763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-8502620808.5757341</v>
      </c>
      <c r="L3646" s="444">
        <f t="shared" ca="1" si="154"/>
        <v>-2049131614866.752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-2049131614866.752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-8538048395.2781334</v>
      </c>
      <c r="L3647" s="444">
        <f t="shared" ca="1" si="154"/>
        <v>-2057669663262.03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-2057669663262.03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-8573623596.9251242</v>
      </c>
      <c r="L3648" s="444">
        <f t="shared" ca="1" si="154"/>
        <v>-2066243286858.9551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-2066243286858.9551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-8609347028.5789795</v>
      </c>
      <c r="L3649" s="444">
        <f t="shared" ca="1" si="154"/>
        <v>-2074852633887.5342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-2074852633887.5342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-8645219307.8647251</v>
      </c>
      <c r="L3650" s="444">
        <f t="shared" ca="1" si="154"/>
        <v>-2083497853195.3989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-2083497853195.3989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-8681241054.9808292</v>
      </c>
      <c r="L3651" s="444">
        <f t="shared" ca="1" si="154"/>
        <v>-2092179094250.3796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-2092179094250.3796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-8717412892.7099152</v>
      </c>
      <c r="L3652" s="444">
        <f t="shared" ca="1" si="154"/>
        <v>-2100896507143.0896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-2100896507143.0896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-8753735446.4295406</v>
      </c>
      <c r="L3653" s="444">
        <f t="shared" ca="1" si="154"/>
        <v>-2109650242589.519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-2109650242589.519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-8790209344.1229954</v>
      </c>
      <c r="L3654" s="444">
        <f t="shared" ca="1" si="154"/>
        <v>-2118440451933.6421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-2118440451933.6421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-8826835216.3901749</v>
      </c>
      <c r="L3655" s="444">
        <f t="shared" ca="1" si="154"/>
        <v>-2127267287150.0322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-2127267287150.0322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-8863613696.4584694</v>
      </c>
      <c r="L3656" s="444">
        <f t="shared" ca="1" si="154"/>
        <v>-2136130900846.4907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-2136130900846.4907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-8900545420.1937122</v>
      </c>
      <c r="L3657" s="444">
        <f t="shared" ca="1" si="154"/>
        <v>-2145031446266.6843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-2145031446266.6843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-8937631026.1111851</v>
      </c>
      <c r="L3658" s="444">
        <f t="shared" ca="1" si="154"/>
        <v>-2153969077292.7954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-2153969077292.7954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-8974871155.3866482</v>
      </c>
      <c r="L3659" s="444">
        <f t="shared" ca="1" si="154"/>
        <v>-2162943948448.1821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-2162943948448.1821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-9012266451.8674259</v>
      </c>
      <c r="L3660" s="444">
        <f t="shared" ca="1" si="154"/>
        <v>-2171956214900.0496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-2171956214900.0496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-9049817562.08354</v>
      </c>
      <c r="L3661" s="444">
        <f t="shared" ca="1" si="154"/>
        <v>-2181006032462.1331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-2181006032462.1331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-9087525135.2588882</v>
      </c>
      <c r="L3662" s="444">
        <f t="shared" ca="1" si="154"/>
        <v>-2190093557597.3918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-2190093557597.3918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-9125389823.3224659</v>
      </c>
      <c r="L3663" s="444">
        <f t="shared" ca="1" si="154"/>
        <v>-2199218947420.7144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-2199218947420.7144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-9163412280.9196434</v>
      </c>
      <c r="L3664" s="444">
        <f t="shared" ca="1" si="154"/>
        <v>-2208382359701.6338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-2208382359701.6338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-9201593165.4234734</v>
      </c>
      <c r="L3665" s="444">
        <f t="shared" ca="1" si="154"/>
        <v>-2217583952867.0571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-2217583952867.0571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-9239933136.9460716</v>
      </c>
      <c r="L3666" s="444">
        <f t="shared" ca="1" si="154"/>
        <v>-2226823886004.0034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-2226823886004.0034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-9278432858.3500137</v>
      </c>
      <c r="L3667" s="444">
        <f t="shared" ca="1" si="154"/>
        <v>-2236102318862.3535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-2236102318862.3535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-9317092995.2598057</v>
      </c>
      <c r="L3668" s="444">
        <f t="shared" ca="1" si="154"/>
        <v>-2245419411857.6133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-2245419411857.6133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-9355914216.0733891</v>
      </c>
      <c r="L3669" s="444">
        <f t="shared" ca="1" si="154"/>
        <v>-2254775326073.6865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-2254775326073.6865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-9394897191.9736938</v>
      </c>
      <c r="L3670" s="444">
        <f t="shared" ca="1" si="154"/>
        <v>-2264170223265.6602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-2264170223265.6602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-9434042596.9402504</v>
      </c>
      <c r="L3671" s="444">
        <f t="shared" ca="1" si="154"/>
        <v>-2273604265862.6006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-2273604265862.6006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-9473351107.7608356</v>
      </c>
      <c r="L3672" s="444">
        <f t="shared" ca="1" si="154"/>
        <v>-2283077616970.3613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-2283077616970.3613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-9512823404.0431728</v>
      </c>
      <c r="L3673" s="444">
        <f t="shared" ca="1" si="154"/>
        <v>-2292590440374.4043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-2292590440374.4043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-9552460168.2266846</v>
      </c>
      <c r="L3674" s="444">
        <f t="shared" ca="1" si="154"/>
        <v>-2302142900542.6309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-2302142900542.6309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-9592262085.5942955</v>
      </c>
      <c r="L3675" s="444">
        <f t="shared" ca="1" si="154"/>
        <v>-2311735162628.2251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-2311735162628.2251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-9632229844.2842712</v>
      </c>
      <c r="L3676" s="444">
        <f t="shared" ca="1" si="154"/>
        <v>-2321367392472.5093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-2321367392472.5093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-9672364135.3021221</v>
      </c>
      <c r="L3677" s="444">
        <f t="shared" ca="1" si="154"/>
        <v>-2331039756607.8115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-2331039756607.8115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-9712665652.532547</v>
      </c>
      <c r="L3678" s="444">
        <f t="shared" ca="1" si="154"/>
        <v>-2340752422260.3442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-2340752422260.3442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-9753135092.7514343</v>
      </c>
      <c r="L3679" s="444">
        <f t="shared" ca="1" si="154"/>
        <v>-2350505557353.0957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-2350505557353.0957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-9793773155.6378994</v>
      </c>
      <c r="L3680" s="444">
        <f t="shared" ca="1" si="154"/>
        <v>-2360299330508.7334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-2360299330508.7334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-9834580543.7863884</v>
      </c>
      <c r="L3681" s="444">
        <f t="shared" ca="1" si="154"/>
        <v>-2370133911052.52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-2370133911052.52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-9875557962.7188339</v>
      </c>
      <c r="L3682" s="444">
        <f t="shared" ca="1" si="154"/>
        <v>-2380009469015.2388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-2380009469015.2388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-9916706120.8968277</v>
      </c>
      <c r="L3683" s="444">
        <f t="shared" ca="1" si="154"/>
        <v>-2389926175136.1357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-2389926175136.1357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-9958025729.7338982</v>
      </c>
      <c r="L3684" s="444">
        <f t="shared" ca="1" si="154"/>
        <v>-2399884200865.8696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-2399884200865.8696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-9999517503.60779</v>
      </c>
      <c r="L3685" s="444">
        <f t="shared" ca="1" si="154"/>
        <v>-2409883718369.4775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-2409883718369.4775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-10041182159.872824</v>
      </c>
      <c r="L3686" s="444">
        <f t="shared" ca="1" si="154"/>
        <v>-2419924900529.3506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-2419924900529.3506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-10083020418.872293</v>
      </c>
      <c r="L3687" s="444">
        <f t="shared" ca="1" si="154"/>
        <v>-2430007920948.2227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-2430007920948.2227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-10125033003.950928</v>
      </c>
      <c r="L3688" s="444">
        <f t="shared" ca="1" si="154"/>
        <v>-2440132953952.1738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-2440132953952.1738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-10167220641.46739</v>
      </c>
      <c r="L3689" s="444">
        <f t="shared" ca="1" si="154"/>
        <v>-2450300174593.6411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-2450300174593.6411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-10209584060.806837</v>
      </c>
      <c r="L3690" s="444">
        <f t="shared" ca="1" si="154"/>
        <v>-2460509758654.4478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-2460509758654.4478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-10252123994.393532</v>
      </c>
      <c r="L3691" s="444">
        <f t="shared" ca="1" si="154"/>
        <v>-2470761882648.8413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-2470761882648.8413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-10294841177.703505</v>
      </c>
      <c r="L3692" s="444">
        <f t="shared" ca="1" si="154"/>
        <v>-2481056723826.5449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-2481056723826.5449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-10337736349.277271</v>
      </c>
      <c r="L3693" s="444">
        <f t="shared" ca="1" si="154"/>
        <v>-2491394460175.8223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-2491394460175.8223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-10380810250.732594</v>
      </c>
      <c r="L3694" s="444">
        <f t="shared" ca="1" si="154"/>
        <v>-2501775270426.5547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-2501775270426.5547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-10424063626.777311</v>
      </c>
      <c r="L3695" s="444">
        <f t="shared" ca="1" si="154"/>
        <v>-2512199334053.332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-2512199334053.332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-10467497225.222218</v>
      </c>
      <c r="L3696" s="444">
        <f t="shared" ca="1" si="154"/>
        <v>-2522666831278.5542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-2522666831278.5542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-10511111796.993977</v>
      </c>
      <c r="L3697" s="444">
        <f t="shared" ca="1" si="154"/>
        <v>-2533177943075.5483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-2533177943075.5483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-10554908096.148117</v>
      </c>
      <c r="L3698" s="444">
        <f t="shared" ca="1" si="154"/>
        <v>-2543732851171.6963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-2543732851171.6963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-10598886879.882069</v>
      </c>
      <c r="L3699" s="444">
        <f t="shared" ca="1" si="154"/>
        <v>-2554331738051.5781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-2554331738051.5781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-10643048908.548243</v>
      </c>
      <c r="L3700" s="444">
        <f t="shared" ca="1" si="154"/>
        <v>-2564974786960.1265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-2564974786960.1265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-10687394945.667194</v>
      </c>
      <c r="L3701" s="444">
        <f t="shared" ca="1" si="154"/>
        <v>-2575662181905.7935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-2575662181905.7935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-10731925757.940805</v>
      </c>
      <c r="L3702" s="444">
        <f t="shared" ca="1" si="154"/>
        <v>-2586394107663.7344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-2586394107663.7344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-10776642115.26556</v>
      </c>
      <c r="L3703" s="444">
        <f t="shared" ca="1" si="154"/>
        <v>-2597170749779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-2597170749779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-10821544790.745832</v>
      </c>
      <c r="L3704" s="444">
        <f t="shared" ca="1" si="154"/>
        <v>-2607992294569.7456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-2607992294569.7456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-10866634560.707273</v>
      </c>
      <c r="L3705" s="444">
        <f t="shared" ca="1" si="154"/>
        <v>-2618858929130.4526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-2618858929130.4526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-10911912204.710218</v>
      </c>
      <c r="L3706" s="444">
        <f t="shared" ca="1" si="154"/>
        <v>-2629770841335.1631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-2629770841335.1631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-10957378505.563179</v>
      </c>
      <c r="L3707" s="444">
        <f t="shared" ca="1" si="154"/>
        <v>-2640728219840.7261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-2640728219840.7261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-11003034249.336359</v>
      </c>
      <c r="L3708" s="444">
        <f t="shared" ca="1" si="154"/>
        <v>-2651731254090.0625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-2651731254090.0625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-11048880225.375259</v>
      </c>
      <c r="L3709" s="444">
        <f t="shared" ca="1" si="154"/>
        <v>-2662780134315.438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-2662780134315.438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-11094917226.314325</v>
      </c>
      <c r="L3710" s="444">
        <f t="shared" ca="1" si="154"/>
        <v>-2673875051541.7524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-2673875051541.7524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-11141146048.090635</v>
      </c>
      <c r="L3711" s="444">
        <f t="shared" ca="1" si="154"/>
        <v>-2685016197589.8433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-2685016197589.8433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-11187567489.95768</v>
      </c>
      <c r="L3712" s="444">
        <f t="shared" ca="1" si="154"/>
        <v>-2696203765079.8008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-2696203765079.8008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-11234182354.49917</v>
      </c>
      <c r="L3713" s="444">
        <f t="shared" ca="1" si="154"/>
        <v>-2707437947434.2998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-2707437947434.2998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-11280991447.642916</v>
      </c>
      <c r="L3714" s="444">
        <f t="shared" ca="1" si="154"/>
        <v>-2718718938881.9429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-2718718938881.9429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-11327995578.674763</v>
      </c>
      <c r="L3715" s="444">
        <f t="shared" ca="1" si="154"/>
        <v>-2730046934460.6177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-2730046934460.6177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-11375195560.252573</v>
      </c>
      <c r="L3716" s="444">
        <f t="shared" ca="1" si="154"/>
        <v>-2741422130020.8701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-2741422130020.8701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-11422592208.420292</v>
      </c>
      <c r="L3717" s="444">
        <f t="shared" ca="1" si="154"/>
        <v>-2752844722229.2905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-2752844722229.2905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-11470186342.622044</v>
      </c>
      <c r="L3718" s="444">
        <f t="shared" ca="1" si="154"/>
        <v>-2764314908571.9126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-2764314908571.9126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-11517978785.716303</v>
      </c>
      <c r="L3719" s="444">
        <f t="shared" ca="1" si="154"/>
        <v>-2775832887357.6289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-2775832887357.6289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-11565970363.99012</v>
      </c>
      <c r="L3720" s="444">
        <f t="shared" ca="1" si="154"/>
        <v>-2787398857721.6191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-2787398857721.6191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-11614161907.173412</v>
      </c>
      <c r="L3721" s="444">
        <f t="shared" ca="1" si="154"/>
        <v>-2799013019628.7925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-2799013019628.7925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-11662554248.453302</v>
      </c>
      <c r="L3722" s="444">
        <f t="shared" ca="1" si="154"/>
        <v>-2810675573877.2456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-2810675573877.2456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-11711148224.488523</v>
      </c>
      <c r="L3723" s="444">
        <f t="shared" ca="1" si="154"/>
        <v>-2822386722101.7339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-2822386722101.7339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-11759944675.423891</v>
      </c>
      <c r="L3724" s="444">
        <f t="shared" ca="1" si="154"/>
        <v>-2834146666777.1577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-2834146666777.1577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-11808944444.904823</v>
      </c>
      <c r="L3725" s="444">
        <f t="shared" ca="1" si="154"/>
        <v>-2845955611222.0625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-2845955611222.0625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-11858148380.091927</v>
      </c>
      <c r="L3726" s="444">
        <f t="shared" ca="1" si="154"/>
        <v>-2857813759602.1543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-2857813759602.1543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-11907557331.675642</v>
      </c>
      <c r="L3727" s="444">
        <f t="shared" ca="1" si="154"/>
        <v>-2869721316933.8301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-2869721316933.8301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-11957172153.890959</v>
      </c>
      <c r="L3728" s="444">
        <f t="shared" ca="1" si="154"/>
        <v>-2881678489087.7212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-2881678489087.7212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-12006993704.532171</v>
      </c>
      <c r="L3729" s="444">
        <f t="shared" ca="1" si="154"/>
        <v>-2893685482792.2534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-2893685482792.2534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-12057022844.967722</v>
      </c>
      <c r="L3730" s="444">
        <f t="shared" ca="1" si="154"/>
        <v>-2905742505637.2212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-2905742505637.2212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-12107260440.155088</v>
      </c>
      <c r="L3731" s="444">
        <f t="shared" ca="1" si="154"/>
        <v>-2917849766077.3765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-2917849766077.3765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-12157707358.655735</v>
      </c>
      <c r="L3732" s="444">
        <f t="shared" ca="1" si="154"/>
        <v>-2930007473436.0322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-2930007473436.0322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-12208364472.650135</v>
      </c>
      <c r="L3733" s="444">
        <f t="shared" ca="1" si="154"/>
        <v>-2942215837908.6821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-2942215837908.6821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-12259232657.952843</v>
      </c>
      <c r="L3734" s="444">
        <f t="shared" ca="1" si="154"/>
        <v>-2954475070566.6348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-2954475070566.6348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-12310312794.027645</v>
      </c>
      <c r="L3735" s="444">
        <f t="shared" ca="1" si="154"/>
        <v>-2966785383360.6626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-2966785383360.6626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-12361605764.00276</v>
      </c>
      <c r="L3736" s="444">
        <f t="shared" ca="1" si="154"/>
        <v>-2979146989124.6655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-2979146989124.6655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-12413112454.686106</v>
      </c>
      <c r="L3737" s="444">
        <f t="shared" ca="1" si="154"/>
        <v>-2991560101579.3516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-2991560101579.3516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-12464833756.580631</v>
      </c>
      <c r="L3738" s="444">
        <f t="shared" ca="1" si="154"/>
        <v>-3004024935335.9321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-3004024935335.9321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-12516770563.899717</v>
      </c>
      <c r="L3739" s="444">
        <f t="shared" ca="1" si="154"/>
        <v>-3016541705899.832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-3016541705899.832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-12568923774.582634</v>
      </c>
      <c r="L3740" s="444">
        <f t="shared" ca="1" si="154"/>
        <v>-3029110629674.4146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-3029110629674.4146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-12621294290.310061</v>
      </c>
      <c r="L3741" s="444">
        <f t="shared" ca="1" si="154"/>
        <v>-3041731923964.7246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-3041731923964.7246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-12673883016.519686</v>
      </c>
      <c r="L3742" s="444">
        <f t="shared" ca="1" si="154"/>
        <v>-3054405806981.2441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-3054405806981.2441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-12726690862.42185</v>
      </c>
      <c r="L3743" s="444">
        <f t="shared" ca="1" si="154"/>
        <v>-3067132497843.666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-3067132497843.666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-12779718741.015274</v>
      </c>
      <c r="L3744" s="444">
        <f t="shared" ca="1" si="154"/>
        <v>-3079912216584.6812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-3079912216584.6812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-12832967569.102839</v>
      </c>
      <c r="L3745" s="444">
        <f t="shared" ca="1" si="154"/>
        <v>-3092745184153.7842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-3092745184153.7842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-12886438267.307434</v>
      </c>
      <c r="L3746" s="444">
        <f t="shared" ca="1" si="154"/>
        <v>-3105631622421.0918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-3105631622421.0918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-12940131760.087883</v>
      </c>
      <c r="L3747" s="444">
        <f t="shared" ca="1" si="154"/>
        <v>-3118571754181.1797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-3118571754181.1797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-12994048975.754915</v>
      </c>
      <c r="L3748" s="444">
        <f t="shared" ca="1" si="154"/>
        <v>-3131565803156.9346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-3131565803156.9346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-13048190846.487226</v>
      </c>
      <c r="L3749" s="444">
        <f t="shared" ca="1" si="154"/>
        <v>-3144613994003.4219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-3144613994003.4219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-13102558308.347591</v>
      </c>
      <c r="L3750" s="444">
        <f t="shared" ca="1" si="154"/>
        <v>-3157716552311.7695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-3157716552311.7695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-13157152301.29904</v>
      </c>
      <c r="L3751" s="444">
        <f t="shared" ca="1" si="154"/>
        <v>-3170873704613.0684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-3170873704613.0684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-13211973769.221119</v>
      </c>
      <c r="L3752" s="444">
        <f t="shared" ca="1" si="154"/>
        <v>-3184085678382.2896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-3184085678382.2896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-13267023659.926207</v>
      </c>
      <c r="L3753" s="444">
        <f t="shared" ca="1" si="154"/>
        <v>-3197352702042.2158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-3197352702042.2158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-13322302925.1759</v>
      </c>
      <c r="L3754" s="444">
        <f t="shared" ca="1" si="154"/>
        <v>-3210675004967.3916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-3210675004967.3916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-13377812520.697464</v>
      </c>
      <c r="L3755" s="444">
        <f t="shared" ca="1" si="154"/>
        <v>-3224052817488.0889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-3224052817488.0889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-13433553406.200371</v>
      </c>
      <c r="L3756" s="444">
        <f t="shared" ca="1" si="154"/>
        <v>-3237486370894.2891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-3237486370894.2891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-13489526545.392872</v>
      </c>
      <c r="L3757" s="444">
        <f t="shared" ca="1" si="154"/>
        <v>-3250975897439.6821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-3250975897439.6821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-13545732905.998676</v>
      </c>
      <c r="L3758" s="444">
        <f t="shared" ca="1" si="154"/>
        <v>-3264521630345.6807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-3264521630345.6807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-13602173459.77367</v>
      </c>
      <c r="L3759" s="444">
        <f t="shared" ca="1" si="154"/>
        <v>-3278123803805.4541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-3278123803805.4541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-13658849182.522726</v>
      </c>
      <c r="L3760" s="444">
        <f t="shared" ca="1" si="154"/>
        <v>-3291782652987.9771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-3291782652987.9771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-13715761054.116571</v>
      </c>
      <c r="L3761" s="444">
        <f t="shared" ca="1" si="154"/>
        <v>-3305498414042.0938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-3305498414042.0938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-13772910058.508724</v>
      </c>
      <c r="L3762" s="444">
        <f t="shared" ca="1" si="154"/>
        <v>-3319271324100.6025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-3319271324100.6025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-13830297183.75251</v>
      </c>
      <c r="L3763" s="444">
        <f t="shared" ca="1" si="154"/>
        <v>-3333101621284.355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-3333101621284.355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-13887923422.018145</v>
      </c>
      <c r="L3764" s="444">
        <f t="shared" ca="1" si="154"/>
        <v>-3346989544706.373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-3346989544706.373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-13945789769.609888</v>
      </c>
      <c r="L3765" s="444">
        <f t="shared" ca="1" si="154"/>
        <v>-3360935334475.9829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-3360935334475.9829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-14003897226.983261</v>
      </c>
      <c r="L3766" s="444">
        <f t="shared" ca="1" si="154"/>
        <v>-3374939231702.9663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-3374939231702.9663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-14062246798.76236</v>
      </c>
      <c r="L3767" s="444">
        <f t="shared" ca="1" si="154"/>
        <v>-3389001478501.7285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-3389001478501.7285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-14120839493.757202</v>
      </c>
      <c r="L3768" s="444">
        <f t="shared" ca="1" si="154"/>
        <v>-3403122317995.4858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-3403122317995.4858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-14179676324.981192</v>
      </c>
      <c r="L3769" s="444">
        <f t="shared" ca="1" si="154"/>
        <v>-3417301994320.4668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-3417301994320.4668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-14238758309.668612</v>
      </c>
      <c r="L3770" s="444">
        <f t="shared" ca="1" si="154"/>
        <v>-3431540752630.1353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-3431540752630.1353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-14298086469.292233</v>
      </c>
      <c r="L3771" s="444">
        <f t="shared" ca="1" si="154"/>
        <v>-3445838839099.4272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-3445838839099.4272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-14357661829.580946</v>
      </c>
      <c r="L3772" s="444">
        <f t="shared" ca="1" si="154"/>
        <v>-3460196500929.0083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-3460196500929.0083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-14417485420.537537</v>
      </c>
      <c r="L3773" s="444">
        <f t="shared" ca="1" si="154"/>
        <v>-3474613986349.5459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-3474613986349.5459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-14477558276.456442</v>
      </c>
      <c r="L3774" s="444">
        <f t="shared" ca="1" si="154"/>
        <v>-3489091544626.0024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-3489091544626.0024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-14537881435.941677</v>
      </c>
      <c r="L3775" s="444">
        <f t="shared" ca="1" si="154"/>
        <v>-3503629426061.9443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-3503629426061.9443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-14598455941.924767</v>
      </c>
      <c r="L3776" s="444">
        <f t="shared" ca="1" si="154"/>
        <v>-3518227882003.8691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-3518227882003.8691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-14659282841.682787</v>
      </c>
      <c r="L3777" s="444">
        <f t="shared" ca="1" si="154"/>
        <v>-3532887164845.5518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-3532887164845.5518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-14720363186.856468</v>
      </c>
      <c r="L3778" s="444">
        <f t="shared" ca="1" si="154"/>
        <v>-3547607528032.4082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-3547607528032.4082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-14781698033.468367</v>
      </c>
      <c r="L3779" s="444">
        <f t="shared" ca="1" si="154"/>
        <v>-3562389226065.8765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-3562389226065.8765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-14843288441.941153</v>
      </c>
      <c r="L3780" s="444">
        <f t="shared" ca="1" si="154"/>
        <v>-3577232514507.8174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-3577232514507.8174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-14905135477.115904</v>
      </c>
      <c r="L3781" s="444">
        <f t="shared" ca="1" si="154"/>
        <v>-3592137649984.9331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-3592137649984.9331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-14967240208.270554</v>
      </c>
      <c r="L3782" s="444">
        <f t="shared" ca="1" si="154"/>
        <v>-3607104890193.2036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-3607104890193.2036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-15029603709.138348</v>
      </c>
      <c r="L3783" s="444">
        <f t="shared" ca="1" si="154"/>
        <v>-3622134493902.3418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-3622134493902.3418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-15092227057.926424</v>
      </c>
      <c r="L3784" s="444">
        <f t="shared" ca="1" si="154"/>
        <v>-3637226720960.2681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-3637226720960.2681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-15155111337.33445</v>
      </c>
      <c r="L3785" s="444">
        <f t="shared" ca="1" si="154"/>
        <v>-3652381832297.6025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-3652381832297.6025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-15218257634.573341</v>
      </c>
      <c r="L3786" s="444">
        <f t="shared" ca="1" si="154"/>
        <v>-3667600089932.1758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-3667600089932.1758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-15281667041.384066</v>
      </c>
      <c r="L3787" s="444">
        <f t="shared" ca="1" si="154"/>
        <v>-3682881756973.5601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-3682881756973.5601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-15345340654.056499</v>
      </c>
      <c r="L3788" s="444">
        <f t="shared" ca="1" si="154"/>
        <v>-3698227097627.6167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-3698227097627.6167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-15409279573.448404</v>
      </c>
      <c r="L3789" s="444">
        <f t="shared" ca="1" si="154"/>
        <v>-3713636377201.0649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-3713636377201.0649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-15473484905.004436</v>
      </c>
      <c r="L3790" s="444">
        <f t="shared" ca="1" si="154"/>
        <v>-3729109862106.0693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-3729109862106.0693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-15537957758.775286</v>
      </c>
      <c r="L3791" s="444">
        <f t="shared" ca="1" si="154"/>
        <v>-3744647819864.8447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-3744647819864.8447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-15602699249.436855</v>
      </c>
      <c r="L3792" s="444">
        <f t="shared" ca="1" si="154"/>
        <v>-3760250519114.2817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-3760250519114.2817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-15667710496.309507</v>
      </c>
      <c r="L3793" s="444">
        <f t="shared" ca="1" si="154"/>
        <v>-3775918229610.5913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-3775918229610.5913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-15732992623.377464</v>
      </c>
      <c r="L3794" s="444">
        <f t="shared" ca="1" si="154"/>
        <v>-3791651222233.9688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-3791651222233.9688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-15798546759.308203</v>
      </c>
      <c r="L3795" s="444">
        <f t="shared" ca="1" si="154"/>
        <v>-3807449768993.2769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-3807449768993.2769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-15864374037.471987</v>
      </c>
      <c r="L3796" s="444">
        <f t="shared" ca="1" si="154"/>
        <v>-3823314143030.749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-3823314143030.749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-15930475595.961456</v>
      </c>
      <c r="L3797" s="444">
        <f t="shared" ca="1" si="154"/>
        <v>-3839244618626.7104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-3839244618626.7104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-15996852577.611296</v>
      </c>
      <c r="L3798" s="444">
        <f t="shared" ca="1" si="154"/>
        <v>-3855241471204.3218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-3855241471204.3218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-16063506130.018007</v>
      </c>
      <c r="L3799" s="444">
        <f t="shared" ca="1" si="154"/>
        <v>-3871304977334.3398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-3871304977334.3398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-16130437405.559748</v>
      </c>
      <c r="L3800" s="444">
        <f t="shared" ca="1" si="154"/>
        <v>-3887435414739.8994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-3887435414739.8994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-16197647561.416246</v>
      </c>
      <c r="L3801" s="444">
        <f t="shared" ca="1" si="154"/>
        <v>-3903633062301.3154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-3903633062301.3154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-16265137759.588814</v>
      </c>
      <c r="L3802" s="444">
        <f t="shared" ca="1" si="154"/>
        <v>-3919898200060.9043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-3919898200060.9043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-16332909166.920433</v>
      </c>
      <c r="L3803" s="444">
        <f t="shared" ca="1" si="154"/>
        <v>-3936231109227.8247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-3936231109227.8247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-16400962955.115934</v>
      </c>
      <c r="L3804" s="444">
        <f t="shared" ca="1" si="154"/>
        <v>-3952632072182.9404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-3952632072182.9404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-16469300300.762251</v>
      </c>
      <c r="L3805" s="444">
        <f t="shared" ca="1" si="154"/>
        <v>-3969101372483.7026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-3969101372483.7026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-16537922385.348761</v>
      </c>
      <c r="L3806" s="444">
        <f t="shared" ca="1" si="154"/>
        <v>-3985639294869.0513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-3985639294869.0513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-16606830395.287716</v>
      </c>
      <c r="L3807" s="444">
        <f t="shared" ca="1" si="154"/>
        <v>-4002246125264.3389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-4002246125264.3389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-16676025521.934746</v>
      </c>
      <c r="L3808" s="444">
        <f t="shared" ca="1" si="154"/>
        <v>-4018922150786.2734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-4018922150786.2734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-16745508961.609472</v>
      </c>
      <c r="L3809" s="444">
        <f t="shared" ca="1" si="154"/>
        <v>-4035667659747.8828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-4035667659747.8828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-16815281915.616179</v>
      </c>
      <c r="L3810" s="444">
        <f t="shared" ca="1" si="154"/>
        <v>-4052482941663.499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-4052482941663.499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-16885345590.26458</v>
      </c>
      <c r="L3811" s="444">
        <f t="shared" ca="1" si="154"/>
        <v>-4069368287253.7637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-4069368287253.7637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-16955701196.890682</v>
      </c>
      <c r="L3812" s="444">
        <f t="shared" ca="1" si="154"/>
        <v>-4086323988450.6543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-4086323988450.6543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-17026349951.877726</v>
      </c>
      <c r="L3813" s="444">
        <f t="shared" ca="1" si="154"/>
        <v>-4103350338402.5322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-4103350338402.5322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-17097293076.677216</v>
      </c>
      <c r="L3814" s="444">
        <f t="shared" ca="1" si="154"/>
        <v>-4120447631479.2095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-4120447631479.2095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-17168531797.83004</v>
      </c>
      <c r="L3815" s="444">
        <f t="shared" ca="1" si="154"/>
        <v>-4137616163277.0396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-4137616163277.0396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-17240067346.987663</v>
      </c>
      <c r="L3816" s="444">
        <f t="shared" ca="1" si="154"/>
        <v>-4154856230624.0273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-4154856230624.0273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-17311900960.933445</v>
      </c>
      <c r="L3817" s="444">
        <f t="shared" ca="1" si="154"/>
        <v>-4172168131584.9609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-4172168131584.9609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-17384033881.604004</v>
      </c>
      <c r="L3818" s="444">
        <f t="shared" ca="1" si="154"/>
        <v>-4189552165466.5649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-4189552165466.5649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-17456467356.110687</v>
      </c>
      <c r="L3819" s="444">
        <f t="shared" ca="1" si="154"/>
        <v>-4207008632822.6758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-4207008632822.6758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-17529202636.76115</v>
      </c>
      <c r="L3820" s="444">
        <f t="shared" ca="1" si="154"/>
        <v>-4224537835459.437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-4224537835459.437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-17602240981.080986</v>
      </c>
      <c r="L3821" s="444">
        <f t="shared" ca="1" si="154"/>
        <v>-4242140076440.5181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-4242140076440.5181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-17675583651.835491</v>
      </c>
      <c r="L3822" s="444">
        <f t="shared" ca="1" si="154"/>
        <v>-4259815660092.3535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-4259815660092.3535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-17749231917.051476</v>
      </c>
      <c r="L3823" s="444">
        <f t="shared" ca="1" si="154"/>
        <v>-4277564892009.4048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-4277564892009.4048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-17823187050.039188</v>
      </c>
      <c r="L3824" s="444">
        <f t="shared" ca="1" si="154"/>
        <v>-4295388079059.4438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-4295388079059.4438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-17897450329.414349</v>
      </c>
      <c r="L3825" s="444">
        <f t="shared" ca="1" si="154"/>
        <v>-4313285529388.8584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-4313285529388.8584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-17972023039.120243</v>
      </c>
      <c r="L3826" s="444">
        <f t="shared" ca="1" si="154"/>
        <v>-4331257552427.9785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-4331257552427.9785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-18046906468.449909</v>
      </c>
      <c r="L3827" s="444">
        <f t="shared" ca="1" si="154"/>
        <v>-4349304458896.4282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-4349304458896.4282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-18122101912.068451</v>
      </c>
      <c r="L3828" s="444">
        <f t="shared" ca="1" si="154"/>
        <v>-4367426560808.4966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-4367426560808.4966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-18197610670.0354</v>
      </c>
      <c r="L3829" s="444">
        <f t="shared" ca="1" si="154"/>
        <v>-4385624171478.5322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-4385624171478.5322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-18273434047.827217</v>
      </c>
      <c r="L3830" s="444">
        <f t="shared" ca="1" si="154"/>
        <v>-4403897605526.3594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-4403897605526.3594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-18349573356.359829</v>
      </c>
      <c r="L3831" s="444">
        <f t="shared" ca="1" si="154"/>
        <v>-4422247178882.7188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-4422247178882.7188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-18426029912.01133</v>
      </c>
      <c r="L3832" s="444">
        <f t="shared" ca="1" si="154"/>
        <v>-4440673208794.7305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-4440673208794.7305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-18502805036.644711</v>
      </c>
      <c r="L3833" s="444">
        <f t="shared" ref="L3833:L4087" ca="1" si="159">I3833-J3833+K3833</f>
        <v>-4459176013831.375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-4459176013831.375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-18579900057.63073</v>
      </c>
      <c r="L3834" s="444">
        <f t="shared" ca="1" si="159"/>
        <v>-4477755913889.0059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-4477755913889.0059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-18657316307.870857</v>
      </c>
      <c r="L3835" s="444">
        <f t="shared" ca="1" si="159"/>
        <v>-4496413230196.877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-4496413230196.877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-18735055125.82032</v>
      </c>
      <c r="L3836" s="444">
        <f t="shared" ca="1" si="159"/>
        <v>-4515148285322.6973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-4515148285322.6973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-18813117855.511238</v>
      </c>
      <c r="L3837" s="444">
        <f t="shared" ca="1" si="159"/>
        <v>-4533961403178.209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-4533961403178.209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-18891505846.575871</v>
      </c>
      <c r="L3838" s="444">
        <f t="shared" ca="1" si="159"/>
        <v>-4552852909024.7852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-4552852909024.7852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-18970220454.269939</v>
      </c>
      <c r="L3839" s="444">
        <f t="shared" ca="1" si="159"/>
        <v>-4571823129479.0547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-4571823129479.0547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-19049263039.496059</v>
      </c>
      <c r="L3840" s="444">
        <f t="shared" ca="1" si="159"/>
        <v>-4590872392518.5508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-4590872392518.5508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-19128634968.827293</v>
      </c>
      <c r="L3841" s="444">
        <f t="shared" ca="1" si="159"/>
        <v>-4610001027487.3779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-4610001027487.3779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-19208337614.530743</v>
      </c>
      <c r="L3842" s="444">
        <f t="shared" ca="1" si="159"/>
        <v>-4629209365101.9082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-4629209365101.9082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-19288372354.591286</v>
      </c>
      <c r="L3843" s="444">
        <f t="shared" ca="1" si="159"/>
        <v>-4648497737456.499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-4648497737456.499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-19368740572.735413</v>
      </c>
      <c r="L3844" s="444">
        <f t="shared" ca="1" si="159"/>
        <v>-4667866478029.2344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-4667866478029.2344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-19449443658.455143</v>
      </c>
      <c r="L3845" s="444">
        <f t="shared" ca="1" si="159"/>
        <v>-4687315921687.6895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-4687315921687.6895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-19530483007.03204</v>
      </c>
      <c r="L3846" s="444">
        <f t="shared" ca="1" si="159"/>
        <v>-4706846404694.7217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-4706846404694.7217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-19611860019.56134</v>
      </c>
      <c r="L3847" s="444">
        <f t="shared" ca="1" si="159"/>
        <v>-4726458264714.2832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-4726458264714.2832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-19693576102.976181</v>
      </c>
      <c r="L3848" s="444">
        <f t="shared" ca="1" si="159"/>
        <v>-4746151840817.2598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-4746151840817.2598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-19775632670.071915</v>
      </c>
      <c r="L3849" s="444">
        <f t="shared" ca="1" si="159"/>
        <v>-4765927473487.332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-4765927473487.332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-19858031139.530548</v>
      </c>
      <c r="L3850" s="444">
        <f t="shared" ca="1" si="159"/>
        <v>-4785785504626.8623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-4785785504626.8623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-19940772935.945259</v>
      </c>
      <c r="L3851" s="444">
        <f t="shared" ca="1" si="159"/>
        <v>-4805726277562.8076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-4805726277562.8076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-20023859489.845032</v>
      </c>
      <c r="L3852" s="444">
        <f t="shared" ca="1" si="159"/>
        <v>-4825750137052.6523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-4825750137052.6523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-20107292237.719383</v>
      </c>
      <c r="L3853" s="444">
        <f t="shared" ca="1" si="159"/>
        <v>-4845857429290.3721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-4845857429290.3721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-20191072622.043217</v>
      </c>
      <c r="L3854" s="444">
        <f t="shared" ca="1" si="159"/>
        <v>-4866048501912.415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-4866048501912.415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-20275202091.301727</v>
      </c>
      <c r="L3855" s="444">
        <f t="shared" ca="1" si="159"/>
        <v>-4886323704003.7168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-4886323704003.7168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-20359682100.015488</v>
      </c>
      <c r="L3856" s="444">
        <f t="shared" ca="1" si="159"/>
        <v>-4906683386103.7324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-4906683386103.7324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-20444514108.765553</v>
      </c>
      <c r="L3857" s="444">
        <f t="shared" ca="1" si="159"/>
        <v>-4927127900212.498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-4927127900212.498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-20529699584.218742</v>
      </c>
      <c r="L3858" s="444">
        <f t="shared" ca="1" si="159"/>
        <v>-4947657599796.7168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-4947657599796.7168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-20615239999.152985</v>
      </c>
      <c r="L3859" s="444">
        <f t="shared" ca="1" si="159"/>
        <v>-4968272839795.8701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-4968272839795.8701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-20701136832.482792</v>
      </c>
      <c r="L3860" s="444">
        <f t="shared" ca="1" si="159"/>
        <v>-4988973976628.3525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-4988973976628.3525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-20787391569.284801</v>
      </c>
      <c r="L3861" s="444">
        <f t="shared" ca="1" si="159"/>
        <v>-5009761368197.6377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-5009761368197.6377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-20874005700.82349</v>
      </c>
      <c r="L3862" s="444">
        <f t="shared" ca="1" si="159"/>
        <v>-5030635373898.4609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-5030635373898.4609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-20960980724.57692</v>
      </c>
      <c r="L3863" s="444">
        <f t="shared" ca="1" si="159"/>
        <v>-5051596354623.0381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-5051596354623.0381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-21048318144.262657</v>
      </c>
      <c r="L3864" s="444">
        <f t="shared" ca="1" si="159"/>
        <v>-5072644672767.3008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-5072644672767.3008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-21136019469.863754</v>
      </c>
      <c r="L3865" s="444">
        <f t="shared" ca="1" si="159"/>
        <v>-5093780692237.1641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-5093780692237.1641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-21224086217.65485</v>
      </c>
      <c r="L3866" s="444">
        <f t="shared" ca="1" si="159"/>
        <v>-5115004778454.8193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-5115004778454.8193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-21312519910.228413</v>
      </c>
      <c r="L3867" s="444">
        <f t="shared" ca="1" si="159"/>
        <v>-5136317298365.0479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-5136317298365.0479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-21401322076.521034</v>
      </c>
      <c r="L3868" s="444">
        <f t="shared" ca="1" si="159"/>
        <v>-5157718620441.5693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-5157718620441.5693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-21490494251.83987</v>
      </c>
      <c r="L3869" s="444">
        <f t="shared" ca="1" si="159"/>
        <v>-5179209114693.4092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-5179209114693.4092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-21580037977.889206</v>
      </c>
      <c r="L3870" s="444">
        <f t="shared" ca="1" si="159"/>
        <v>-5200789152671.2988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-5200789152671.2988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-21669954802.797077</v>
      </c>
      <c r="L3871" s="444">
        <f t="shared" ca="1" si="159"/>
        <v>-5222459107474.0957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-5222459107474.0957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-21760246281.142067</v>
      </c>
      <c r="L3872" s="444">
        <f t="shared" ca="1" si="159"/>
        <v>-5244219353755.2373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-5244219353755.2373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-21850913973.980156</v>
      </c>
      <c r="L3873" s="444">
        <f t="shared" ca="1" si="159"/>
        <v>-5266070267729.2178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-5266070267729.2178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-21941959448.871742</v>
      </c>
      <c r="L3874" s="444">
        <f t="shared" ca="1" si="159"/>
        <v>-5288012227178.0898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-5288012227178.0898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-22033384279.908707</v>
      </c>
      <c r="L3875" s="444">
        <f t="shared" ca="1" si="159"/>
        <v>-5310045611457.999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-5310045611457.999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-22125190047.741661</v>
      </c>
      <c r="L3876" s="444">
        <f t="shared" ca="1" si="159"/>
        <v>-5332170801505.7402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-5332170801505.7402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-22217378339.60725</v>
      </c>
      <c r="L3877" s="444">
        <f t="shared" ca="1" si="159"/>
        <v>-5354388179845.3477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-5354388179845.3477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-22309950749.355614</v>
      </c>
      <c r="L3878" s="444">
        <f t="shared" ca="1" si="159"/>
        <v>-5376698130594.7031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-5376698130594.7031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-22402908877.477928</v>
      </c>
      <c r="L3879" s="444">
        <f t="shared" ca="1" si="159"/>
        <v>-5399101039472.1807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-5399101039472.1807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-22496254331.134087</v>
      </c>
      <c r="L3880" s="444">
        <f t="shared" ca="1" si="159"/>
        <v>-5421597293803.3145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-5421597293803.3145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-22589988724.180477</v>
      </c>
      <c r="L3881" s="444">
        <f t="shared" ca="1" si="159"/>
        <v>-5444187282527.4951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-5444187282527.4951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-22684113677.197895</v>
      </c>
      <c r="L3882" s="444">
        <f t="shared" ca="1" si="159"/>
        <v>-5466871396204.6934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-5466871396204.6934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-22778630817.519554</v>
      </c>
      <c r="L3883" s="444">
        <f t="shared" ca="1" si="159"/>
        <v>-5489650027022.2129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-5489650027022.2129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-22873541779.25922</v>
      </c>
      <c r="L3884" s="444">
        <f t="shared" ca="1" si="159"/>
        <v>-5512523568801.4717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-5512523568801.4717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-22968848203.339466</v>
      </c>
      <c r="L3885" s="444">
        <f t="shared" ca="1" si="159"/>
        <v>-5535492417004.8115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-5535492417004.8115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-23064551737.520046</v>
      </c>
      <c r="L3886" s="444">
        <f t="shared" ca="1" si="159"/>
        <v>-5558556968742.332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-5558556968742.332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-23160654036.426384</v>
      </c>
      <c r="L3887" s="444">
        <f t="shared" ca="1" si="159"/>
        <v>-5581717622778.7588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-5581717622778.7588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-23257156761.578163</v>
      </c>
      <c r="L3888" s="444">
        <f t="shared" ca="1" si="159"/>
        <v>-5604974779540.3369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-5604974779540.3369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-23354061581.418072</v>
      </c>
      <c r="L3889" s="444">
        <f t="shared" ca="1" si="159"/>
        <v>-5628328841121.7549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-5628328841121.7549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-23451370171.340645</v>
      </c>
      <c r="L3890" s="444">
        <f t="shared" ca="1" si="159"/>
        <v>-5651780211293.0957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-5651780211293.0957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-23549084213.721233</v>
      </c>
      <c r="L3891" s="444">
        <f t="shared" ca="1" si="159"/>
        <v>-5675329295506.8174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-5675329295506.8174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-23647205397.945072</v>
      </c>
      <c r="L3892" s="444">
        <f t="shared" ca="1" si="159"/>
        <v>-5698976500904.7627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-5698976500904.7627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-23745735420.436512</v>
      </c>
      <c r="L3893" s="444">
        <f t="shared" ca="1" si="159"/>
        <v>-5722722236325.1992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-5722722236325.1992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-23844675984.688332</v>
      </c>
      <c r="L3894" s="444">
        <f t="shared" ca="1" si="159"/>
        <v>-5746566912309.8877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-5746566912309.8877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-23944028801.291199</v>
      </c>
      <c r="L3895" s="444">
        <f t="shared" ca="1" si="159"/>
        <v>-5770510941111.1787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-5770510941111.1787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-24043795587.963245</v>
      </c>
      <c r="L3896" s="444">
        <f t="shared" ca="1" si="159"/>
        <v>-5794554736699.1416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-5794554736699.1416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-24143978069.579758</v>
      </c>
      <c r="L3897" s="444">
        <f t="shared" ca="1" si="159"/>
        <v>-5818698714768.7217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-5818698714768.7217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-24244577978.203007</v>
      </c>
      <c r="L3898" s="444">
        <f t="shared" ca="1" si="159"/>
        <v>-5842943292746.9248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-5842943292746.9248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-24345597053.112186</v>
      </c>
      <c r="L3899" s="444">
        <f t="shared" ca="1" si="159"/>
        <v>-5867288889800.0371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-5867288889800.0371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-24447037040.833488</v>
      </c>
      <c r="L3900" s="444">
        <f t="shared" ca="1" si="159"/>
        <v>-5891735926840.8701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-5891735926840.8701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-24548899695.170292</v>
      </c>
      <c r="L3901" s="444">
        <f t="shared" ca="1" si="159"/>
        <v>-5916284826536.04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-5916284826536.04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-24651186777.233501</v>
      </c>
      <c r="L3902" s="444">
        <f t="shared" ca="1" si="159"/>
        <v>-5940936013313.2734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-5940936013313.2734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-24753900055.471973</v>
      </c>
      <c r="L3903" s="444">
        <f t="shared" ca="1" si="159"/>
        <v>-5965689913368.7451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-5965689913368.7451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-24857041305.703106</v>
      </c>
      <c r="L3904" s="444">
        <f t="shared" ca="1" si="159"/>
        <v>-5990546954674.4482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-5990546954674.4482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-24960612311.143536</v>
      </c>
      <c r="L3905" s="444">
        <f t="shared" ca="1" si="159"/>
        <v>-6015507566985.5918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-6015507566985.5918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-25064614862.439964</v>
      </c>
      <c r="L3906" s="444">
        <f t="shared" ca="1" si="159"/>
        <v>-6040572181848.0322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-6040572181848.0322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-25169050757.700134</v>
      </c>
      <c r="L3907" s="444">
        <f t="shared" ca="1" si="159"/>
        <v>-6065741232605.7324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-6065741232605.7324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-25273921802.523884</v>
      </c>
      <c r="L3908" s="444">
        <f t="shared" ca="1" si="159"/>
        <v>-6091015154408.2559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-6091015154408.2559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-25379229810.034401</v>
      </c>
      <c r="L3909" s="444">
        <f t="shared" ca="1" si="159"/>
        <v>-6116394384218.29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-6116394384218.29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-25484976600.909542</v>
      </c>
      <c r="L3910" s="444">
        <f t="shared" ca="1" si="159"/>
        <v>-6141879360819.1992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-6141879360819.1992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-25591164003.41333</v>
      </c>
      <c r="L3911" s="444">
        <f t="shared" ca="1" si="159"/>
        <v>-6167470524822.6123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-6167470524822.6123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-25697793853.427551</v>
      </c>
      <c r="L3912" s="444">
        <f t="shared" ca="1" si="159"/>
        <v>-6193168318676.04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-6193168318676.04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-25804867994.483501</v>
      </c>
      <c r="L3913" s="444">
        <f t="shared" ca="1" si="159"/>
        <v>-6218973186670.5234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-6218973186670.5234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-25912388277.793846</v>
      </c>
      <c r="L3914" s="444">
        <f t="shared" ca="1" si="159"/>
        <v>-6244885574948.3174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-6244885574948.3174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-26020356562.284657</v>
      </c>
      <c r="L3915" s="444">
        <f t="shared" ca="1" si="159"/>
        <v>-6270905931510.6016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-6270905931510.6016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-26128774714.627506</v>
      </c>
      <c r="L3916" s="444">
        <f t="shared" ca="1" si="159"/>
        <v>-6297034706225.2295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-6297034706225.2295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-26237644609.27179</v>
      </c>
      <c r="L3917" s="444">
        <f t="shared" ca="1" si="159"/>
        <v>-6323272350834.501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-6323272350834.501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-26346968128.477089</v>
      </c>
      <c r="L3918" s="444">
        <f t="shared" ca="1" si="159"/>
        <v>-6349619318962.9785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-6349619318962.9785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-26456747162.345745</v>
      </c>
      <c r="L3919" s="444">
        <f t="shared" ca="1" si="159"/>
        <v>-6376076066125.3242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-6376076066125.3242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-26566983608.855518</v>
      </c>
      <c r="L3920" s="444">
        <f t="shared" ca="1" si="159"/>
        <v>-6402643049734.1797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-6402643049734.1797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-26677679373.892414</v>
      </c>
      <c r="L3921" s="444">
        <f t="shared" ca="1" si="159"/>
        <v>-6429320729108.0723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-6429320729108.0723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-26788836371.283634</v>
      </c>
      <c r="L3922" s="444">
        <f t="shared" ca="1" si="159"/>
        <v>-6456109565479.3555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-6456109565479.3555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-26900456522.830647</v>
      </c>
      <c r="L3923" s="444">
        <f t="shared" ca="1" si="159"/>
        <v>-6483010022002.1865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-6483010022002.1865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-27012541758.342445</v>
      </c>
      <c r="L3924" s="444">
        <f t="shared" ca="1" si="159"/>
        <v>-6510022563760.5293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-6510022563760.5293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-27125094015.668873</v>
      </c>
      <c r="L3925" s="444">
        <f t="shared" ca="1" si="159"/>
        <v>-6537147657776.1982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-6537147657776.1982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-27238115240.734158</v>
      </c>
      <c r="L3926" s="444">
        <f t="shared" ca="1" si="159"/>
        <v>-6564385773016.9326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-6564385773016.9326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-27351607387.570553</v>
      </c>
      <c r="L3927" s="444">
        <f t="shared" ca="1" si="159"/>
        <v>-6591737380404.5029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-6591737380404.5029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-27465572418.352097</v>
      </c>
      <c r="L3928" s="444">
        <f t="shared" ca="1" si="159"/>
        <v>-6619202952822.8555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-6619202952822.8555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-27580012303.428562</v>
      </c>
      <c r="L3929" s="444">
        <f t="shared" ca="1" si="159"/>
        <v>-6646782965126.2842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-6646782965126.2842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-27694929021.359516</v>
      </c>
      <c r="L3930" s="444">
        <f t="shared" ca="1" si="159"/>
        <v>-6674477894147.6436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-6674477894147.6436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-27810324558.948513</v>
      </c>
      <c r="L3931" s="444">
        <f t="shared" ca="1" si="159"/>
        <v>-6702288218706.5918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-6702288218706.5918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-27926200911.277466</v>
      </c>
      <c r="L3932" s="444">
        <f t="shared" ca="1" si="159"/>
        <v>-6730214419617.8691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-6730214419617.8691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-28042560081.741119</v>
      </c>
      <c r="L3933" s="444">
        <f t="shared" ca="1" si="159"/>
        <v>-6758256979699.6104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-6758256979699.6104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-28159404082.081711</v>
      </c>
      <c r="L3934" s="444">
        <f t="shared" ca="1" si="159"/>
        <v>-6786416383781.6924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-6786416383781.6924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-28276734932.423717</v>
      </c>
      <c r="L3935" s="444">
        <f t="shared" ca="1" si="159"/>
        <v>-6814693118714.1162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-6814693118714.1162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-28394554661.308819</v>
      </c>
      <c r="L3936" s="444">
        <f t="shared" ca="1" si="159"/>
        <v>-6843087673375.4248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-6843087673375.4248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-28512865305.730938</v>
      </c>
      <c r="L3937" s="444">
        <f t="shared" ca="1" si="159"/>
        <v>-6871600538681.1553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-6871600538681.1553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-28631668911.171482</v>
      </c>
      <c r="L3938" s="444">
        <f t="shared" ca="1" si="159"/>
        <v>-6900232207592.3271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-6900232207592.3271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-28750967531.634693</v>
      </c>
      <c r="L3939" s="444">
        <f t="shared" ca="1" si="159"/>
        <v>-6928983175123.9619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-6928983175123.9619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-28870763229.68317</v>
      </c>
      <c r="L3940" s="444">
        <f t="shared" ca="1" si="159"/>
        <v>-6957853938353.6455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-6957853938353.6455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-28991058076.473518</v>
      </c>
      <c r="L3941" s="444">
        <f t="shared" ca="1" si="159"/>
        <v>-6986844996430.1191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-6986844996430.1191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-29111854151.792164</v>
      </c>
      <c r="L3942" s="444">
        <f t="shared" ca="1" si="159"/>
        <v>-7015956850581.9111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-7015956850581.9111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-29233153544.091293</v>
      </c>
      <c r="L3943" s="444">
        <f t="shared" ca="1" si="159"/>
        <v>-7045190004126.002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-7045190004126.002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-29354958350.525013</v>
      </c>
      <c r="L3944" s="444">
        <f t="shared" ca="1" si="159"/>
        <v>-7074544962476.5273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-7074544962476.5273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-29477270676.985531</v>
      </c>
      <c r="L3945" s="444">
        <f t="shared" ca="1" si="159"/>
        <v>-7104022233153.5127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-7104022233153.5127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-29600092638.139637</v>
      </c>
      <c r="L3946" s="444">
        <f t="shared" ca="1" si="159"/>
        <v>-7133622325791.6523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-7133622325791.6523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-29723426357.465221</v>
      </c>
      <c r="L3947" s="444">
        <f t="shared" ca="1" si="159"/>
        <v>-7163345752149.1172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-7163345752149.1172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-29847273967.287987</v>
      </c>
      <c r="L3948" s="444">
        <f t="shared" ca="1" si="159"/>
        <v>-7193193026116.4053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-7193193026116.4053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-29971637608.818356</v>
      </c>
      <c r="L3949" s="444">
        <f t="shared" ca="1" si="159"/>
        <v>-7223164663725.2236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-7223164663725.2236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-30096519432.188431</v>
      </c>
      <c r="L3950" s="444">
        <f t="shared" ca="1" si="159"/>
        <v>-7253261183157.4121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-7253261183157.4121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-30221921596.48922</v>
      </c>
      <c r="L3951" s="444">
        <f t="shared" ca="1" si="159"/>
        <v>-7283483104753.9014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-7283483104753.9014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-30347846269.807922</v>
      </c>
      <c r="L3952" s="444">
        <f t="shared" ca="1" si="159"/>
        <v>-7313830951023.709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-7313830951023.709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-30474295629.265457</v>
      </c>
      <c r="L3953" s="444">
        <f t="shared" ca="1" si="159"/>
        <v>-7344305246652.9746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-7344305246652.9746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-30601271861.054062</v>
      </c>
      <c r="L3954" s="444">
        <f t="shared" ca="1" si="159"/>
        <v>-7374906518514.0283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-7374906518514.0283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-30728777160.475117</v>
      </c>
      <c r="L3955" s="444">
        <f t="shared" ca="1" si="159"/>
        <v>-7405635295674.5039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-7405635295674.5039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-30856813731.9771</v>
      </c>
      <c r="L3956" s="444">
        <f t="shared" ca="1" si="159"/>
        <v>-7436492109406.4814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-7436492109406.4814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-30985383789.193676</v>
      </c>
      <c r="L3957" s="444">
        <f t="shared" ca="1" si="159"/>
        <v>-7467477493195.6748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-7467477493195.6748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-31114489554.981976</v>
      </c>
      <c r="L3958" s="444">
        <f t="shared" ca="1" si="159"/>
        <v>-7498591982750.6572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-7498591982750.6572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-31244133261.461071</v>
      </c>
      <c r="L3959" s="444">
        <f t="shared" ca="1" si="159"/>
        <v>-7529836116012.1182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-7529836116012.1182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-31374317150.050491</v>
      </c>
      <c r="L3960" s="444">
        <f t="shared" ca="1" si="159"/>
        <v>-7561210433162.1689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-7561210433162.1689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-31505043471.509037</v>
      </c>
      <c r="L3961" s="444">
        <f t="shared" ca="1" si="159"/>
        <v>-7592715476633.6777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-7592715476633.6777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-31636314485.973656</v>
      </c>
      <c r="L3962" s="444">
        <f t="shared" ca="1" si="159"/>
        <v>-7624351791119.6514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-7624351791119.6514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-31768132462.998547</v>
      </c>
      <c r="L3963" s="444">
        <f t="shared" ca="1" si="159"/>
        <v>-7656119923582.6504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-7656119923582.6504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-31900499681.594376</v>
      </c>
      <c r="L3964" s="444">
        <f t="shared" ca="1" si="159"/>
        <v>-7688020423264.2451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-7688020423264.2451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-32033418430.267685</v>
      </c>
      <c r="L3965" s="444">
        <f t="shared" ca="1" si="159"/>
        <v>-7720053841694.5127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-7720053841694.5127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-32166891007.060471</v>
      </c>
      <c r="L3966" s="444">
        <f t="shared" ca="1" si="159"/>
        <v>-7752220732701.5732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-7752220732701.5732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-32300919719.58989</v>
      </c>
      <c r="L3967" s="444">
        <f t="shared" ca="1" si="159"/>
        <v>-7784521652421.1631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-7784521652421.1631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-32435506885.088181</v>
      </c>
      <c r="L3968" s="444">
        <f t="shared" ca="1" si="159"/>
        <v>-7816957159306.251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-7816957159306.251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-32570654830.442711</v>
      </c>
      <c r="L3969" s="444">
        <f t="shared" ca="1" si="159"/>
        <v>-7849527814136.6934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-7849527814136.6934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-32706365892.236221</v>
      </c>
      <c r="L3970" s="444">
        <f t="shared" ca="1" si="159"/>
        <v>-7882234180028.9297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-7882234180028.9297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-32842642416.787205</v>
      </c>
      <c r="L3971" s="444">
        <f t="shared" ca="1" si="159"/>
        <v>-7915076822445.7168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-7915076822445.7168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-32979486760.190487</v>
      </c>
      <c r="L3972" s="444">
        <f t="shared" ca="1" si="159"/>
        <v>-7948056309205.9072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-7948056309205.9072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-33116901288.357944</v>
      </c>
      <c r="L3973" s="444">
        <f t="shared" ca="1" si="159"/>
        <v>-7981173210494.2656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-7981173210494.2656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-33254888377.059441</v>
      </c>
      <c r="L3974" s="444">
        <f t="shared" ca="1" si="159"/>
        <v>-8014428098871.3252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-8014428098871.3252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-33393450411.963856</v>
      </c>
      <c r="L3975" s="444">
        <f t="shared" ca="1" si="159"/>
        <v>-8047821549283.2891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-8047821549283.2891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-33532589788.68037</v>
      </c>
      <c r="L3976" s="444">
        <f t="shared" ca="1" si="159"/>
        <v>-8081354139071.9697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-8081354139071.9697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-33672308912.799877</v>
      </c>
      <c r="L3977" s="444">
        <f t="shared" ca="1" si="159"/>
        <v>-8115026447984.7695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-8115026447984.7695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-33812610199.936539</v>
      </c>
      <c r="L3978" s="444">
        <f t="shared" ca="1" si="159"/>
        <v>-8148839058184.7061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-8148839058184.7061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-33953496075.769608</v>
      </c>
      <c r="L3979" s="444">
        <f t="shared" ca="1" si="159"/>
        <v>-8182792554260.4756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-8182792554260.4756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-34094968976.085316</v>
      </c>
      <c r="L3980" s="444">
        <f t="shared" ca="1" si="159"/>
        <v>-8216887523236.5605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-8216887523236.5605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-34237031346.819</v>
      </c>
      <c r="L3981" s="444">
        <f t="shared" ca="1" si="159"/>
        <v>-8251124554583.3799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-8251124554583.3799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-34379685644.09742</v>
      </c>
      <c r="L3982" s="444">
        <f t="shared" ca="1" si="159"/>
        <v>-8285504240227.4775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-8285504240227.4775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-34522934334.281158</v>
      </c>
      <c r="L3983" s="444">
        <f t="shared" ca="1" si="159"/>
        <v>-8320027174561.7588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-8320027174561.7588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-34666779894.007324</v>
      </c>
      <c r="L3984" s="444">
        <f t="shared" ca="1" si="159"/>
        <v>-8354693954455.7656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-8354693954455.7656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-34811224810.232353</v>
      </c>
      <c r="L3985" s="444">
        <f t="shared" ca="1" si="159"/>
        <v>-8389505179265.998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-8389505179265.998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-34956271580.274994</v>
      </c>
      <c r="L3986" s="444">
        <f t="shared" ca="1" si="159"/>
        <v>-8424461450846.2734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-8424461450846.2734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-35101922711.859474</v>
      </c>
      <c r="L3987" s="444">
        <f t="shared" ca="1" si="159"/>
        <v>-8459563373558.1328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-8459563373558.1328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-35248180723.15889</v>
      </c>
      <c r="L3988" s="444">
        <f t="shared" ca="1" si="159"/>
        <v>-8494811554281.292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-8494811554281.292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-35395048142.838715</v>
      </c>
      <c r="L3989" s="444">
        <f t="shared" ca="1" si="159"/>
        <v>-8530206602424.1309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-8530206602424.1309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-35542527510.10054</v>
      </c>
      <c r="L3990" s="444">
        <f t="shared" ca="1" si="159"/>
        <v>-8565749129934.2314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-8565749129934.2314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-35690621374.725967</v>
      </c>
      <c r="L3991" s="444">
        <f t="shared" ca="1" si="159"/>
        <v>-8601439751308.957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-8601439751308.957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-35839332297.120651</v>
      </c>
      <c r="L3992" s="444">
        <f t="shared" ca="1" si="159"/>
        <v>-8637279083606.0781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-8637279083606.0781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-35988662848.358658</v>
      </c>
      <c r="L3993" s="444">
        <f t="shared" ca="1" si="159"/>
        <v>-8673267746454.4365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-8673267746454.4365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-36138615610.226822</v>
      </c>
      <c r="L3994" s="444">
        <f t="shared" ca="1" si="159"/>
        <v>-8709406362064.6631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-8709406362064.6631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-36289193175.269432</v>
      </c>
      <c r="L3995" s="444">
        <f t="shared" ca="1" si="159"/>
        <v>-8745695555239.9326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-8745695555239.9326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-36440398146.833054</v>
      </c>
      <c r="L3996" s="444">
        <f t="shared" ca="1" si="159"/>
        <v>-8782135953386.7656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-8782135953386.7656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-36592233139.111526</v>
      </c>
      <c r="L3997" s="444">
        <f t="shared" ca="1" si="159"/>
        <v>-8818728186525.877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-8818728186525.877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-36744700777.191154</v>
      </c>
      <c r="L3998" s="444">
        <f t="shared" ca="1" si="159"/>
        <v>-8855472887303.0684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-8855472887303.0684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-36897803697.096115</v>
      </c>
      <c r="L3999" s="444">
        <f t="shared" ca="1" si="159"/>
        <v>-8892370691000.1641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-8892370691000.1641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-37051544545.834015</v>
      </c>
      <c r="L4000" s="444">
        <f t="shared" ca="1" si="159"/>
        <v>-8929422235545.998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-8929422235545.998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-37205925981.441658</v>
      </c>
      <c r="L4001" s="444">
        <f t="shared" ca="1" si="159"/>
        <v>-8966628161527.4395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-8966628161527.4395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-37360950673.030998</v>
      </c>
      <c r="L4002" s="444">
        <f t="shared" ca="1" si="159"/>
        <v>-9003989112200.4707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-9003989112200.4707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-37516621300.835297</v>
      </c>
      <c r="L4003" s="444">
        <f t="shared" ca="1" si="159"/>
        <v>-9041505733501.3066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-9041505733501.3066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-37672940556.255447</v>
      </c>
      <c r="L4004" s="444">
        <f t="shared" ca="1" si="159"/>
        <v>-9079178674057.5625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-9079178674057.5625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-37829911141.906509</v>
      </c>
      <c r="L4005" s="444">
        <f t="shared" ca="1" si="159"/>
        <v>-9117008585199.4688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-9117008585199.4688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-37987535771.664452</v>
      </c>
      <c r="L4006" s="444">
        <f t="shared" ca="1" si="159"/>
        <v>-9154996120971.1328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-9154996120971.1328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-38145817170.713051</v>
      </c>
      <c r="L4007" s="444">
        <f t="shared" ca="1" si="159"/>
        <v>-9193141938141.8457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-9193141938141.8457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-38304758075.591026</v>
      </c>
      <c r="L4008" s="444">
        <f t="shared" ca="1" si="159"/>
        <v>-9231446696217.4375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-9231446696217.4375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-38464361234.239319</v>
      </c>
      <c r="L4009" s="444">
        <f t="shared" ca="1" si="159"/>
        <v>-9269911057451.6777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-9269911057451.6777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-38624629406.04866</v>
      </c>
      <c r="L4010" s="444">
        <f t="shared" ca="1" si="159"/>
        <v>-9308535686857.7266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-9308535686857.7266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-38785565361.907196</v>
      </c>
      <c r="L4011" s="444">
        <f t="shared" ca="1" si="159"/>
        <v>-9347321252219.6328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-9347321252219.6328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-38947171884.248466</v>
      </c>
      <c r="L4012" s="444">
        <f t="shared" ca="1" si="159"/>
        <v>-9386268424103.8809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-9386268424103.8809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-39109451767.099503</v>
      </c>
      <c r="L4013" s="444">
        <f t="shared" ca="1" si="159"/>
        <v>-9425377875870.9805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-9425377875870.9805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-39272407816.129082</v>
      </c>
      <c r="L4014" s="444">
        <f t="shared" ca="1" si="159"/>
        <v>-9464650283687.1094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-9464650283687.1094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-39436042848.696289</v>
      </c>
      <c r="L4015" s="444">
        <f t="shared" ca="1" si="159"/>
        <v>-9504086326535.8047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-9504086326535.8047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-39600359693.899185</v>
      </c>
      <c r="L4016" s="444">
        <f t="shared" ca="1" si="159"/>
        <v>-9543686686229.7031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-9543686686229.7031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-39765361192.623764</v>
      </c>
      <c r="L4017" s="444">
        <f t="shared" ca="1" si="159"/>
        <v>-9583452047422.3262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-9583452047422.3262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-39931050197.593025</v>
      </c>
      <c r="L4018" s="444">
        <f t="shared" ca="1" si="159"/>
        <v>-9623383097619.9199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-9623383097619.9199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-40097429573.416336</v>
      </c>
      <c r="L4019" s="444">
        <f t="shared" ca="1" si="159"/>
        <v>-9663480527193.3359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-9663480527193.3359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-40264502196.638901</v>
      </c>
      <c r="L4020" s="444">
        <f t="shared" ca="1" si="159"/>
        <v>-9703745029389.9746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-9703745029389.9746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-40432270955.791557</v>
      </c>
      <c r="L4021" s="444">
        <f t="shared" ca="1" si="159"/>
        <v>-9744177300345.7656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-9744177300345.7656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-40600738751.440689</v>
      </c>
      <c r="L4022" s="444">
        <f t="shared" ca="1" si="159"/>
        <v>-9784778039097.207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-9784778039097.207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-40769908496.238365</v>
      </c>
      <c r="L4023" s="444">
        <f t="shared" ca="1" si="159"/>
        <v>-9825547947593.4453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-9825547947593.4453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-40939783114.972687</v>
      </c>
      <c r="L4024" s="444">
        <f t="shared" ca="1" si="159"/>
        <v>-9866487730708.418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-9866487730708.418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-41110365544.618408</v>
      </c>
      <c r="L4025" s="444">
        <f t="shared" ca="1" si="159"/>
        <v>-9907598096253.0371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-9907598096253.0371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-41281658734.387657</v>
      </c>
      <c r="L4026" s="444">
        <f t="shared" ca="1" si="159"/>
        <v>-9948879754987.4238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-9948879754987.4238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-41453665645.78093</v>
      </c>
      <c r="L4027" s="444">
        <f t="shared" ca="1" si="159"/>
        <v>-9990333420633.2051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-9990333420633.2051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-41626389252.638351</v>
      </c>
      <c r="L4028" s="444">
        <f t="shared" ca="1" si="159"/>
        <v>-10031959809885.844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-10031959809885.844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-41799832541.191017</v>
      </c>
      <c r="L4029" s="444">
        <f t="shared" ca="1" si="159"/>
        <v>-10073759642427.035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-10073759642427.035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-41973998510.112648</v>
      </c>
      <c r="L4030" s="444">
        <f t="shared" ca="1" si="159"/>
        <v>-10115733640937.148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-10115733640937.148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-42148890170.571449</v>
      </c>
      <c r="L4031" s="444">
        <f t="shared" ca="1" si="159"/>
        <v>-10157882531107.721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-10157882531107.721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-42324510546.282166</v>
      </c>
      <c r="L4032" s="444">
        <f t="shared" ca="1" si="159"/>
        <v>-10200207041654.002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-10200207041654.002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-42500862673.558342</v>
      </c>
      <c r="L4033" s="444">
        <f t="shared" ca="1" si="159"/>
        <v>-10242707904327.561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-10242707904327.561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-42677949601.364838</v>
      </c>
      <c r="L4034" s="444">
        <f t="shared" ca="1" si="159"/>
        <v>-10285385853928.926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-10285385853928.926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-42855774391.370522</v>
      </c>
      <c r="L4035" s="444">
        <f t="shared" ca="1" si="159"/>
        <v>-10328241628320.297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-10328241628320.297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-43034340118.001236</v>
      </c>
      <c r="L4036" s="444">
        <f t="shared" ca="1" si="159"/>
        <v>-10371275968438.299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-10371275968438.299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-43213649868.492912</v>
      </c>
      <c r="L4037" s="444">
        <f t="shared" ca="1" si="159"/>
        <v>-10414489618306.791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-10414489618306.791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-43393706742.944962</v>
      </c>
      <c r="L4038" s="444">
        <f t="shared" ca="1" si="159"/>
        <v>-10457883325049.736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-10457883325049.736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-43574513854.373901</v>
      </c>
      <c r="L4039" s="444">
        <f t="shared" ca="1" si="159"/>
        <v>-10501457838904.109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-10501457838904.109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-43756074328.76712</v>
      </c>
      <c r="L4040" s="444">
        <f t="shared" ca="1" si="159"/>
        <v>-10545213913232.877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-10545213913232.877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-43938391305.136986</v>
      </c>
      <c r="L4041" s="444">
        <f t="shared" ca="1" si="159"/>
        <v>-10589152304538.014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-10589152304538.014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-44121467935.575058</v>
      </c>
      <c r="L4042" s="444">
        <f t="shared" ca="1" si="159"/>
        <v>-10633273772473.588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-10633273772473.588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-44305307385.306618</v>
      </c>
      <c r="L4043" s="444">
        <f t="shared" ca="1" si="159"/>
        <v>-10677579079858.895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-10677579079858.895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-44489912832.745392</v>
      </c>
      <c r="L4044" s="444">
        <f t="shared" ca="1" si="159"/>
        <v>-10722068992691.641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-10722068992691.641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-44675287469.5485</v>
      </c>
      <c r="L4045" s="444">
        <f t="shared" ca="1" si="159"/>
        <v>-10766744280161.189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-10766744280161.189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-44861434500.671623</v>
      </c>
      <c r="L4046" s="444">
        <f t="shared" ca="1" si="159"/>
        <v>-10811605714661.861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-10811605714661.861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-45048357144.424423</v>
      </c>
      <c r="L4047" s="444">
        <f t="shared" ca="1" si="159"/>
        <v>-10856654071806.285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-10856654071806.285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-45236058632.526184</v>
      </c>
      <c r="L4048" s="444">
        <f t="shared" ca="1" si="159"/>
        <v>-10901890130438.811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-10901890130438.811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-45424542210.161713</v>
      </c>
      <c r="L4049" s="444">
        <f t="shared" ca="1" si="159"/>
        <v>-10947314672648.973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-10947314672648.973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-45613811136.037384</v>
      </c>
      <c r="L4050" s="444">
        <f t="shared" ca="1" si="159"/>
        <v>-10992928483785.01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-10992928483785.01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-45803868682.437538</v>
      </c>
      <c r="L4051" s="444">
        <f t="shared" ca="1" si="159"/>
        <v>-11038732352467.447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-11038732352467.447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-45994718135.281029</v>
      </c>
      <c r="L4052" s="444">
        <f t="shared" ca="1" si="159"/>
        <v>-11084727070602.729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-11084727070602.729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-46186362794.178032</v>
      </c>
      <c r="L4053" s="444">
        <f t="shared" ca="1" si="159"/>
        <v>-11130913433396.906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-11130913433396.906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-46378805972.487106</v>
      </c>
      <c r="L4054" s="444">
        <f t="shared" ca="1" si="159"/>
        <v>-11177292239369.393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-11177292239369.393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-46572050997.372467</v>
      </c>
      <c r="L4055" s="444">
        <f t="shared" ca="1" si="159"/>
        <v>-11223864290366.766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-11223864290366.766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-46766101209.861526</v>
      </c>
      <c r="L4056" s="444">
        <f t="shared" ca="1" si="159"/>
        <v>-11270630391576.627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-11270630391576.627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-46960959964.902611</v>
      </c>
      <c r="L4057" s="444">
        <f t="shared" ca="1" si="159"/>
        <v>-11317591351541.529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-11317591351541.529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-47156630631.423035</v>
      </c>
      <c r="L4058" s="444">
        <f t="shared" ca="1" si="159"/>
        <v>-11364747982172.953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-11364747982172.953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-47353116592.387306</v>
      </c>
      <c r="L4059" s="444">
        <f t="shared" ca="1" si="159"/>
        <v>-11412101098765.34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-11412101098765.34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-47550421244.855583</v>
      </c>
      <c r="L4060" s="444">
        <f t="shared" ca="1" si="159"/>
        <v>-11459651520010.195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-11459651520010.195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-47748548000.04248</v>
      </c>
      <c r="L4061" s="444">
        <f t="shared" ca="1" si="159"/>
        <v>-11507400068010.238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-11507400068010.238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-47947500283.375992</v>
      </c>
      <c r="L4062" s="444">
        <f t="shared" ca="1" si="159"/>
        <v>-11555347568293.615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-11555347568293.615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-48147281534.556732</v>
      </c>
      <c r="L4063" s="444">
        <f t="shared" ca="1" si="159"/>
        <v>-11603494849828.172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-11603494849828.172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-48347895207.617386</v>
      </c>
      <c r="L4064" s="444">
        <f t="shared" ca="1" si="159"/>
        <v>-11651842745035.789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-11651842745035.789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-48549344770.982452</v>
      </c>
      <c r="L4065" s="444">
        <f t="shared" ca="1" si="159"/>
        <v>-11700392089806.771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-11700392089806.771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-48751633707.528214</v>
      </c>
      <c r="L4066" s="444">
        <f t="shared" ca="1" si="159"/>
        <v>-11749143723514.299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-11749143723514.299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-48954765514.642914</v>
      </c>
      <c r="L4067" s="444">
        <f t="shared" ca="1" si="159"/>
        <v>-11798098489028.941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-11798098489028.941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-49158743704.287254</v>
      </c>
      <c r="L4068" s="444">
        <f t="shared" ca="1" si="159"/>
        <v>-11847257232733.229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-11847257232733.229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-49363571803.055115</v>
      </c>
      <c r="L4069" s="444">
        <f t="shared" ca="1" si="159"/>
        <v>-11896620804536.283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-11896620804536.283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-49569253352.234512</v>
      </c>
      <c r="L4070" s="444">
        <f t="shared" ca="1" si="159"/>
        <v>-11946190057888.518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-11946190057888.518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-49775791907.86882</v>
      </c>
      <c r="L4071" s="444">
        <f t="shared" ca="1" si="159"/>
        <v>-11995965849796.387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-11995965849796.387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-49983191040.818275</v>
      </c>
      <c r="L4072" s="444">
        <f t="shared" ca="1" si="159"/>
        <v>-12045949040837.205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-12045949040837.205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-50191454336.821686</v>
      </c>
      <c r="L4073" s="444">
        <f t="shared" ca="1" si="159"/>
        <v>-12096140495174.027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-12096140495174.027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-50400585396.558449</v>
      </c>
      <c r="L4074" s="444">
        <f t="shared" ca="1" si="159"/>
        <v>-12146541080570.586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-12146541080570.586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-50610587835.710777</v>
      </c>
      <c r="L4075" s="444">
        <f t="shared" ca="1" si="159"/>
        <v>-12197151668406.297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-12197151668406.297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-50821465285.026237</v>
      </c>
      <c r="L4076" s="444">
        <f t="shared" ca="1" si="159"/>
        <v>-12247973133691.322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-12247973133691.322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-51033221390.380508</v>
      </c>
      <c r="L4077" s="444">
        <f t="shared" ca="1" si="159"/>
        <v>-12299006355081.703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-12299006355081.703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-51245859812.840431</v>
      </c>
      <c r="L4078" s="444">
        <f t="shared" ca="1" si="159"/>
        <v>-12350252214894.543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-12350252214894.543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-51459384228.727264</v>
      </c>
      <c r="L4079" s="444">
        <f t="shared" ca="1" si="159"/>
        <v>-12401711599123.27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-12401711599123.27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-51673798329.68029</v>
      </c>
      <c r="L4080" s="444">
        <f t="shared" ca="1" si="159"/>
        <v>-12453385397452.949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-12453385397452.949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-51889105822.720619</v>
      </c>
      <c r="L4081" s="444">
        <f t="shared" ca="1" si="159"/>
        <v>-12505274503275.67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-12505274503275.67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-52105310430.315292</v>
      </c>
      <c r="L4082" s="444">
        <f t="shared" ca="1" si="159"/>
        <v>-12557379813705.984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-12557379813705.984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-52322415890.441605</v>
      </c>
      <c r="L4083" s="444">
        <f t="shared" ca="1" si="159"/>
        <v>-12609702229596.426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-12609702229596.426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-52540425956.651772</v>
      </c>
      <c r="L4084" s="444">
        <f t="shared" ca="1" si="159"/>
        <v>-12662242655553.078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-12662242655553.078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-52759344398.137825</v>
      </c>
      <c r="L4085" s="444">
        <f t="shared" ca="1" si="159"/>
        <v>-12715001999951.217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-12715001999951.217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-52979174999.796738</v>
      </c>
      <c r="L4086" s="444">
        <f t="shared" ca="1" si="159"/>
        <v>-12767981174951.014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-12767981174951.014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-53199921562.295891</v>
      </c>
      <c r="L4087" s="444">
        <f t="shared" ca="1" si="159"/>
        <v>-12821181096513.309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-12821181096513.309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-53421587902.138786</v>
      </c>
      <c r="L4088" s="444">
        <f t="shared" ref="L4088:L4342" ca="1" si="164">I4088-J4088+K4088</f>
        <v>-12874602684415.447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-12874602684415.447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-53644177851.731033</v>
      </c>
      <c r="L4089" s="444">
        <f t="shared" ca="1" si="164"/>
        <v>-12928246862267.178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-12928246862267.178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-53867695259.446571</v>
      </c>
      <c r="L4090" s="444">
        <f t="shared" ca="1" si="164"/>
        <v>-12982114557526.625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-12982114557526.625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-54092143989.694267</v>
      </c>
      <c r="L4091" s="444">
        <f t="shared" ca="1" si="164"/>
        <v>-13036206701516.318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-13036206701516.318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-54317527922.984657</v>
      </c>
      <c r="L4092" s="444">
        <f t="shared" ca="1" si="164"/>
        <v>-13090524229439.303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-13090524229439.303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-54543850955.997093</v>
      </c>
      <c r="L4093" s="444">
        <f t="shared" ca="1" si="164"/>
        <v>-13145068080395.301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-13145068080395.301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-54771117001.647087</v>
      </c>
      <c r="L4094" s="444">
        <f t="shared" ca="1" si="164"/>
        <v>-13199839197396.947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-13199839197396.947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-54999329989.153946</v>
      </c>
      <c r="L4095" s="444">
        <f t="shared" ca="1" si="164"/>
        <v>-13254838527386.102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-13254838527386.102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-55228493864.108757</v>
      </c>
      <c r="L4096" s="444">
        <f t="shared" ca="1" si="164"/>
        <v>-13310067021250.211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-13310067021250.211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-55458612588.542542</v>
      </c>
      <c r="L4097" s="444">
        <f t="shared" ca="1" si="164"/>
        <v>-13365525633838.754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-13365525633838.754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-55689690140.994804</v>
      </c>
      <c r="L4098" s="444">
        <f t="shared" ca="1" si="164"/>
        <v>-13421215323979.748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-13421215323979.748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-55921730516.582283</v>
      </c>
      <c r="L4099" s="444">
        <f t="shared" ca="1" si="164"/>
        <v>-13477137054496.33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-13477137054496.33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-56154737727.068039</v>
      </c>
      <c r="L4100" s="444">
        <f t="shared" ca="1" si="164"/>
        <v>-13533291792223.398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-13533291792223.398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-56388715800.930824</v>
      </c>
      <c r="L4101" s="444">
        <f t="shared" ca="1" si="164"/>
        <v>-13589680508024.33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-13589680508024.33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-56623668783.434708</v>
      </c>
      <c r="L4102" s="444">
        <f t="shared" ca="1" si="164"/>
        <v>-13646304176807.766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-13646304176807.766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-56859600736.69902</v>
      </c>
      <c r="L4103" s="444">
        <f t="shared" ca="1" si="164"/>
        <v>-13703163777544.465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-13703163777544.465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-57096515739.768608</v>
      </c>
      <c r="L4104" s="444">
        <f t="shared" ca="1" si="164"/>
        <v>-13760260293284.234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-13760260293284.234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-57334417888.684311</v>
      </c>
      <c r="L4105" s="444">
        <f t="shared" ca="1" si="164"/>
        <v>-13817594711172.918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-13817594711172.918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-57573311296.553818</v>
      </c>
      <c r="L4106" s="444">
        <f t="shared" ca="1" si="164"/>
        <v>-13875168022469.473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-13875168022469.473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-57813200093.622803</v>
      </c>
      <c r="L4107" s="444">
        <f t="shared" ca="1" si="164"/>
        <v>-13932981222563.096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-13932981222563.096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-58054088427.34623</v>
      </c>
      <c r="L4108" s="444">
        <f t="shared" ca="1" si="164"/>
        <v>-13991035310990.441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-13991035310990.441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-58295980462.460182</v>
      </c>
      <c r="L4109" s="444">
        <f t="shared" ca="1" si="164"/>
        <v>-14049331291452.902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-14049331291452.902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-58538880381.053764</v>
      </c>
      <c r="L4110" s="444">
        <f t="shared" ca="1" si="164"/>
        <v>-14107870171833.957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-14107870171833.957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-58782792382.641487</v>
      </c>
      <c r="L4111" s="444">
        <f t="shared" ca="1" si="164"/>
        <v>-14166652964216.598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-14166652964216.598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-59027720684.235825</v>
      </c>
      <c r="L4112" s="444">
        <f t="shared" ca="1" si="164"/>
        <v>-14225680684900.834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-14225680684900.834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-59273669520.420151</v>
      </c>
      <c r="L4113" s="444">
        <f t="shared" ca="1" si="164"/>
        <v>-14284954354421.254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-14284954354421.254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-59520643143.421898</v>
      </c>
      <c r="L4114" s="444">
        <f t="shared" ca="1" si="164"/>
        <v>-14344474997564.676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-14344474997564.676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-59768645823.18615</v>
      </c>
      <c r="L4115" s="444">
        <f t="shared" ca="1" si="164"/>
        <v>-14404243643387.861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-14404243643387.861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-60017681847.449425</v>
      </c>
      <c r="L4116" s="444">
        <f t="shared" ca="1" si="164"/>
        <v>-14464261325235.311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-14464261325235.311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-60267755521.813789</v>
      </c>
      <c r="L4117" s="444">
        <f t="shared" ca="1" si="164"/>
        <v>-14524529080757.125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-14524529080757.125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-60518871169.82135</v>
      </c>
      <c r="L4118" s="444">
        <f t="shared" ca="1" si="164"/>
        <v>-14585047951926.947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-14585047951926.947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-60771033133.028946</v>
      </c>
      <c r="L4119" s="444">
        <f t="shared" ca="1" si="164"/>
        <v>-14645818985059.977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-14645818985059.977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-61024245771.083237</v>
      </c>
      <c r="L4120" s="444">
        <f t="shared" ca="1" si="164"/>
        <v>-14706843230831.061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-14706843230831.061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-61278513461.796089</v>
      </c>
      <c r="L4121" s="444">
        <f t="shared" ca="1" si="164"/>
        <v>-14768121744292.857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-14768121744292.857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-61533840601.220238</v>
      </c>
      <c r="L4122" s="444">
        <f t="shared" ca="1" si="164"/>
        <v>-14829655584894.078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-14829655584894.078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-61790231603.725327</v>
      </c>
      <c r="L4123" s="444">
        <f t="shared" ca="1" si="164"/>
        <v>-14891445816497.803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-14891445816497.803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-62047690902.074181</v>
      </c>
      <c r="L4124" s="444">
        <f t="shared" ca="1" si="164"/>
        <v>-14953493507399.877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-14953493507399.877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-62306222947.499489</v>
      </c>
      <c r="L4125" s="444">
        <f t="shared" ca="1" si="164"/>
        <v>-15015799730347.377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-15015799730347.377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-62565832209.780746</v>
      </c>
      <c r="L4126" s="444">
        <f t="shared" ca="1" si="164"/>
        <v>-15078365562557.158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-15078365562557.158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-62826523177.32148</v>
      </c>
      <c r="L4127" s="444">
        <f t="shared" ca="1" si="164"/>
        <v>-15141192085734.48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-15141192085734.48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-63088300357.226997</v>
      </c>
      <c r="L4128" s="444">
        <f t="shared" ca="1" si="164"/>
        <v>-15204280386091.707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-15204280386091.707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-63351168275.382111</v>
      </c>
      <c r="L4129" s="444">
        <f t="shared" ca="1" si="164"/>
        <v>-15267631554367.09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-15267631554367.09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-63615131476.529541</v>
      </c>
      <c r="L4130" s="444">
        <f t="shared" ca="1" si="164"/>
        <v>-15331246685843.619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-15331246685843.619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-63880194524.348412</v>
      </c>
      <c r="L4131" s="444">
        <f t="shared" ca="1" si="164"/>
        <v>-15395126880367.967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-15395126880367.967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-64146362001.533195</v>
      </c>
      <c r="L4132" s="444">
        <f t="shared" ca="1" si="164"/>
        <v>-15459273242369.5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-15459273242369.5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-64413638509.872917</v>
      </c>
      <c r="L4133" s="444">
        <f t="shared" ca="1" si="164"/>
        <v>-15523686880879.373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-15523686880879.373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-64682028670.330727</v>
      </c>
      <c r="L4134" s="444">
        <f t="shared" ca="1" si="164"/>
        <v>-15588368909549.703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-15588368909549.703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-64951537123.123764</v>
      </c>
      <c r="L4135" s="444">
        <f t="shared" ca="1" si="164"/>
        <v>-15653320446672.826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-15653320446672.826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-65222168527.803444</v>
      </c>
      <c r="L4136" s="444">
        <f t="shared" ca="1" si="164"/>
        <v>-15718542615200.629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-15718542615200.629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-65493927563.335953</v>
      </c>
      <c r="L4137" s="444">
        <f t="shared" ca="1" si="164"/>
        <v>-15784036542763.965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-15784036542763.965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-65766818928.183197</v>
      </c>
      <c r="L4138" s="444">
        <f t="shared" ca="1" si="164"/>
        <v>-15849803361692.148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-15849803361692.148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-66040847340.383942</v>
      </c>
      <c r="L4139" s="444">
        <f t="shared" ca="1" si="164"/>
        <v>-15915844209032.533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-15915844209032.533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-66316017537.635551</v>
      </c>
      <c r="L4140" s="444">
        <f t="shared" ca="1" si="164"/>
        <v>-15982160226570.168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-15982160226570.168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-66592334277.375702</v>
      </c>
      <c r="L4141" s="444">
        <f t="shared" ca="1" si="164"/>
        <v>-16048752560847.543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-16048752560847.543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-66869802336.864769</v>
      </c>
      <c r="L4142" s="444">
        <f t="shared" ca="1" si="164"/>
        <v>-16115622363184.408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-16115622363184.408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-67148426513.268372</v>
      </c>
      <c r="L4143" s="444">
        <f t="shared" ca="1" si="164"/>
        <v>-16182770789697.676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-16182770789697.676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-67428211623.740303</v>
      </c>
      <c r="L4144" s="444">
        <f t="shared" ca="1" si="164"/>
        <v>-16250199001321.416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-16250199001321.416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-67709162505.505898</v>
      </c>
      <c r="L4145" s="444">
        <f t="shared" ca="1" si="164"/>
        <v>-16317908163826.922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-16317908163826.922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-67991284015.945496</v>
      </c>
      <c r="L4146" s="444">
        <f t="shared" ca="1" si="164"/>
        <v>-16385899447842.867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-16385899447842.867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-68274581032.678604</v>
      </c>
      <c r="L4147" s="444">
        <f t="shared" ca="1" si="164"/>
        <v>-16454174028875.545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-16454174028875.545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-68559058453.648102</v>
      </c>
      <c r="L4148" s="444">
        <f t="shared" ca="1" si="164"/>
        <v>-16522733087329.193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-16522733087329.193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-68844721197.204971</v>
      </c>
      <c r="L4149" s="444">
        <f t="shared" ca="1" si="164"/>
        <v>-16591577808526.398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-16591577808526.398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-69131574202.193329</v>
      </c>
      <c r="L4150" s="444">
        <f t="shared" ca="1" si="164"/>
        <v>-16660709382728.592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-16660709382728.592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-69419622428.035797</v>
      </c>
      <c r="L4151" s="444">
        <f t="shared" ca="1" si="164"/>
        <v>-16730129005156.627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-16730129005156.627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-69708870854.819275</v>
      </c>
      <c r="L4152" s="444">
        <f t="shared" ca="1" si="164"/>
        <v>-16799837876011.445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-16799837876011.445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-69999324483.381012</v>
      </c>
      <c r="L4153" s="444">
        <f t="shared" ca="1" si="164"/>
        <v>-16869837200494.826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-16869837200494.826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-70290988335.395111</v>
      </c>
      <c r="L4154" s="444">
        <f t="shared" ca="1" si="164"/>
        <v>-16940128188830.221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-16940128188830.221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-70583867453.459259</v>
      </c>
      <c r="L4155" s="444">
        <f t="shared" ca="1" si="164"/>
        <v>-17010712056283.68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-17010712056283.68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-70877966901.181992</v>
      </c>
      <c r="L4156" s="444">
        <f t="shared" ca="1" si="164"/>
        <v>-17081590023184.861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-17081590023184.861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-71173291763.270248</v>
      </c>
      <c r="L4157" s="444">
        <f t="shared" ca="1" si="164"/>
        <v>-17152763314948.131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-17152763314948.131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-71469847145.617218</v>
      </c>
      <c r="L4158" s="444">
        <f t="shared" ca="1" si="164"/>
        <v>-17224233162093.748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-17224233162093.748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-71767638175.39061</v>
      </c>
      <c r="L4159" s="444">
        <f t="shared" ca="1" si="164"/>
        <v>-17296000800269.139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-17296000800269.139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-72066670001.121414</v>
      </c>
      <c r="L4160" s="444">
        <f t="shared" ca="1" si="164"/>
        <v>-17368067470270.26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-17368067470270.26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-72366947792.792755</v>
      </c>
      <c r="L4161" s="444">
        <f t="shared" ca="1" si="164"/>
        <v>-17440434418063.053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-17440434418063.053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-72668476741.929382</v>
      </c>
      <c r="L4162" s="444">
        <f t="shared" ca="1" si="164"/>
        <v>-17513102894804.982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-17513102894804.982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-72971262061.687424</v>
      </c>
      <c r="L4163" s="444">
        <f t="shared" ca="1" si="164"/>
        <v>-17586074156866.67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-17586074156866.67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-73275308986.944458</v>
      </c>
      <c r="L4164" s="444">
        <f t="shared" ca="1" si="164"/>
        <v>-17659349465853.613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-17659349465853.613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-73580622774.39006</v>
      </c>
      <c r="L4165" s="444">
        <f t="shared" ca="1" si="164"/>
        <v>-17732930088628.004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-17732930088628.004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-73887208702.616684</v>
      </c>
      <c r="L4166" s="444">
        <f t="shared" ca="1" si="164"/>
        <v>-17806817297330.621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-17806817297330.621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-74195072072.210922</v>
      </c>
      <c r="L4167" s="444">
        <f t="shared" ca="1" si="164"/>
        <v>-17881012369402.832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-17881012369402.832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-74504218205.845139</v>
      </c>
      <c r="L4168" s="444">
        <f t="shared" ca="1" si="164"/>
        <v>-17955516587608.676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-17955516587608.676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-74814652448.369476</v>
      </c>
      <c r="L4169" s="444">
        <f t="shared" ca="1" si="164"/>
        <v>-18030331240057.047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-18030331240057.047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-75126380166.904358</v>
      </c>
      <c r="L4170" s="444">
        <f t="shared" ca="1" si="164"/>
        <v>-18105457620223.953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-18105457620223.953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-75439406750.933136</v>
      </c>
      <c r="L4171" s="444">
        <f t="shared" ca="1" si="164"/>
        <v>-18180897026974.887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-18180897026974.887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-75753737612.395355</v>
      </c>
      <c r="L4172" s="444">
        <f t="shared" ca="1" si="164"/>
        <v>-18256650764587.281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-18256650764587.281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-76069378185.780334</v>
      </c>
      <c r="L4173" s="444">
        <f t="shared" ca="1" si="164"/>
        <v>-18332720142773.063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-18332720142773.063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-76386333928.2211</v>
      </c>
      <c r="L4174" s="444">
        <f t="shared" ca="1" si="164"/>
        <v>-18409106476701.285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-18409106476701.285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-76704610319.588684</v>
      </c>
      <c r="L4175" s="444">
        <f t="shared" ca="1" si="164"/>
        <v>-18485811087020.875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-18485811087020.875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-77024212862.586975</v>
      </c>
      <c r="L4176" s="444">
        <f t="shared" ca="1" si="164"/>
        <v>-18562835299883.461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-18562835299883.461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-77345147082.847748</v>
      </c>
      <c r="L4177" s="444">
        <f t="shared" ca="1" si="164"/>
        <v>-18640180446966.309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-18640180446966.309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-77667418529.026291</v>
      </c>
      <c r="L4178" s="444">
        <f t="shared" ca="1" si="164"/>
        <v>-18717847865495.336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-18717847865495.336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-77991032772.897232</v>
      </c>
      <c r="L4179" s="444">
        <f t="shared" ca="1" si="164"/>
        <v>-18795838898268.234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-18795838898268.234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-78315995409.450974</v>
      </c>
      <c r="L4180" s="444">
        <f t="shared" ca="1" si="164"/>
        <v>-18874154893677.684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-18874154893677.684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-78642312056.990341</v>
      </c>
      <c r="L4181" s="444">
        <f t="shared" ca="1" si="164"/>
        <v>-18952797205734.676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-18952797205734.676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-78969988357.227814</v>
      </c>
      <c r="L4182" s="444">
        <f t="shared" ca="1" si="164"/>
        <v>-19031767194091.902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-19031767194091.902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-79299029975.382919</v>
      </c>
      <c r="L4183" s="444">
        <f t="shared" ca="1" si="164"/>
        <v>-19111066224067.285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-19111066224067.285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-79629442600.28035</v>
      </c>
      <c r="L4184" s="444">
        <f t="shared" ca="1" si="164"/>
        <v>-19190695666667.566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-19190695666667.566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-79961231944.448196</v>
      </c>
      <c r="L4185" s="444">
        <f t="shared" ca="1" si="164"/>
        <v>-19270656898612.016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-19270656898612.016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-80294403744.216736</v>
      </c>
      <c r="L4186" s="444">
        <f t="shared" ca="1" si="164"/>
        <v>-19350951302356.23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-19350951302356.23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-80628963759.817627</v>
      </c>
      <c r="L4187" s="444">
        <f t="shared" ca="1" si="164"/>
        <v>-19431580266116.047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-19431580266116.047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-80964917775.483521</v>
      </c>
      <c r="L4188" s="444">
        <f t="shared" ca="1" si="164"/>
        <v>-19512545183891.531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-19512545183891.531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-81302271599.54805</v>
      </c>
      <c r="L4189" s="444">
        <f t="shared" ca="1" si="164"/>
        <v>-19593847455491.078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-19593847455491.078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-81641031064.546158</v>
      </c>
      <c r="L4190" s="444">
        <f t="shared" ca="1" si="164"/>
        <v>-19675488486555.625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-19675488486555.625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-81981202027.315109</v>
      </c>
      <c r="L4191" s="444">
        <f t="shared" ca="1" si="164"/>
        <v>-19757469688582.941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-19757469688582.941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-82322790369.095581</v>
      </c>
      <c r="L4192" s="444">
        <f t="shared" ca="1" si="164"/>
        <v>-19839792478952.035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-19839792478952.035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-82665801995.633484</v>
      </c>
      <c r="L4193" s="444">
        <f t="shared" ca="1" si="164"/>
        <v>-19922458280947.668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-19922458280947.668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-83010242837.281952</v>
      </c>
      <c r="L4194" s="444">
        <f t="shared" ca="1" si="164"/>
        <v>-20005468523784.949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-20005468523784.949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-83356118849.103958</v>
      </c>
      <c r="L4195" s="444">
        <f t="shared" ca="1" si="164"/>
        <v>-20088824642634.055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-20088824642634.055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-83703436010.97522</v>
      </c>
      <c r="L4196" s="444">
        <f t="shared" ca="1" si="164"/>
        <v>-20172528078645.031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-20172528078645.031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-84052200327.687622</v>
      </c>
      <c r="L4197" s="444">
        <f t="shared" ca="1" si="164"/>
        <v>-20256580278972.719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-20256580278972.719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-84402417829.052994</v>
      </c>
      <c r="L4198" s="444">
        <f t="shared" ca="1" si="164"/>
        <v>-20340982696801.773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-20340982696801.773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-84754094570.007385</v>
      </c>
      <c r="L4199" s="444">
        <f t="shared" ca="1" si="164"/>
        <v>-20425736791371.781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-20425736791371.781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-85107236630.715759</v>
      </c>
      <c r="L4200" s="444">
        <f t="shared" ca="1" si="164"/>
        <v>-20510844028002.496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-20510844028002.496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-85461850116.677063</v>
      </c>
      <c r="L4201" s="444">
        <f t="shared" ca="1" si="164"/>
        <v>-20596305878119.172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-20596305878119.172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-85817941158.82988</v>
      </c>
      <c r="L4202" s="444">
        <f t="shared" ca="1" si="164"/>
        <v>-20682123819278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-20682123819278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-86175515913.658325</v>
      </c>
      <c r="L4203" s="444">
        <f t="shared" ca="1" si="164"/>
        <v>-20768299335191.66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-20768299335191.66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-86534580563.298584</v>
      </c>
      <c r="L4204" s="444">
        <f t="shared" ca="1" si="164"/>
        <v>-20854833915754.957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-20854833915754.957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-86895141315.64566</v>
      </c>
      <c r="L4205" s="444">
        <f t="shared" ca="1" si="164"/>
        <v>-20941729057070.602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-20941729057070.602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-87257204404.460846</v>
      </c>
      <c r="L4206" s="444">
        <f t="shared" ca="1" si="164"/>
        <v>-21028986261475.063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-21028986261475.063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-87620776089.479431</v>
      </c>
      <c r="L4207" s="444">
        <f t="shared" ca="1" si="164"/>
        <v>-21116607037564.543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-21116607037564.543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-87985862656.518921</v>
      </c>
      <c r="L4208" s="444">
        <f t="shared" ca="1" si="164"/>
        <v>-21204592900221.063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-21204592900221.063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-88352470417.587753</v>
      </c>
      <c r="L4209" s="444">
        <f t="shared" ca="1" si="164"/>
        <v>-21292945370638.648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-21292945370638.648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-88720605710.99437</v>
      </c>
      <c r="L4210" s="444">
        <f t="shared" ca="1" si="164"/>
        <v>-21381665976349.645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-21381665976349.645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-89090274901.456848</v>
      </c>
      <c r="L4211" s="444">
        <f t="shared" ca="1" si="164"/>
        <v>-21470756251251.102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-21470756251251.102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-89461484380.212921</v>
      </c>
      <c r="L4212" s="444">
        <f t="shared" ca="1" si="164"/>
        <v>-21560217735631.316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-21560217735631.316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-89834240565.130478</v>
      </c>
      <c r="L4213" s="444">
        <f t="shared" ca="1" si="164"/>
        <v>-21650051976196.445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-21650051976196.445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-90208549900.818527</v>
      </c>
      <c r="L4214" s="444">
        <f t="shared" ca="1" si="164"/>
        <v>-21740260526097.266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-21740260526097.266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-90584418858.738602</v>
      </c>
      <c r="L4215" s="444">
        <f t="shared" ca="1" si="164"/>
        <v>-21830844944956.004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-21830844944956.004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-90961853937.316681</v>
      </c>
      <c r="L4216" s="444">
        <f t="shared" ca="1" si="164"/>
        <v>-21921806798893.32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-21921806798893.32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-91340861662.055496</v>
      </c>
      <c r="L4217" s="444">
        <f t="shared" ca="1" si="164"/>
        <v>-22013147660555.375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-22013147660555.375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-91721448585.6474</v>
      </c>
      <c r="L4218" s="444">
        <f t="shared" ca="1" si="164"/>
        <v>-22104869109141.023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-22104869109141.023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-92103621288.087601</v>
      </c>
      <c r="L4219" s="444">
        <f t="shared" ca="1" si="164"/>
        <v>-22196972730429.109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-22196972730429.109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-92487386376.787949</v>
      </c>
      <c r="L4220" s="444">
        <f t="shared" ca="1" si="164"/>
        <v>-22289460116805.898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-22289460116805.898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-92872750486.691238</v>
      </c>
      <c r="L4221" s="444">
        <f t="shared" ca="1" si="164"/>
        <v>-22382332867292.59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-22382332867292.59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-93259720280.385788</v>
      </c>
      <c r="L4222" s="444">
        <f t="shared" ca="1" si="164"/>
        <v>-22475592587572.977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-22475592587572.977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-93648302448.220734</v>
      </c>
      <c r="L4223" s="444">
        <f t="shared" ca="1" si="164"/>
        <v>-22569240890021.199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-22569240890021.199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-94038503708.421661</v>
      </c>
      <c r="L4224" s="444">
        <f t="shared" ca="1" si="164"/>
        <v>-22663279393729.621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-22663279393729.621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-94430330807.206757</v>
      </c>
      <c r="L4225" s="444">
        <f t="shared" ca="1" si="164"/>
        <v>-22757709724536.828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-22757709724536.828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-94823790518.903442</v>
      </c>
      <c r="L4226" s="444">
        <f t="shared" ca="1" si="164"/>
        <v>-22852533515055.73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-22852533515055.73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-95218889646.065536</v>
      </c>
      <c r="L4227" s="444">
        <f t="shared" ca="1" si="164"/>
        <v>-22947752404701.797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-22947752404701.797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-95615635019.59082</v>
      </c>
      <c r="L4228" s="444">
        <f t="shared" ca="1" si="164"/>
        <v>-23043368039721.387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-23043368039721.387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-96014033498.839111</v>
      </c>
      <c r="L4229" s="444">
        <f t="shared" ca="1" si="164"/>
        <v>-23139382073220.227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-23139382073220.227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-96414091971.750946</v>
      </c>
      <c r="L4230" s="444">
        <f t="shared" ca="1" si="164"/>
        <v>-23235796165191.977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-23235796165191.977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-96815817354.966568</v>
      </c>
      <c r="L4231" s="444">
        <f t="shared" ca="1" si="164"/>
        <v>-23332611982546.941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-23332611982546.941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-97219216593.945587</v>
      </c>
      <c r="L4232" s="444">
        <f t="shared" ca="1" si="164"/>
        <v>-23429831199140.887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-23429831199140.887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-97624296663.087021</v>
      </c>
      <c r="L4233" s="444">
        <f t="shared" ca="1" si="164"/>
        <v>-23527455495803.973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-23527455495803.973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-98031064565.849884</v>
      </c>
      <c r="L4234" s="444">
        <f t="shared" ca="1" si="164"/>
        <v>-23625486560369.824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-23625486560369.824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-98439527334.874268</v>
      </c>
      <c r="L4235" s="444">
        <f t="shared" ca="1" si="164"/>
        <v>-23723926087704.699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-23723926087704.699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-98849692032.102905</v>
      </c>
      <c r="L4236" s="444">
        <f t="shared" ca="1" si="164"/>
        <v>-23822775779736.801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-23822775779736.801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-99261565748.903336</v>
      </c>
      <c r="L4237" s="444">
        <f t="shared" ca="1" si="164"/>
        <v>-23922037345485.703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-23922037345485.703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-99675155606.19043</v>
      </c>
      <c r="L4238" s="444">
        <f t="shared" ca="1" si="164"/>
        <v>-24021712501091.895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-24021712501091.895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-100090468754.54956</v>
      </c>
      <c r="L4239" s="444">
        <f t="shared" ca="1" si="164"/>
        <v>-24121802969846.445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-24121802969846.445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-100507512374.36018</v>
      </c>
      <c r="L4240" s="444">
        <f t="shared" ca="1" si="164"/>
        <v>-24222310482220.805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-24222310482220.805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-100926293675.92001</v>
      </c>
      <c r="L4241" s="444">
        <f t="shared" ca="1" si="164"/>
        <v>-24323236775896.727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-24323236775896.727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-101346819899.56969</v>
      </c>
      <c r="L4242" s="444">
        <f t="shared" ca="1" si="164"/>
        <v>-24424583595796.297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-24424583595796.297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-101769098315.8179</v>
      </c>
      <c r="L4243" s="444">
        <f t="shared" ca="1" si="164"/>
        <v>-24526352694112.113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-24526352694112.113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-102193136225.46713</v>
      </c>
      <c r="L4244" s="444">
        <f t="shared" ca="1" si="164"/>
        <v>-24628545830337.582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-24628545830337.582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-102618940959.73993</v>
      </c>
      <c r="L4245" s="444">
        <f t="shared" ca="1" si="164"/>
        <v>-24731164771297.32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-24731164771297.32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-103046519880.4055</v>
      </c>
      <c r="L4246" s="444">
        <f t="shared" ca="1" si="164"/>
        <v>-24834211291177.727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-24834211291177.727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-103475880379.9072</v>
      </c>
      <c r="L4247" s="444">
        <f t="shared" ca="1" si="164"/>
        <v>-24937687171557.633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-24937687171557.633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-103907029881.49014</v>
      </c>
      <c r="L4248" s="444">
        <f t="shared" ca="1" si="164"/>
        <v>-25041594201439.121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-25041594201439.121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-104339975839.32967</v>
      </c>
      <c r="L4249" s="444">
        <f t="shared" ca="1" si="164"/>
        <v>-25145934177278.449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-25145934177278.449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-104774725738.6602</v>
      </c>
      <c r="L4250" s="444">
        <f t="shared" ca="1" si="164"/>
        <v>-25250708903017.109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-25250708903017.109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-105211287095.90462</v>
      </c>
      <c r="L4251" s="444">
        <f t="shared" ca="1" si="164"/>
        <v>-25355920190113.016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-25355920190113.016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-105649667458.80423</v>
      </c>
      <c r="L4252" s="444">
        <f t="shared" ca="1" si="164"/>
        <v>-25461569857571.82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-25461569857571.82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-106089874406.54926</v>
      </c>
      <c r="L4253" s="444">
        <f t="shared" ca="1" si="164"/>
        <v>-25567659731978.371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-25567659731978.371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-106531915549.90988</v>
      </c>
      <c r="L4254" s="444">
        <f t="shared" ca="1" si="164"/>
        <v>-25674191647528.281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-25674191647528.281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-106975798531.36784</v>
      </c>
      <c r="L4255" s="444">
        <f t="shared" ca="1" si="164"/>
        <v>-25781167446059.648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-25781167446059.648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-107421531025.24854</v>
      </c>
      <c r="L4256" s="444">
        <f t="shared" ca="1" si="164"/>
        <v>-25888588977084.898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-25888588977084.898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-107869120737.85374</v>
      </c>
      <c r="L4257" s="444">
        <f t="shared" ca="1" si="164"/>
        <v>-25996458097822.754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-25996458097822.754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-108318575407.5948</v>
      </c>
      <c r="L4258" s="444">
        <f t="shared" ca="1" si="164"/>
        <v>-26104776673230.348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-26104776673230.348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-108769902805.12645</v>
      </c>
      <c r="L4259" s="444">
        <f t="shared" ca="1" si="164"/>
        <v>-26213546576035.473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-26213546576035.473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-109223110733.48114</v>
      </c>
      <c r="L4260" s="444">
        <f t="shared" ca="1" si="164"/>
        <v>-26322769686768.953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-26322769686768.953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-109678207028.20396</v>
      </c>
      <c r="L4261" s="444">
        <f t="shared" ca="1" si="164"/>
        <v>-26432447893797.156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-26432447893797.156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-110135199557.48814</v>
      </c>
      <c r="L4262" s="444">
        <f t="shared" ca="1" si="164"/>
        <v>-26542583093354.645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-26542583093354.645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-110594096222.31102</v>
      </c>
      <c r="L4263" s="444">
        <f t="shared" ca="1" si="164"/>
        <v>-26653177189576.957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-26653177189576.957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-111054904956.57065</v>
      </c>
      <c r="L4264" s="444">
        <f t="shared" ca="1" si="164"/>
        <v>-26764232094533.527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-26764232094533.527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-111517633727.22302</v>
      </c>
      <c r="L4265" s="444">
        <f t="shared" ca="1" si="164"/>
        <v>-26875749728260.75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-26875749728260.75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-111982290534.41978</v>
      </c>
      <c r="L4266" s="444">
        <f t="shared" ca="1" si="164"/>
        <v>-26987732018795.168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-26987732018795.168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-112448883411.64653</v>
      </c>
      <c r="L4267" s="444">
        <f t="shared" ca="1" si="164"/>
        <v>-27100180902206.816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-27100180902206.816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-112917420425.86174</v>
      </c>
      <c r="L4268" s="444">
        <f t="shared" ca="1" si="164"/>
        <v>-27213098322632.68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-27213098322632.68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-113387909677.63617</v>
      </c>
      <c r="L4269" s="444">
        <f t="shared" ca="1" si="164"/>
        <v>-27326486232310.316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-27326486232310.316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-113860359301.29298</v>
      </c>
      <c r="L4270" s="444">
        <f t="shared" ca="1" si="164"/>
        <v>-27440346591611.609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-27440346591611.609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-114334777465.04836</v>
      </c>
      <c r="L4271" s="444">
        <f t="shared" ca="1" si="164"/>
        <v>-27554681369076.656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-27554681369076.656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-114811172371.15273</v>
      </c>
      <c r="L4272" s="444">
        <f t="shared" ca="1" si="164"/>
        <v>-27669492541447.809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-27669492541447.809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-115289552256.03253</v>
      </c>
      <c r="L4273" s="444">
        <f t="shared" ca="1" si="164"/>
        <v>-27784782093703.84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-27784782093703.84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-115769925390.43266</v>
      </c>
      <c r="L4274" s="444">
        <f t="shared" ca="1" si="164"/>
        <v>-27900552019094.273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-27900552019094.273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-116252300079.55946</v>
      </c>
      <c r="L4275" s="444">
        <f t="shared" ca="1" si="164"/>
        <v>-28016804319173.832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-28016804319173.832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-116736684663.22429</v>
      </c>
      <c r="L4276" s="444">
        <f t="shared" ca="1" si="164"/>
        <v>-28133541003837.055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-28133541003837.055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-117223087515.98773</v>
      </c>
      <c r="L4277" s="444">
        <f t="shared" ca="1" si="164"/>
        <v>-28250764091353.043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-28250764091353.043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-117711517047.30437</v>
      </c>
      <c r="L4278" s="444">
        <f t="shared" ca="1" si="164"/>
        <v>-28368475608400.348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-28368475608400.348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-118201981701.66811</v>
      </c>
      <c r="L4279" s="444">
        <f t="shared" ca="1" si="164"/>
        <v>-28486677590102.016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-28486677590102.016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-118694489958.75841</v>
      </c>
      <c r="L4280" s="444">
        <f t="shared" ca="1" si="164"/>
        <v>-28605372080060.773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-28605372080060.773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-119189050333.58655</v>
      </c>
      <c r="L4281" s="444">
        <f t="shared" ca="1" si="164"/>
        <v>-28724561130394.359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-28724561130394.359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-119685671376.64316</v>
      </c>
      <c r="L4282" s="444">
        <f t="shared" ca="1" si="164"/>
        <v>-28844246801771.004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-28844246801771.004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-120184361674.04585</v>
      </c>
      <c r="L4283" s="444">
        <f t="shared" ca="1" si="164"/>
        <v>-28964431163445.051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-28964431163445.051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-120685129847.6877</v>
      </c>
      <c r="L4284" s="444">
        <f t="shared" ca="1" si="164"/>
        <v>-29085116293292.738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-29085116293292.738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-121187984555.38641</v>
      </c>
      <c r="L4285" s="444">
        <f t="shared" ca="1" si="164"/>
        <v>-29206304277848.125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-29206304277848.125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-121692934491.03386</v>
      </c>
      <c r="L4286" s="444">
        <f t="shared" ca="1" si="164"/>
        <v>-29327997212339.16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-29327997212339.16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-122199988384.74652</v>
      </c>
      <c r="L4287" s="444">
        <f t="shared" ca="1" si="164"/>
        <v>-29450197200723.906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-29450197200723.906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-122709155003.01628</v>
      </c>
      <c r="L4288" s="444">
        <f t="shared" ca="1" si="164"/>
        <v>-29572906355726.922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-29572906355726.922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-123220443148.86218</v>
      </c>
      <c r="L4289" s="444">
        <f t="shared" ca="1" si="164"/>
        <v>-29696126798875.785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-29696126798875.785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-123733861661.98242</v>
      </c>
      <c r="L4290" s="444">
        <f t="shared" ca="1" si="164"/>
        <v>-29819860660537.766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-29819860660537.766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-124249419418.90735</v>
      </c>
      <c r="L4291" s="444">
        <f t="shared" ca="1" si="164"/>
        <v>-29944110079956.672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-29944110079956.672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-124767125333.1528</v>
      </c>
      <c r="L4292" s="444">
        <f t="shared" ca="1" si="164"/>
        <v>-30068877205289.824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-30068877205289.824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-125286988355.37427</v>
      </c>
      <c r="L4293" s="444">
        <f t="shared" ca="1" si="164"/>
        <v>-30194164193645.199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-30194164193645.199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-125809017473.52167</v>
      </c>
      <c r="L4294" s="444">
        <f t="shared" ca="1" si="164"/>
        <v>-30319973211118.723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-30319973211118.723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-126333221712.99467</v>
      </c>
      <c r="L4295" s="444">
        <f t="shared" ca="1" si="164"/>
        <v>-30446306432831.719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-30446306432831.719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-126859610136.79881</v>
      </c>
      <c r="L4296" s="444">
        <f t="shared" ca="1" si="164"/>
        <v>-30573166042968.516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-30573166042968.516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-127388191845.70215</v>
      </c>
      <c r="L4297" s="444">
        <f t="shared" ca="1" si="164"/>
        <v>-30700554234814.219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-30700554234814.219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-127918975978.39258</v>
      </c>
      <c r="L4298" s="444">
        <f t="shared" ca="1" si="164"/>
        <v>-30828473210792.609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-30828473210792.609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-128451971711.63586</v>
      </c>
      <c r="L4299" s="444">
        <f t="shared" ca="1" si="164"/>
        <v>-30956925182504.246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-30956925182504.246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-128987188260.43436</v>
      </c>
      <c r="L4300" s="444">
        <f t="shared" ca="1" si="164"/>
        <v>-31085912370764.68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-31085912370764.68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-129524634878.18616</v>
      </c>
      <c r="L4301" s="444">
        <f t="shared" ca="1" si="164"/>
        <v>-31215437005642.867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-31215437005642.867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-130064320856.84528</v>
      </c>
      <c r="L4302" s="444">
        <f t="shared" ca="1" si="164"/>
        <v>-31345501326499.711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-31345501326499.711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-130606255527.08212</v>
      </c>
      <c r="L4303" s="444">
        <f t="shared" ca="1" si="164"/>
        <v>-31476107582026.793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-31476107582026.793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-131150448258.44495</v>
      </c>
      <c r="L4304" s="444">
        <f t="shared" ca="1" si="164"/>
        <v>-31607258030285.238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-31607258030285.238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-131696908459.52182</v>
      </c>
      <c r="L4305" s="444">
        <f t="shared" ca="1" si="164"/>
        <v>-31738954938744.762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-31738954938744.762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-132245645578.10315</v>
      </c>
      <c r="L4306" s="444">
        <f t="shared" ca="1" si="164"/>
        <v>-31871200584322.863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-31871200584322.863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-132796669101.34526</v>
      </c>
      <c r="L4307" s="444">
        <f t="shared" ca="1" si="164"/>
        <v>-32003997253424.207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-32003997253424.207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-133349988555.93417</v>
      </c>
      <c r="L4308" s="444">
        <f t="shared" ca="1" si="164"/>
        <v>-32137347241980.141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-32137347241980.141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-133905613508.25058</v>
      </c>
      <c r="L4309" s="444">
        <f t="shared" ca="1" si="164"/>
        <v>-32271252855488.391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-32271252855488.391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-134463553564.53496</v>
      </c>
      <c r="L4310" s="444">
        <f t="shared" ca="1" si="164"/>
        <v>-32405716409052.926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-32405716409052.926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-135023818371.05385</v>
      </c>
      <c r="L4311" s="444">
        <f t="shared" ca="1" si="164"/>
        <v>-32540740227423.98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-32540740227423.98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-135586417614.26659</v>
      </c>
      <c r="L4312" s="444">
        <f t="shared" ca="1" si="164"/>
        <v>-32676326645038.246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-32676326645038.246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-136151361020.99271</v>
      </c>
      <c r="L4313" s="444">
        <f t="shared" ca="1" si="164"/>
        <v>-32812478006059.238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-32812478006059.238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-136718658358.58014</v>
      </c>
      <c r="L4314" s="444">
        <f t="shared" ca="1" si="164"/>
        <v>-32949196664417.82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-32949196664417.82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-137288319435.07425</v>
      </c>
      <c r="L4315" s="444">
        <f t="shared" ca="1" si="164"/>
        <v>-33086484983852.895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-33086484983852.895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-137860354099.38705</v>
      </c>
      <c r="L4316" s="444">
        <f t="shared" ca="1" si="164"/>
        <v>-33224345337952.281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-33224345337952.281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-138434772241.46783</v>
      </c>
      <c r="L4317" s="444">
        <f t="shared" ca="1" si="164"/>
        <v>-33362780110193.75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-33362780110193.75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-139011583792.47397</v>
      </c>
      <c r="L4318" s="444">
        <f t="shared" ca="1" si="164"/>
        <v>-33501791693986.223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-33501791693986.223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-139590798724.9426</v>
      </c>
      <c r="L4319" s="444">
        <f t="shared" ca="1" si="164"/>
        <v>-33641382492711.164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-33641382492711.164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-140172427052.9632</v>
      </c>
      <c r="L4320" s="444">
        <f t="shared" ca="1" si="164"/>
        <v>-33781554919764.129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-33781554919764.129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-140756478832.35052</v>
      </c>
      <c r="L4321" s="444">
        <f t="shared" ca="1" si="164"/>
        <v>-33922311398596.48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-33922311398596.48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-141342964160.8187</v>
      </c>
      <c r="L4322" s="444">
        <f t="shared" ca="1" si="164"/>
        <v>-34063654362757.301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-34063654362757.301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-141931893178.15543</v>
      </c>
      <c r="L4323" s="444">
        <f t="shared" ca="1" si="164"/>
        <v>-34205586255935.457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-34205586255935.457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-142523276066.39771</v>
      </c>
      <c r="L4324" s="444">
        <f t="shared" ca="1" si="164"/>
        <v>-34348109532001.855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-34348109532001.855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-143117123050.00772</v>
      </c>
      <c r="L4325" s="444">
        <f t="shared" ca="1" si="164"/>
        <v>-34491226655051.863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-34491226655051.863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-143713444396.04944</v>
      </c>
      <c r="L4326" s="444">
        <f t="shared" ca="1" si="164"/>
        <v>-34634940099447.914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-34634940099447.914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-144312250414.3663</v>
      </c>
      <c r="L4327" s="444">
        <f t="shared" ca="1" si="164"/>
        <v>-34779252349862.281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-34779252349862.281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-144913551457.75949</v>
      </c>
      <c r="L4328" s="444">
        <f t="shared" ca="1" si="164"/>
        <v>-34924165901320.039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-34924165901320.039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-145517357922.16684</v>
      </c>
      <c r="L4329" s="444">
        <f t="shared" ca="1" si="164"/>
        <v>-35069683259242.207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-35069683259242.207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-146123680246.84253</v>
      </c>
      <c r="L4330" s="444">
        <f t="shared" ca="1" si="164"/>
        <v>-35215806939489.047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-35215806939489.047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-146732528914.53769</v>
      </c>
      <c r="L4331" s="444">
        <f t="shared" ca="1" si="164"/>
        <v>-35362539468403.586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-35362539468403.586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-147343914451.68161</v>
      </c>
      <c r="L4332" s="444">
        <f t="shared" ca="1" si="164"/>
        <v>-35509883382855.266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-35509883382855.266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-147957847428.5636</v>
      </c>
      <c r="L4333" s="444">
        <f t="shared" ca="1" si="164"/>
        <v>-35657841230283.828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-35657841230283.828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-148574338459.51596</v>
      </c>
      <c r="L4334" s="444">
        <f t="shared" ca="1" si="164"/>
        <v>-35806415568743.344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-35806415568743.344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-149193398203.09726</v>
      </c>
      <c r="L4335" s="444">
        <f t="shared" ca="1" si="164"/>
        <v>-35955608966946.438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-35955608966946.438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-149815037362.27682</v>
      </c>
      <c r="L4336" s="444">
        <f t="shared" ca="1" si="164"/>
        <v>-36105424004308.711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-36105424004308.711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-150439266684.61963</v>
      </c>
      <c r="L4337" s="444">
        <f t="shared" ca="1" si="164"/>
        <v>-36255863270993.328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-36255863270993.328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-151066096962.4722</v>
      </c>
      <c r="L4338" s="444">
        <f t="shared" ca="1" si="164"/>
        <v>-36406929367955.797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-36406929367955.797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-151695539033.14914</v>
      </c>
      <c r="L4339" s="444">
        <f t="shared" ca="1" si="164"/>
        <v>-36558624906988.945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-36558624906988.945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-152327603779.12061</v>
      </c>
      <c r="L4340" s="444">
        <f t="shared" ca="1" si="164"/>
        <v>-36710952510768.063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-36710952510768.063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-152962302128.20026</v>
      </c>
      <c r="L4341" s="444">
        <f t="shared" ca="1" si="164"/>
        <v>-36863914812896.266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-36863914812896.266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-153599645053.73444</v>
      </c>
      <c r="L4342" s="444">
        <f t="shared" ca="1" si="164"/>
        <v>-37017514457950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-37017514457950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-154239643574.79166</v>
      </c>
      <c r="L4343" s="444">
        <f t="shared" ref="L4343:L4597" ca="1" si="169">I4343-J4343+K4343</f>
        <v>-37171754101524.789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-37171754101524.789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-154882308756.35327</v>
      </c>
      <c r="L4344" s="444">
        <f t="shared" ca="1" si="169"/>
        <v>-37326636410281.141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-37326636410281.141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-155527651709.50476</v>
      </c>
      <c r="L4345" s="444">
        <f t="shared" ca="1" si="169"/>
        <v>-37482164061990.648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-37482164061990.648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-156175683591.62769</v>
      </c>
      <c r="L4346" s="444">
        <f t="shared" ca="1" si="169"/>
        <v>-37638339745582.273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-37638339745582.273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-156826415606.5928</v>
      </c>
      <c r="L4347" s="444">
        <f t="shared" ca="1" si="169"/>
        <v>-37795166161188.867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-37795166161188.867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-157479859004.95361</v>
      </c>
      <c r="L4348" s="444">
        <f t="shared" ca="1" si="169"/>
        <v>-37952646020193.82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-37952646020193.82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-158136025084.14093</v>
      </c>
      <c r="L4349" s="444">
        <f t="shared" ca="1" si="169"/>
        <v>-38110782045277.961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-38110782045277.961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-158794925188.65817</v>
      </c>
      <c r="L4350" s="444">
        <f t="shared" ca="1" si="169"/>
        <v>-38269576970466.617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-38269576970466.617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-159456570710.27756</v>
      </c>
      <c r="L4351" s="444">
        <f t="shared" ca="1" si="169"/>
        <v>-38429033541176.898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-38429033541176.898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-160120973088.23706</v>
      </c>
      <c r="L4352" s="444">
        <f t="shared" ca="1" si="169"/>
        <v>-38589154514265.133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-38589154514265.133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-160788143809.43805</v>
      </c>
      <c r="L4353" s="444">
        <f t="shared" ca="1" si="169"/>
        <v>-38749942658074.57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-38749942658074.57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-161458094408.64404</v>
      </c>
      <c r="L4354" s="444">
        <f t="shared" ca="1" si="169"/>
        <v>-38911400752483.211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-38911400752483.211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-162130836468.68005</v>
      </c>
      <c r="L4355" s="444">
        <f t="shared" ca="1" si="169"/>
        <v>-39073531588951.891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-39073531588951.891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-162806381620.63287</v>
      </c>
      <c r="L4356" s="444">
        <f t="shared" ca="1" si="169"/>
        <v>-39236337970572.523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-39236337970572.523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-163484741544.05219</v>
      </c>
      <c r="L4357" s="444">
        <f t="shared" ca="1" si="169"/>
        <v>-39399822712116.578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-39399822712116.578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-164165927967.1524</v>
      </c>
      <c r="L4358" s="444">
        <f t="shared" ca="1" si="169"/>
        <v>-39563988640083.734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-39563988640083.734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-164849952667.01556</v>
      </c>
      <c r="L4359" s="444">
        <f t="shared" ca="1" si="169"/>
        <v>-39728838592750.75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-39728838592750.75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-165536827469.7948</v>
      </c>
      <c r="L4360" s="444">
        <f t="shared" ca="1" si="169"/>
        <v>-39894375420220.547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-39894375420220.547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-166226564250.91895</v>
      </c>
      <c r="L4361" s="444">
        <f t="shared" ca="1" si="169"/>
        <v>-40060601984471.469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-40060601984471.469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-166919174935.29779</v>
      </c>
      <c r="L4362" s="444">
        <f t="shared" ca="1" si="169"/>
        <v>-40227521159406.766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-40227521159406.766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-167614671497.5282</v>
      </c>
      <c r="L4363" s="444">
        <f t="shared" ca="1" si="169"/>
        <v>-40395135830904.297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-40395135830904.297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-168313065962.10123</v>
      </c>
      <c r="L4364" s="444">
        <f t="shared" ca="1" si="169"/>
        <v>-40563448896866.398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-40563448896866.398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-169014370403.60999</v>
      </c>
      <c r="L4365" s="444">
        <f t="shared" ca="1" si="169"/>
        <v>-40732463267270.008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-40732463267270.008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-169718596946.95837</v>
      </c>
      <c r="L4366" s="444">
        <f t="shared" ca="1" si="169"/>
        <v>-40902181864216.969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-40902181864216.969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-170425757767.57071</v>
      </c>
      <c r="L4367" s="444">
        <f t="shared" ca="1" si="169"/>
        <v>-41072607621984.539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-41072607621984.539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-171135865091.60223</v>
      </c>
      <c r="L4368" s="444">
        <f t="shared" ca="1" si="169"/>
        <v>-41243743487076.141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-41243743487076.141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-171848931196.15057</v>
      </c>
      <c r="L4369" s="444">
        <f t="shared" ca="1" si="169"/>
        <v>-41415592418272.289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-41415592418272.289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-172564968409.46786</v>
      </c>
      <c r="L4370" s="444">
        <f t="shared" ca="1" si="169"/>
        <v>-41588157386681.758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-41588157386681.758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-173283989111.17398</v>
      </c>
      <c r="L4371" s="444">
        <f t="shared" ca="1" si="169"/>
        <v>-41761441375792.93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-41761441375792.93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-174006005732.47055</v>
      </c>
      <c r="L4372" s="444">
        <f t="shared" ca="1" si="169"/>
        <v>-41935447381525.398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-41935447381525.398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-174731030756.35583</v>
      </c>
      <c r="L4373" s="444">
        <f t="shared" ca="1" si="169"/>
        <v>-42110178412281.758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-42110178412281.758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-175459076717.84067</v>
      </c>
      <c r="L4374" s="444">
        <f t="shared" ca="1" si="169"/>
        <v>-42285637488999.602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-42285637488999.602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-176190156204.16501</v>
      </c>
      <c r="L4375" s="444">
        <f t="shared" ca="1" si="169"/>
        <v>-42461827645203.766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-42461827645203.766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-176924281855.01569</v>
      </c>
      <c r="L4376" s="444">
        <f t="shared" ca="1" si="169"/>
        <v>-42638751927058.781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-42638751927058.781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-177661466362.74493</v>
      </c>
      <c r="L4377" s="444">
        <f t="shared" ca="1" si="169"/>
        <v>-42816413393421.523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-42816413393421.523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-178401722472.58969</v>
      </c>
      <c r="L4378" s="444">
        <f t="shared" ca="1" si="169"/>
        <v>-42994815115894.109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-42994815115894.109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-179145062982.89212</v>
      </c>
      <c r="L4379" s="444">
        <f t="shared" ca="1" si="169"/>
        <v>-43173960178877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-43173960178877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-179891500745.32083</v>
      </c>
      <c r="L4380" s="444">
        <f t="shared" ca="1" si="169"/>
        <v>-43353851679622.32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-43353851679622.32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-180641048665.09299</v>
      </c>
      <c r="L4381" s="444">
        <f t="shared" ca="1" si="169"/>
        <v>-43534492728287.414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-43534492728287.414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-181393719701.19757</v>
      </c>
      <c r="L4382" s="444">
        <f t="shared" ca="1" si="169"/>
        <v>-43715886447988.609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-43715886447988.609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-182149526866.6192</v>
      </c>
      <c r="L4383" s="444">
        <f t="shared" ca="1" si="169"/>
        <v>-43898035974855.227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-43898035974855.227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-182908483228.56345</v>
      </c>
      <c r="L4384" s="444">
        <f t="shared" ca="1" si="169"/>
        <v>-44080944458083.789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-44080944458083.789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-183670601908.68246</v>
      </c>
      <c r="L4385" s="444">
        <f t="shared" ca="1" si="169"/>
        <v>-44264615059992.469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-44264615059992.469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-184435896083.30194</v>
      </c>
      <c r="L4386" s="444">
        <f t="shared" ca="1" si="169"/>
        <v>-44449050956075.773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-44449050956075.773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-185204378983.64905</v>
      </c>
      <c r="L4387" s="444">
        <f t="shared" ca="1" si="169"/>
        <v>-44634255335059.422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-44634255335059.422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-185976063896.08093</v>
      </c>
      <c r="L4388" s="444">
        <f t="shared" ca="1" si="169"/>
        <v>-44820231398955.5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-44820231398955.5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-186750964162.31458</v>
      </c>
      <c r="L4389" s="444">
        <f t="shared" ca="1" si="169"/>
        <v>-45006982363117.813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-45006982363117.813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-187529093179.65756</v>
      </c>
      <c r="L4390" s="444">
        <f t="shared" ca="1" si="169"/>
        <v>-45194511456297.469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-45194511456297.469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-188310464401.23944</v>
      </c>
      <c r="L4391" s="444">
        <f t="shared" ca="1" si="169"/>
        <v>-45382821920698.711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-45382821920698.711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-189095091336.24463</v>
      </c>
      <c r="L4392" s="444">
        <f t="shared" ca="1" si="169"/>
        <v>-45571917012034.953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-45571917012034.953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-189882987550.14563</v>
      </c>
      <c r="L4393" s="444">
        <f t="shared" ca="1" si="169"/>
        <v>-45761799999585.102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-45761799999585.102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-190674166664.93793</v>
      </c>
      <c r="L4394" s="444">
        <f t="shared" ca="1" si="169"/>
        <v>-45952474166250.039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-45952474166250.039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-191468642359.37515</v>
      </c>
      <c r="L4395" s="444">
        <f t="shared" ca="1" si="169"/>
        <v>-46143942808609.414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-46143942808609.414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-192266428369.2059</v>
      </c>
      <c r="L4396" s="444">
        <f t="shared" ca="1" si="169"/>
        <v>-46336209236978.617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-46336209236978.617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-193067538487.41089</v>
      </c>
      <c r="L4397" s="444">
        <f t="shared" ca="1" si="169"/>
        <v>-46529276775466.031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-46529276775466.031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-193871986564.4418</v>
      </c>
      <c r="L4398" s="444">
        <f t="shared" ca="1" si="169"/>
        <v>-46723148762030.477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-46723148762030.477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-194679786508.46033</v>
      </c>
      <c r="L4399" s="444">
        <f t="shared" ca="1" si="169"/>
        <v>-46917828548538.938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-46917828548538.938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-195490952285.57892</v>
      </c>
      <c r="L4400" s="444">
        <f t="shared" ca="1" si="169"/>
        <v>-47113319500824.516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-47113319500824.516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-196305497920.10214</v>
      </c>
      <c r="L4401" s="444">
        <f t="shared" ca="1" si="169"/>
        <v>-47309624998744.617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-47309624998744.617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-197123437494.76923</v>
      </c>
      <c r="L4402" s="444">
        <f t="shared" ca="1" si="169"/>
        <v>-47506748436239.383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-47506748436239.383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-197944785150.99744</v>
      </c>
      <c r="L4403" s="444">
        <f t="shared" ca="1" si="169"/>
        <v>-47704693221390.383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-47704693221390.383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-198769555089.12659</v>
      </c>
      <c r="L4404" s="444">
        <f t="shared" ca="1" si="169"/>
        <v>-47903462776479.508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-47903462776479.508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-199597761568.66461</v>
      </c>
      <c r="L4405" s="444">
        <f t="shared" ca="1" si="169"/>
        <v>-48103060538048.172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-48103060538048.172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-200429418908.53406</v>
      </c>
      <c r="L4406" s="444">
        <f t="shared" ca="1" si="169"/>
        <v>-48303489956956.703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-48303489956956.703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-201264541487.31958</v>
      </c>
      <c r="L4407" s="444">
        <f t="shared" ca="1" si="169"/>
        <v>-48504754498444.023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-48504754498444.023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-202103143743.51675</v>
      </c>
      <c r="L4408" s="444">
        <f t="shared" ca="1" si="169"/>
        <v>-48706857642187.539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-48706857642187.539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-202945240175.7814</v>
      </c>
      <c r="L4409" s="444">
        <f t="shared" ca="1" si="169"/>
        <v>-48909802882363.32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-48909802882363.32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-203790845343.18051</v>
      </c>
      <c r="L4410" s="444">
        <f t="shared" ca="1" si="169"/>
        <v>-49113593727706.5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-49113593727706.5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-204639973865.44376</v>
      </c>
      <c r="L4411" s="444">
        <f t="shared" ca="1" si="169"/>
        <v>-49318233701571.945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-49318233701571.945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-205492640423.21643</v>
      </c>
      <c r="L4412" s="444">
        <f t="shared" ca="1" si="169"/>
        <v>-49523726341995.164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-49523726341995.164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-206348859758.31317</v>
      </c>
      <c r="L4413" s="444">
        <f t="shared" ca="1" si="169"/>
        <v>-49730075201753.477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-49730075201753.477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-207208646673.97281</v>
      </c>
      <c r="L4414" s="444">
        <f t="shared" ca="1" si="169"/>
        <v>-49937283848427.453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-49937283848427.453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-208072016035.11438</v>
      </c>
      <c r="L4415" s="444">
        <f t="shared" ca="1" si="169"/>
        <v>-50145355864462.57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-50145355864462.57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-208938982768.59406</v>
      </c>
      <c r="L4416" s="444">
        <f t="shared" ca="1" si="169"/>
        <v>-50354294847231.164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-50354294847231.164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-209809561863.4632</v>
      </c>
      <c r="L4417" s="444">
        <f t="shared" ca="1" si="169"/>
        <v>-50564104409094.625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-50564104409094.625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-210683768371.2276</v>
      </c>
      <c r="L4418" s="444">
        <f t="shared" ca="1" si="169"/>
        <v>-50774788177465.852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-50774788177465.852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-211561617406.10773</v>
      </c>
      <c r="L4419" s="444">
        <f t="shared" ca="1" si="169"/>
        <v>-50986349794871.961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-50986349794871.961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-212443124145.29984</v>
      </c>
      <c r="L4420" s="444">
        <f t="shared" ca="1" si="169"/>
        <v>-51198792919017.258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-51198792919017.258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-213328303829.23859</v>
      </c>
      <c r="L4421" s="444">
        <f t="shared" ca="1" si="169"/>
        <v>-51412121222846.5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-51412121222846.5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-214217171761.86041</v>
      </c>
      <c r="L4422" s="444">
        <f t="shared" ca="1" si="169"/>
        <v>-51626338394608.359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-51626338394608.359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-215109743310.86816</v>
      </c>
      <c r="L4423" s="444">
        <f t="shared" ca="1" si="169"/>
        <v>-51841448137919.227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-51841448137919.227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-216006033907.99677</v>
      </c>
      <c r="L4424" s="444">
        <f t="shared" ca="1" si="169"/>
        <v>-52057454171827.227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-52057454171827.227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-216906059049.28012</v>
      </c>
      <c r="L4425" s="444">
        <f t="shared" ca="1" si="169"/>
        <v>-52274360230876.508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-52274360230876.508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-217809834295.31879</v>
      </c>
      <c r="L4426" s="444">
        <f t="shared" ca="1" si="169"/>
        <v>-52492170065171.828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-52492170065171.828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-218717375271.54929</v>
      </c>
      <c r="L4427" s="444">
        <f t="shared" ca="1" si="169"/>
        <v>-52710887440443.375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-52710887440443.375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-219628697668.51407</v>
      </c>
      <c r="L4428" s="444">
        <f t="shared" ca="1" si="169"/>
        <v>-52930516138111.891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-52930516138111.891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-220543817242.13287</v>
      </c>
      <c r="L4429" s="444">
        <f t="shared" ca="1" si="169"/>
        <v>-53151059955354.023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-53151059955354.023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-221462749813.9751</v>
      </c>
      <c r="L4430" s="444">
        <f t="shared" ca="1" si="169"/>
        <v>-53372522705168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-53372522705168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-222385511271.53333</v>
      </c>
      <c r="L4431" s="444">
        <f t="shared" ca="1" si="169"/>
        <v>-53594908216439.531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-53594908216439.531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-223312117568.49805</v>
      </c>
      <c r="L4432" s="444">
        <f t="shared" ca="1" si="169"/>
        <v>-53818220334008.031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-53818220334008.031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-224242584725.03345</v>
      </c>
      <c r="L4433" s="444">
        <f t="shared" ca="1" si="169"/>
        <v>-54042462918733.063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-54042462918733.063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-225176928828.05441</v>
      </c>
      <c r="L4434" s="444">
        <f t="shared" ca="1" si="169"/>
        <v>-54267639847561.117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-54267639847561.117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-226115166031.50464</v>
      </c>
      <c r="L4435" s="444">
        <f t="shared" ca="1" si="169"/>
        <v>-54493755013592.625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-54493755013592.625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-227057312556.63593</v>
      </c>
      <c r="L4436" s="444">
        <f t="shared" ca="1" si="169"/>
        <v>-54720812326149.258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-54720812326149.258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-228003384692.28857</v>
      </c>
      <c r="L4437" s="444">
        <f t="shared" ca="1" si="169"/>
        <v>-54948815710841.547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-54948815710841.547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-228953398795.1731</v>
      </c>
      <c r="L4438" s="444">
        <f t="shared" ca="1" si="169"/>
        <v>-55177769109636.719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-55177769109636.719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-229907371290.15298</v>
      </c>
      <c r="L4439" s="444">
        <f t="shared" ca="1" si="169"/>
        <v>-55407676480926.875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-55407676480926.875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-230865318670.52866</v>
      </c>
      <c r="L4440" s="444">
        <f t="shared" ca="1" si="169"/>
        <v>-55638541799597.406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-55638541799597.406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-231827257498.32251</v>
      </c>
      <c r="L4441" s="444">
        <f t="shared" ca="1" si="169"/>
        <v>-55870369057095.727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-55870369057095.727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-232793204404.56549</v>
      </c>
      <c r="L4442" s="444">
        <f t="shared" ca="1" si="169"/>
        <v>-56103162261500.289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-56103162261500.289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-233763176089.58453</v>
      </c>
      <c r="L4443" s="444">
        <f t="shared" ca="1" si="169"/>
        <v>-56336925437589.875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-56336925437589.875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-234737189323.29117</v>
      </c>
      <c r="L4444" s="444">
        <f t="shared" ca="1" si="169"/>
        <v>-56571662626913.164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-56571662626913.164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-235715260945.47153</v>
      </c>
      <c r="L4445" s="444">
        <f t="shared" ca="1" si="169"/>
        <v>-56807377887858.633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-56807377887858.633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-236697407866.07764</v>
      </c>
      <c r="L4446" s="444">
        <f t="shared" ca="1" si="169"/>
        <v>-57044075295724.711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-57044075295724.711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-237683647065.51962</v>
      </c>
      <c r="L4447" s="444">
        <f t="shared" ca="1" si="169"/>
        <v>-57281758942790.234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-57281758942790.234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-238673995594.95932</v>
      </c>
      <c r="L4448" s="444">
        <f t="shared" ca="1" si="169"/>
        <v>-57520432938385.195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-57520432938385.195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-239668470576.60498</v>
      </c>
      <c r="L4449" s="444">
        <f t="shared" ca="1" si="169"/>
        <v>-57760101408961.797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-57760101408961.797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-240667089204.00748</v>
      </c>
      <c r="L4450" s="444">
        <f t="shared" ca="1" si="169"/>
        <v>-58000768498165.805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-58000768498165.805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-241669868742.35751</v>
      </c>
      <c r="L4451" s="444">
        <f t="shared" ca="1" si="169"/>
        <v>-58242438366908.164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-58242438366908.164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-242676826528.78397</v>
      </c>
      <c r="L4452" s="444">
        <f t="shared" ca="1" si="169"/>
        <v>-58485115193436.945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-58485115193436.945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-243687979972.65393</v>
      </c>
      <c r="L4453" s="444">
        <f t="shared" ca="1" si="169"/>
        <v>-58728803173409.602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-58728803173409.602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-244703346555.87332</v>
      </c>
      <c r="L4454" s="444">
        <f t="shared" ca="1" si="169"/>
        <v>-58973506519965.477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-58973506519965.477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-245722943833.18945</v>
      </c>
      <c r="L4455" s="444">
        <f t="shared" ca="1" si="169"/>
        <v>-59219229463798.664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-59219229463798.664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-246746789432.49442</v>
      </c>
      <c r="L4456" s="444">
        <f t="shared" ca="1" si="169"/>
        <v>-59465976253231.156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-59465976253231.156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-247774901055.12982</v>
      </c>
      <c r="L4457" s="444">
        <f t="shared" ca="1" si="169"/>
        <v>-59713751154286.289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-59713751154286.289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-248807296476.1929</v>
      </c>
      <c r="L4458" s="444">
        <f t="shared" ca="1" si="169"/>
        <v>-59962558450762.484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-59962558450762.484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-249843993544.84366</v>
      </c>
      <c r="L4459" s="444">
        <f t="shared" ca="1" si="169"/>
        <v>-60212402444307.328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-60212402444307.328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-250885010184.61389</v>
      </c>
      <c r="L4460" s="444">
        <f t="shared" ca="1" si="169"/>
        <v>-60463287454491.945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-60463287454491.945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-251930364393.7164</v>
      </c>
      <c r="L4461" s="444">
        <f t="shared" ca="1" si="169"/>
        <v>-60715217818885.664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-60715217818885.664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-252980074245.35696</v>
      </c>
      <c r="L4462" s="444">
        <f t="shared" ca="1" si="169"/>
        <v>-60968197893131.023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-60968197893131.023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-254034157888.04593</v>
      </c>
      <c r="L4463" s="444">
        <f t="shared" ca="1" si="169"/>
        <v>-61222232051019.07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-61222232051019.07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-255092633545.91278</v>
      </c>
      <c r="L4464" s="444">
        <f t="shared" ca="1" si="169"/>
        <v>-61477324684564.984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-61477324684564.984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-256155519519.02078</v>
      </c>
      <c r="L4465" s="444">
        <f t="shared" ca="1" si="169"/>
        <v>-61733480204084.008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-61733480204084.008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-257222834183.68335</v>
      </c>
      <c r="L4466" s="444">
        <f t="shared" ca="1" si="169"/>
        <v>-61990703038267.688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-61990703038267.688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-258294595992.78201</v>
      </c>
      <c r="L4467" s="444">
        <f t="shared" ca="1" si="169"/>
        <v>-62248997634260.469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-62248997634260.469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-259370823476.0853</v>
      </c>
      <c r="L4468" s="444">
        <f t="shared" ca="1" si="169"/>
        <v>-62508368457736.555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-62508368457736.555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-260451535240.56897</v>
      </c>
      <c r="L4469" s="444">
        <f t="shared" ca="1" si="169"/>
        <v>-62768819992977.125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-62768819992977.125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-261536749970.73801</v>
      </c>
      <c r="L4470" s="444">
        <f t="shared" ca="1" si="169"/>
        <v>-63030356742947.859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-63030356742947.859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-262626486428.94937</v>
      </c>
      <c r="L4471" s="444">
        <f t="shared" ca="1" si="169"/>
        <v>-63292983229376.813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-63292983229376.813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-263720763455.73672</v>
      </c>
      <c r="L4472" s="444">
        <f t="shared" ca="1" si="169"/>
        <v>-63556703992832.547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-63556703992832.547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-264819599970.13562</v>
      </c>
      <c r="L4473" s="444">
        <f t="shared" ca="1" si="169"/>
        <v>-63821523592802.68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-63821523592802.68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-265923014970.01114</v>
      </c>
      <c r="L4474" s="444">
        <f t="shared" ca="1" si="169"/>
        <v>-64087446607772.688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-64087446607772.688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-267031027532.38617</v>
      </c>
      <c r="L4475" s="444">
        <f t="shared" ca="1" si="169"/>
        <v>-64354477635305.07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-64354477635305.07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-268143656813.77112</v>
      </c>
      <c r="L4476" s="444">
        <f t="shared" ca="1" si="169"/>
        <v>-64622621292118.844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-64622621292118.844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-269260922050.49518</v>
      </c>
      <c r="L4477" s="444">
        <f t="shared" ca="1" si="169"/>
        <v>-64891882214169.336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-64891882214169.336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-270382842559.03891</v>
      </c>
      <c r="L4478" s="444">
        <f t="shared" ca="1" si="169"/>
        <v>-65162265056728.375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-65162265056728.375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-271509437736.36826</v>
      </c>
      <c r="L4479" s="444">
        <f t="shared" ca="1" si="169"/>
        <v>-65433774494464.742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-65433774494464.742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-272640727060.26974</v>
      </c>
      <c r="L4480" s="444">
        <f t="shared" ca="1" si="169"/>
        <v>-65706415221525.016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-65706415221525.016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-273776730089.68759</v>
      </c>
      <c r="L4481" s="444">
        <f t="shared" ca="1" si="169"/>
        <v>-65980191951614.703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-65980191951614.703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-274917466465.06128</v>
      </c>
      <c r="L4482" s="444">
        <f t="shared" ca="1" si="169"/>
        <v>-66255109418079.766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-66255109418079.766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-276062955908.66571</v>
      </c>
      <c r="L4483" s="444">
        <f t="shared" ca="1" si="169"/>
        <v>-66531172373988.43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-66531172373988.43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-277213218224.95184</v>
      </c>
      <c r="L4484" s="444">
        <f t="shared" ca="1" si="169"/>
        <v>-66808385592213.383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-66808385592213.383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-278368273300.8891</v>
      </c>
      <c r="L4485" s="444">
        <f t="shared" ca="1" si="169"/>
        <v>-67086753865514.273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-67086753865514.273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-279528141106.30945</v>
      </c>
      <c r="L4486" s="444">
        <f t="shared" ca="1" si="169"/>
        <v>-67366282006620.586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-67366282006620.586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-280692841694.25244</v>
      </c>
      <c r="L4487" s="444">
        <f t="shared" ca="1" si="169"/>
        <v>-67646974848314.836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-67646974848314.836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-281862395201.31183</v>
      </c>
      <c r="L4488" s="444">
        <f t="shared" ca="1" si="169"/>
        <v>-67928837243516.148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-67928837243516.148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-283036821847.98395</v>
      </c>
      <c r="L4489" s="444">
        <f t="shared" ca="1" si="169"/>
        <v>-68211874065364.133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-68211874065364.133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-284216141939.01721</v>
      </c>
      <c r="L4490" s="444">
        <f t="shared" ca="1" si="169"/>
        <v>-68496090207303.148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-68496090207303.148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-285400375863.76312</v>
      </c>
      <c r="L4491" s="444">
        <f t="shared" ca="1" si="169"/>
        <v>-68781490583166.914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-68781490583166.914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-286589544096.52881</v>
      </c>
      <c r="L4492" s="444">
        <f t="shared" ca="1" si="169"/>
        <v>-69068080127263.445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-69068080127263.445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-287783667196.93103</v>
      </c>
      <c r="L4493" s="444">
        <f t="shared" ca="1" si="169"/>
        <v>-69355863794460.375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-69355863794460.375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-288982765810.25153</v>
      </c>
      <c r="L4494" s="444">
        <f t="shared" ca="1" si="169"/>
        <v>-69644846560270.625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-69644846560270.625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-290186860667.79425</v>
      </c>
      <c r="L4495" s="444">
        <f t="shared" ca="1" si="169"/>
        <v>-69935033420938.422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-69935033420938.422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-291395972587.24341</v>
      </c>
      <c r="L4496" s="444">
        <f t="shared" ca="1" si="169"/>
        <v>-70226429393525.664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-70226429393525.664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-292610122473.02362</v>
      </c>
      <c r="L4497" s="444">
        <f t="shared" ca="1" si="169"/>
        <v>-70519039515998.688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-70519039515998.688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-293829331316.66119</v>
      </c>
      <c r="L4498" s="444">
        <f t="shared" ca="1" si="169"/>
        <v>-70812868847315.344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-70812868847315.344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-295053620197.14728</v>
      </c>
      <c r="L4499" s="444">
        <f t="shared" ca="1" si="169"/>
        <v>-71107922467512.484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-71107922467512.484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-296283010281.302</v>
      </c>
      <c r="L4500" s="444">
        <f t="shared" ca="1" si="169"/>
        <v>-71404205477793.781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-71404205477793.781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-297517522824.14075</v>
      </c>
      <c r="L4501" s="444">
        <f t="shared" ca="1" si="169"/>
        <v>-71701723000617.922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-71701723000617.922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-298757179169.24133</v>
      </c>
      <c r="L4502" s="444">
        <f t="shared" ca="1" si="169"/>
        <v>-72000480179787.156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-72000480179787.156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-300002000749.11316</v>
      </c>
      <c r="L4503" s="444">
        <f t="shared" ca="1" si="169"/>
        <v>-72300482180536.266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-72300482180536.266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-301252009085.56775</v>
      </c>
      <c r="L4504" s="444">
        <f t="shared" ca="1" si="169"/>
        <v>-72601734189621.828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-72601734189621.828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-302507225790.09094</v>
      </c>
      <c r="L4505" s="444">
        <f t="shared" ca="1" si="169"/>
        <v>-72904241415411.922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-72904241415411.922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-303767672564.21631</v>
      </c>
      <c r="L4506" s="444">
        <f t="shared" ca="1" si="169"/>
        <v>-73208009087976.141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-73208009087976.141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-305033371199.90057</v>
      </c>
      <c r="L4507" s="444">
        <f t="shared" ca="1" si="169"/>
        <v>-73513042459176.047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-73513042459176.047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-306304343579.90021</v>
      </c>
      <c r="L4508" s="444">
        <f t="shared" ca="1" si="169"/>
        <v>-73819346802755.953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-73819346802755.953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-307580611678.14978</v>
      </c>
      <c r="L4509" s="444">
        <f t="shared" ca="1" si="169"/>
        <v>-74126927414434.109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-74126927414434.109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-308862197560.14209</v>
      </c>
      <c r="L4510" s="444">
        <f t="shared" ca="1" si="169"/>
        <v>-74435789611994.25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-74435789611994.25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-310149123383.30939</v>
      </c>
      <c r="L4511" s="444">
        <f t="shared" ca="1" si="169"/>
        <v>-74745938735377.563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-74745938735377.563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-311441411397.40649</v>
      </c>
      <c r="L4512" s="444">
        <f t="shared" ca="1" si="169"/>
        <v>-75057380146774.969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-75057380146774.969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-312739083944.89569</v>
      </c>
      <c r="L4513" s="444">
        <f t="shared" ca="1" si="169"/>
        <v>-75370119230719.859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-75370119230719.859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-314042163461.33276</v>
      </c>
      <c r="L4514" s="444">
        <f t="shared" ca="1" si="169"/>
        <v>-75684161394181.188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-75684161394181.188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-315350672475.75494</v>
      </c>
      <c r="L4515" s="444">
        <f t="shared" ca="1" si="169"/>
        <v>-75999512066656.938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-75999512066656.938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-316664633611.07056</v>
      </c>
      <c r="L4516" s="444">
        <f t="shared" ca="1" si="169"/>
        <v>-76316176700268.016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-76316176700268.016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-317984069584.45007</v>
      </c>
      <c r="L4517" s="444">
        <f t="shared" ca="1" si="169"/>
        <v>-76634160769852.469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-76634160769852.469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-319309003207.71863</v>
      </c>
      <c r="L4518" s="444">
        <f t="shared" ca="1" si="169"/>
        <v>-76953469773060.188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-76953469773060.188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-320639457387.75079</v>
      </c>
      <c r="L4519" s="444">
        <f t="shared" ca="1" si="169"/>
        <v>-77274109230447.938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-77274109230447.938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-321975455126.86639</v>
      </c>
      <c r="L4520" s="444">
        <f t="shared" ca="1" si="169"/>
        <v>-77596084685574.797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-77596084685574.797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-323317019523.22833</v>
      </c>
      <c r="L4521" s="444">
        <f t="shared" ca="1" si="169"/>
        <v>-77919401705098.031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-77919401705098.031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-324664173771.24182</v>
      </c>
      <c r="L4522" s="444">
        <f t="shared" ca="1" si="169"/>
        <v>-78244065878869.266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-78244065878869.266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-326016941161.95526</v>
      </c>
      <c r="L4523" s="444">
        <f t="shared" ca="1" si="169"/>
        <v>-78570082820031.219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-78570082820031.219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-327375345083.46338</v>
      </c>
      <c r="L4524" s="444">
        <f t="shared" ca="1" si="169"/>
        <v>-78897458165114.688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-78897458165114.688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-328739409021.31122</v>
      </c>
      <c r="L4525" s="444">
        <f t="shared" ca="1" si="169"/>
        <v>-79226197574136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-79226197574136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-330109156558.90002</v>
      </c>
      <c r="L4526" s="444">
        <f t="shared" ca="1" si="169"/>
        <v>-79556306730694.906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-79556306730694.906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-331484611377.89545</v>
      </c>
      <c r="L4527" s="444">
        <f t="shared" ca="1" si="169"/>
        <v>-79887791342072.797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-79887791342072.797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-332865797258.63666</v>
      </c>
      <c r="L4528" s="444">
        <f t="shared" ca="1" si="169"/>
        <v>-80220657139331.438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-80220657139331.438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-334252738080.54767</v>
      </c>
      <c r="L4529" s="444">
        <f t="shared" ca="1" si="169"/>
        <v>-80554909877411.984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-80554909877411.984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-335645457822.54993</v>
      </c>
      <c r="L4530" s="444">
        <f t="shared" ca="1" si="169"/>
        <v>-80890555335234.531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-80890555335234.531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-337043980563.47723</v>
      </c>
      <c r="L4531" s="444">
        <f t="shared" ca="1" si="169"/>
        <v>-81227599315798.016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-81227599315798.016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-338448330482.4917</v>
      </c>
      <c r="L4532" s="444">
        <f t="shared" ca="1" si="169"/>
        <v>-81566047646280.5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-81566047646280.5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-339858531859.50208</v>
      </c>
      <c r="L4533" s="444">
        <f t="shared" ca="1" si="169"/>
        <v>-81905906178140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-81905906178140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-341274609075.58331</v>
      </c>
      <c r="L4534" s="444">
        <f t="shared" ca="1" si="169"/>
        <v>-82247180787215.578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-82247180787215.578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-342696586613.39825</v>
      </c>
      <c r="L4535" s="444">
        <f t="shared" ca="1" si="169"/>
        <v>-82589877373828.969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-82589877373828.969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-344124489057.62073</v>
      </c>
      <c r="L4536" s="444">
        <f t="shared" ca="1" si="169"/>
        <v>-82934001862886.594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-82934001862886.594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-345558341095.36078</v>
      </c>
      <c r="L4537" s="444">
        <f t="shared" ca="1" si="169"/>
        <v>-83279560203981.953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-83279560203981.953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-346998167516.59149</v>
      </c>
      <c r="L4538" s="444">
        <f t="shared" ca="1" si="169"/>
        <v>-83626558371498.547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-83626558371498.547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-348443993214.57727</v>
      </c>
      <c r="L4539" s="444">
        <f t="shared" ca="1" si="169"/>
        <v>-83975002364713.125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-83975002364713.125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-349895843186.30469</v>
      </c>
      <c r="L4540" s="444">
        <f t="shared" ca="1" si="169"/>
        <v>-84324898207899.438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-84324898207899.438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-351353742532.91431</v>
      </c>
      <c r="L4541" s="444">
        <f t="shared" ca="1" si="169"/>
        <v>-84676251950432.359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-84676251950432.359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-352817716460.13483</v>
      </c>
      <c r="L4542" s="444">
        <f t="shared" ca="1" si="169"/>
        <v>-85029069666892.5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-85029069666892.5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-354287790278.71875</v>
      </c>
      <c r="L4543" s="444">
        <f t="shared" ca="1" si="169"/>
        <v>-85383357457171.219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-85383357457171.219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-355763989404.88007</v>
      </c>
      <c r="L4544" s="444">
        <f t="shared" ca="1" si="169"/>
        <v>-85739121446576.094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-85739121446576.094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-357246339360.7337</v>
      </c>
      <c r="L4545" s="444">
        <f t="shared" ca="1" si="169"/>
        <v>-86096367785936.828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-86096367785936.828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-358734865774.73676</v>
      </c>
      <c r="L4546" s="444">
        <f t="shared" ca="1" si="169"/>
        <v>-86455102651711.563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-86455102651711.563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-360229594382.13153</v>
      </c>
      <c r="L4547" s="444">
        <f t="shared" ca="1" si="169"/>
        <v>-86815332246093.688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-86815332246093.688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-361730551025.39038</v>
      </c>
      <c r="L4548" s="444">
        <f t="shared" ca="1" si="169"/>
        <v>-87177062797119.078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-87177062797119.078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-363237761654.66284</v>
      </c>
      <c r="L4549" s="444">
        <f t="shared" ca="1" si="169"/>
        <v>-87540300558773.734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-87540300558773.734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-364751252328.22388</v>
      </c>
      <c r="L4550" s="444">
        <f t="shared" ca="1" si="169"/>
        <v>-87905051811101.953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-87905051811101.953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-366271049212.9248</v>
      </c>
      <c r="L4551" s="444">
        <f t="shared" ca="1" si="169"/>
        <v>-88271322860314.875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-88271322860314.875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-367797178584.64532</v>
      </c>
      <c r="L4552" s="444">
        <f t="shared" ca="1" si="169"/>
        <v>-88639120038899.516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-88639120038899.516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-369329666828.74799</v>
      </c>
      <c r="L4553" s="444">
        <f t="shared" ca="1" si="169"/>
        <v>-89008449705728.266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-89008449705728.266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-370868540440.53442</v>
      </c>
      <c r="L4554" s="444">
        <f t="shared" ca="1" si="169"/>
        <v>-89379318246168.797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-89379318246168.797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-372413826025.70331</v>
      </c>
      <c r="L4555" s="444">
        <f t="shared" ca="1" si="169"/>
        <v>-89751732072194.5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-89751732072194.5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-373965550300.81042</v>
      </c>
      <c r="L4556" s="444">
        <f t="shared" ca="1" si="169"/>
        <v>-90125697622495.313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-90125697622495.313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-375523740093.73047</v>
      </c>
      <c r="L4557" s="444">
        <f t="shared" ca="1" si="169"/>
        <v>-90501221362589.047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-90501221362589.047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-377088422344.12103</v>
      </c>
      <c r="L4558" s="444">
        <f t="shared" ca="1" si="169"/>
        <v>-90878309784933.172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-90878309784933.172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-378659624103.88818</v>
      </c>
      <c r="L4559" s="444">
        <f t="shared" ca="1" si="169"/>
        <v>-91256969409037.063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-91256969409037.063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-380237372537.65442</v>
      </c>
      <c r="L4560" s="444">
        <f t="shared" ca="1" si="169"/>
        <v>-91637206781574.719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-91637206781574.719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-381821694923.22797</v>
      </c>
      <c r="L4561" s="444">
        <f t="shared" ca="1" si="169"/>
        <v>-92019028476497.953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-92019028476497.953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-383412618652.07483</v>
      </c>
      <c r="L4562" s="444">
        <f t="shared" ca="1" si="169"/>
        <v>-92402441095150.031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-92402441095150.031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-385010171229.79181</v>
      </c>
      <c r="L4563" s="444">
        <f t="shared" ca="1" si="169"/>
        <v>-92787451266379.828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-92787451266379.828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-386614380276.58264</v>
      </c>
      <c r="L4564" s="444">
        <f t="shared" ca="1" si="169"/>
        <v>-93174065646656.406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-93174065646656.406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-388225273527.73505</v>
      </c>
      <c r="L4565" s="444">
        <f t="shared" ca="1" si="169"/>
        <v>-93562290920184.141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-93562290920184.141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-389842878834.10059</v>
      </c>
      <c r="L4566" s="444">
        <f t="shared" ca="1" si="169"/>
        <v>-93952133799018.234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-93952133799018.234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-391467224162.57599</v>
      </c>
      <c r="L4567" s="444">
        <f t="shared" ca="1" si="169"/>
        <v>-94343601023180.813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-94343601023180.813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-393098337596.58673</v>
      </c>
      <c r="L4568" s="444">
        <f t="shared" ca="1" si="169"/>
        <v>-94736699360777.406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-94736699360777.406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-394736247336.57251</v>
      </c>
      <c r="L4569" s="444">
        <f t="shared" ca="1" si="169"/>
        <v>-95131435608113.984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-95131435608113.984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-396380981700.47491</v>
      </c>
      <c r="L4570" s="444">
        <f t="shared" ca="1" si="169"/>
        <v>-95527816589814.453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-95527816589814.453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-398032569124.22687</v>
      </c>
      <c r="L4571" s="444">
        <f t="shared" ca="1" si="169"/>
        <v>-95925849158938.688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-95925849158938.688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-399691038162.24451</v>
      </c>
      <c r="L4572" s="444">
        <f t="shared" ca="1" si="169"/>
        <v>-96325540197100.938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-96325540197100.938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-401356417487.92059</v>
      </c>
      <c r="L4573" s="444">
        <f t="shared" ca="1" si="169"/>
        <v>-96726896614588.859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-96726896614588.859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-403028735894.12024</v>
      </c>
      <c r="L4574" s="444">
        <f t="shared" ca="1" si="169"/>
        <v>-97129925350482.984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-97129925350482.984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-404708022293.67908</v>
      </c>
      <c r="L4575" s="444">
        <f t="shared" ca="1" si="169"/>
        <v>-97534633372776.656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-97534633372776.656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-406394305719.90271</v>
      </c>
      <c r="L4576" s="444">
        <f t="shared" ca="1" si="169"/>
        <v>-97941027678496.563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-97941027678496.563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-408087615327.06903</v>
      </c>
      <c r="L4577" s="444">
        <f t="shared" ca="1" si="169"/>
        <v>-98349115293823.625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-98349115293823.625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-409787980390.93176</v>
      </c>
      <c r="L4578" s="444">
        <f t="shared" ca="1" si="169"/>
        <v>-98758903274214.563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-98758903274214.563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-411495430309.22736</v>
      </c>
      <c r="L4579" s="444">
        <f t="shared" ca="1" si="169"/>
        <v>-99170398704523.797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-99170398704523.797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-413209994602.1825</v>
      </c>
      <c r="L4580" s="444">
        <f t="shared" ca="1" si="169"/>
        <v>-99583608699125.984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-99583608699125.984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-414931702913.0249</v>
      </c>
      <c r="L4581" s="444">
        <f t="shared" ca="1" si="169"/>
        <v>-99998540402039.016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-99998540402039.016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-416660585008.49591</v>
      </c>
      <c r="L4582" s="444">
        <f t="shared" ca="1" si="169"/>
        <v>-100415200987047.52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-100415200987047.52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-418396670779.36462</v>
      </c>
      <c r="L4583" s="444">
        <f t="shared" ca="1" si="169"/>
        <v>-100833597657826.88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-100833597657826.88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-420139990240.94531</v>
      </c>
      <c r="L4584" s="444">
        <f t="shared" ca="1" si="169"/>
        <v>-101253737648067.81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-101253737648067.81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-421890573533.61591</v>
      </c>
      <c r="L4585" s="444">
        <f t="shared" ca="1" si="169"/>
        <v>-101675628221601.42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-101675628221601.42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-423648450923.33923</v>
      </c>
      <c r="L4586" s="444">
        <f t="shared" ca="1" si="169"/>
        <v>-102099276672524.77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-102099276672524.77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-425413652802.18652</v>
      </c>
      <c r="L4587" s="444">
        <f t="shared" ca="1" si="169"/>
        <v>-102524690325326.95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-102524690325326.95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-427186209688.8623</v>
      </c>
      <c r="L4588" s="444">
        <f t="shared" ca="1" si="169"/>
        <v>-102951876535015.81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-102951876535015.81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-428966152229.23254</v>
      </c>
      <c r="L4589" s="444">
        <f t="shared" ca="1" si="169"/>
        <v>-103380842687245.05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-103380842687245.05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-430753511196.85437</v>
      </c>
      <c r="L4590" s="444">
        <f t="shared" ca="1" si="169"/>
        <v>-103811596198441.91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-103811596198441.91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-432548317493.50793</v>
      </c>
      <c r="L4591" s="444">
        <f t="shared" ca="1" si="169"/>
        <v>-104244144515935.42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-104244144515935.42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-434350602149.7309</v>
      </c>
      <c r="L4592" s="444">
        <f t="shared" ca="1" si="169"/>
        <v>-104678495118085.16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-104678495118085.16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-436160396325.3548</v>
      </c>
      <c r="L4593" s="444">
        <f t="shared" ca="1" si="169"/>
        <v>-105114655514410.52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-105114655514410.52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-437977731310.04382</v>
      </c>
      <c r="L4594" s="444">
        <f t="shared" ca="1" si="169"/>
        <v>-105552633245720.56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-105552633245720.56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-439802638523.83569</v>
      </c>
      <c r="L4595" s="444">
        <f t="shared" ca="1" si="169"/>
        <v>-105992435884244.39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-105992435884244.39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-441635149517.68494</v>
      </c>
      <c r="L4596" s="444">
        <f t="shared" ca="1" si="169"/>
        <v>-106434071033762.08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-106434071033762.08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-443475295974.00867</v>
      </c>
      <c r="L4597" s="444">
        <f t="shared" ca="1" si="169"/>
        <v>-106877546329736.09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-106877546329736.09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-445323109707.2337</v>
      </c>
      <c r="L4598" s="444">
        <f t="shared" ref="L4598:L4852" ca="1" si="174">I4598-J4598+K4598</f>
        <v>-107322869439443.33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-107322869439443.33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-447178622664.34717</v>
      </c>
      <c r="L4599" s="444">
        <f t="shared" ca="1" si="174"/>
        <v>-107770048062107.67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-107770048062107.67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-449041866925.44861</v>
      </c>
      <c r="L4600" s="444">
        <f t="shared" ca="1" si="174"/>
        <v>-108219089929033.13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-108219089929033.13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-450912874704.30469</v>
      </c>
      <c r="L4601" s="444">
        <f t="shared" ca="1" si="174"/>
        <v>-108670002803737.44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-108670002803737.44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-452791678348.90601</v>
      </c>
      <c r="L4602" s="444">
        <f t="shared" ca="1" si="174"/>
        <v>-109122794482086.34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-109122794482086.34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-454678310342.02643</v>
      </c>
      <c r="L4603" s="444">
        <f t="shared" ca="1" si="174"/>
        <v>-109577472792428.38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-109577472792428.38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-456572803301.78491</v>
      </c>
      <c r="L4604" s="444">
        <f t="shared" ca="1" si="174"/>
        <v>-110034045595730.16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-110034045595730.16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-458475189982.20898</v>
      </c>
      <c r="L4605" s="444">
        <f t="shared" ca="1" si="174"/>
        <v>-110492520785712.36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-110492520785712.36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-460385503273.80145</v>
      </c>
      <c r="L4606" s="444">
        <f t="shared" ca="1" si="174"/>
        <v>-110952906288986.16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-110952906288986.16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-462303776204.10907</v>
      </c>
      <c r="L4607" s="444">
        <f t="shared" ca="1" si="174"/>
        <v>-111415210065190.27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-111415210065190.27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-464230041938.29272</v>
      </c>
      <c r="L4608" s="444">
        <f t="shared" ca="1" si="174"/>
        <v>-111879440107128.56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-111879440107128.56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-466164333779.70239</v>
      </c>
      <c r="L4609" s="444">
        <f t="shared" ca="1" si="174"/>
        <v>-112345604440908.27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-112345604440908.27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-468106685170.45105</v>
      </c>
      <c r="L4610" s="444">
        <f t="shared" ca="1" si="174"/>
        <v>-112813711126078.72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-112813711126078.72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-470057129691.99463</v>
      </c>
      <c r="L4611" s="444">
        <f t="shared" ca="1" si="174"/>
        <v>-113283768255770.72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-113283768255770.72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-472015701065.7113</v>
      </c>
      <c r="L4612" s="444">
        <f t="shared" ca="1" si="174"/>
        <v>-113755783956836.44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-113755783956836.44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-473982433153.48517</v>
      </c>
      <c r="L4613" s="444">
        <f t="shared" ca="1" si="174"/>
        <v>-114229766389989.92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-114229766389989.92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-475957359958.29132</v>
      </c>
      <c r="L4614" s="444">
        <f t="shared" ca="1" si="174"/>
        <v>-114705723749948.22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-114705723749948.22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-477940515624.78424</v>
      </c>
      <c r="L4615" s="444">
        <f t="shared" ca="1" si="174"/>
        <v>-115183664265573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-115183664265573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-479931934439.88751</v>
      </c>
      <c r="L4616" s="444">
        <f t="shared" ca="1" si="174"/>
        <v>-115663596200012.89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-115663596200012.89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-481931650833.38702</v>
      </c>
      <c r="L4617" s="444">
        <f t="shared" ca="1" si="174"/>
        <v>-116145527850846.28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-116145527850846.28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-483939699378.52618</v>
      </c>
      <c r="L4618" s="444">
        <f t="shared" ca="1" si="174"/>
        <v>-116629467550224.81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-116629467550224.81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-485956114792.60345</v>
      </c>
      <c r="L4619" s="444">
        <f t="shared" ca="1" si="174"/>
        <v>-117115423665017.42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-117115423665017.42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-487980931937.57257</v>
      </c>
      <c r="L4620" s="444">
        <f t="shared" ca="1" si="174"/>
        <v>-117603404596955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-117603404596955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-490014185820.64581</v>
      </c>
      <c r="L4621" s="444">
        <f t="shared" ca="1" si="174"/>
        <v>-118093418782775.64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-118093418782775.64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-492055911594.8985</v>
      </c>
      <c r="L4622" s="444">
        <f t="shared" ca="1" si="174"/>
        <v>-118585474694370.55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-118585474694370.55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-494106144559.87726</v>
      </c>
      <c r="L4623" s="444">
        <f t="shared" ca="1" si="174"/>
        <v>-119079580838930.42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-119079580838930.42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-496164920162.21008</v>
      </c>
      <c r="L4624" s="444">
        <f t="shared" ca="1" si="174"/>
        <v>-119575745759092.63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-119575745759092.63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-498232273996.21924</v>
      </c>
      <c r="L4625" s="444">
        <f t="shared" ca="1" si="174"/>
        <v>-120073978033088.84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-120073978033088.84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-500308241804.53693</v>
      </c>
      <c r="L4626" s="444">
        <f t="shared" ca="1" si="174"/>
        <v>-120574286274893.38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-120574286274893.38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-502392859478.72241</v>
      </c>
      <c r="L4627" s="444">
        <f t="shared" ca="1" si="174"/>
        <v>-121076679134372.09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-121076679134372.09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-504486163059.88373</v>
      </c>
      <c r="L4628" s="444">
        <f t="shared" ca="1" si="174"/>
        <v>-121581165297431.98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-121581165297431.98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-506588188739.29993</v>
      </c>
      <c r="L4629" s="444">
        <f t="shared" ca="1" si="174"/>
        <v>-122087753486171.28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-122087753486171.28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-508698972859.047</v>
      </c>
      <c r="L4630" s="444">
        <f t="shared" ca="1" si="174"/>
        <v>-122596452459030.33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-122596452459030.33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-510818551912.62634</v>
      </c>
      <c r="L4631" s="444">
        <f t="shared" ca="1" si="174"/>
        <v>-123107271010942.95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-123107271010942.95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-512946962545.59558</v>
      </c>
      <c r="L4632" s="444">
        <f t="shared" ca="1" si="174"/>
        <v>-123620217973488.55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-123620217973488.55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-515084241556.20227</v>
      </c>
      <c r="L4633" s="444">
        <f t="shared" ca="1" si="174"/>
        <v>-124135302215044.75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-124135302215044.75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-517230425896.01978</v>
      </c>
      <c r="L4634" s="444">
        <f t="shared" ca="1" si="174"/>
        <v>-124652532640940.77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-124652532640940.77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-519385552670.58649</v>
      </c>
      <c r="L4635" s="444">
        <f t="shared" ca="1" si="174"/>
        <v>-125171918193611.36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-125171918193611.36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-521549659140.0473</v>
      </c>
      <c r="L4636" s="444">
        <f t="shared" ca="1" si="174"/>
        <v>-125693467852751.41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-125693467852751.41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-523722782719.79742</v>
      </c>
      <c r="L4637" s="444">
        <f t="shared" ca="1" si="174"/>
        <v>-126217190635471.2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-126217190635471.2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-525904960981.13</v>
      </c>
      <c r="L4638" s="444">
        <f t="shared" ca="1" si="174"/>
        <v>-126743095596452.33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-126743095596452.33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-528096231651.8847</v>
      </c>
      <c r="L4639" s="444">
        <f t="shared" ca="1" si="174"/>
        <v>-127271191828104.22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-127271191828104.22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-530296632617.10083</v>
      </c>
      <c r="L4640" s="444">
        <f t="shared" ca="1" si="174"/>
        <v>-127801488460721.31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-127801488460721.31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-532506201919.67212</v>
      </c>
      <c r="L4641" s="444">
        <f t="shared" ca="1" si="174"/>
        <v>-128333994662640.98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-128333994662640.98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-534724977761.00403</v>
      </c>
      <c r="L4642" s="444">
        <f t="shared" ca="1" si="174"/>
        <v>-128868719640401.98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-128868719640401.98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-536952998501.67493</v>
      </c>
      <c r="L4643" s="444">
        <f t="shared" ca="1" si="174"/>
        <v>-129405672638903.66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-129405672638903.66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-539190302662.09857</v>
      </c>
      <c r="L4644" s="444">
        <f t="shared" ca="1" si="174"/>
        <v>-129944862941565.75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-129944862941565.75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-541436928923.19067</v>
      </c>
      <c r="L4645" s="444">
        <f t="shared" ca="1" si="174"/>
        <v>-130486299870488.94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-130486299870488.94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-543692916127.03717</v>
      </c>
      <c r="L4646" s="444">
        <f t="shared" ca="1" si="174"/>
        <v>-131029992786615.97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-131029992786615.97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-545958303277.56653</v>
      </c>
      <c r="L4647" s="444">
        <f t="shared" ca="1" si="174"/>
        <v>-131575951089893.53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-131575951089893.53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-548233129541.22302</v>
      </c>
      <c r="L4648" s="444">
        <f t="shared" ca="1" si="174"/>
        <v>-132124184219434.75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-132124184219434.75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-550517434247.64478</v>
      </c>
      <c r="L4649" s="444">
        <f t="shared" ca="1" si="174"/>
        <v>-132674701653682.39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-132674701653682.39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-552811256890.34326</v>
      </c>
      <c r="L4650" s="444">
        <f t="shared" ca="1" si="174"/>
        <v>-133227512910572.73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-133227512910572.73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-555114637127.38635</v>
      </c>
      <c r="L4651" s="444">
        <f t="shared" ca="1" si="174"/>
        <v>-133782627547700.13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-133782627547700.13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-557427614782.08386</v>
      </c>
      <c r="L4652" s="444">
        <f t="shared" ca="1" si="174"/>
        <v>-134340055162482.2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-134340055162482.2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-559750229843.67578</v>
      </c>
      <c r="L4653" s="444">
        <f t="shared" ca="1" si="174"/>
        <v>-134899805392325.88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-134899805392325.88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-562082522468.02454</v>
      </c>
      <c r="L4654" s="444">
        <f t="shared" ca="1" si="174"/>
        <v>-135461887914793.91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-135461887914793.91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-564424532978.30798</v>
      </c>
      <c r="L4655" s="444">
        <f t="shared" ca="1" si="174"/>
        <v>-136026312447772.22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-136026312447772.22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-566776301865.71753</v>
      </c>
      <c r="L4656" s="444">
        <f t="shared" ca="1" si="174"/>
        <v>-136593088749637.94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-136593088749637.94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-569137869790.15808</v>
      </c>
      <c r="L4657" s="444">
        <f t="shared" ca="1" si="174"/>
        <v>-137162226619428.09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-137162226619428.09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-571509277580.95044</v>
      </c>
      <c r="L4658" s="444">
        <f t="shared" ca="1" si="174"/>
        <v>-137733735897009.05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-137733735897009.05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-573890566237.53772</v>
      </c>
      <c r="L4659" s="444">
        <f t="shared" ca="1" si="174"/>
        <v>-138307626463246.58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-138307626463246.58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-576281776930.19409</v>
      </c>
      <c r="L4660" s="444">
        <f t="shared" ca="1" si="174"/>
        <v>-138883908240176.77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-138883908240176.77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-578682951000.73657</v>
      </c>
      <c r="L4661" s="444">
        <f t="shared" ca="1" si="174"/>
        <v>-139462591191177.5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-139462591191177.5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-581094129963.23962</v>
      </c>
      <c r="L4662" s="444">
        <f t="shared" ca="1" si="174"/>
        <v>-140043685321140.73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-140043685321140.73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-583515355504.75305</v>
      </c>
      <c r="L4663" s="444">
        <f t="shared" ca="1" si="174"/>
        <v>-140627200676645.48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-140627200676645.48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-585946669486.02295</v>
      </c>
      <c r="L4664" s="444">
        <f t="shared" ca="1" si="174"/>
        <v>-141213147346131.5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-141213147346131.5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-588388113942.2146</v>
      </c>
      <c r="L4665" s="444">
        <f t="shared" ca="1" si="174"/>
        <v>-141801535460073.72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-141801535460073.72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-590839731083.6405</v>
      </c>
      <c r="L4666" s="444">
        <f t="shared" ca="1" si="174"/>
        <v>-142392375191157.34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-142392375191157.34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-593301563296.48889</v>
      </c>
      <c r="L4667" s="444">
        <f t="shared" ca="1" si="174"/>
        <v>-142985676754453.84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-142985676754453.84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-595773653143.55762</v>
      </c>
      <c r="L4668" s="444">
        <f t="shared" ca="1" si="174"/>
        <v>-143581450407597.41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-143581450407597.41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-598256043364.98914</v>
      </c>
      <c r="L4669" s="444">
        <f t="shared" ca="1" si="174"/>
        <v>-144179706450962.41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-144179706450962.41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-600748776879.01001</v>
      </c>
      <c r="L4670" s="444">
        <f t="shared" ca="1" si="174"/>
        <v>-144780455227841.41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-144780455227841.41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-603251896782.67249</v>
      </c>
      <c r="L4671" s="444">
        <f t="shared" ca="1" si="174"/>
        <v>-145383707124624.09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-145383707124624.09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-605765446352.60034</v>
      </c>
      <c r="L4672" s="444">
        <f t="shared" ca="1" si="174"/>
        <v>-145989472570976.69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-145989472570976.69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-608289469045.73621</v>
      </c>
      <c r="L4673" s="444">
        <f t="shared" ca="1" si="174"/>
        <v>-146597762040022.44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-146597762040022.44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-610824008500.09351</v>
      </c>
      <c r="L4674" s="444">
        <f t="shared" ca="1" si="174"/>
        <v>-147208586048522.53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-147208586048522.53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-613369108535.5105</v>
      </c>
      <c r="L4675" s="444">
        <f t="shared" ca="1" si="174"/>
        <v>-147821955157058.03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-147821955157058.03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-615924813154.40845</v>
      </c>
      <c r="L4676" s="444">
        <f t="shared" ca="1" si="174"/>
        <v>-148437879970212.44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-148437879970212.44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-618491166542.55176</v>
      </c>
      <c r="L4677" s="444">
        <f t="shared" ca="1" si="174"/>
        <v>-149056371136755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-149056371136755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-621068213069.8125</v>
      </c>
      <c r="L4678" s="444">
        <f t="shared" ca="1" si="174"/>
        <v>-149677439349824.81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-149677439349824.81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-623655997290.93677</v>
      </c>
      <c r="L4679" s="444">
        <f t="shared" ca="1" si="174"/>
        <v>-150301095347115.75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-150301095347115.75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-626254563946.31567</v>
      </c>
      <c r="L4680" s="444">
        <f t="shared" ca="1" si="174"/>
        <v>-150927349911062.06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-150927349911062.06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-628863957962.75854</v>
      </c>
      <c r="L4681" s="444">
        <f t="shared" ca="1" si="174"/>
        <v>-151556213869024.81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-151556213869024.81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-631484224454.27002</v>
      </c>
      <c r="L4682" s="444">
        <f t="shared" ca="1" si="174"/>
        <v>-152187698093479.09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-152187698093479.09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-634115408722.82959</v>
      </c>
      <c r="L4683" s="444">
        <f t="shared" ca="1" si="174"/>
        <v>-152821813502201.94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-152821813502201.94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-636757556259.17468</v>
      </c>
      <c r="L4684" s="444">
        <f t="shared" ca="1" si="174"/>
        <v>-153458571058461.13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-153458571058461.13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-639410712743.58801</v>
      </c>
      <c r="L4685" s="444">
        <f t="shared" ca="1" si="174"/>
        <v>-154097981771204.72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-154097981771204.72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-642074924046.68628</v>
      </c>
      <c r="L4686" s="444">
        <f t="shared" ca="1" si="174"/>
        <v>-154740056695251.41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-154740056695251.41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-644750236230.21423</v>
      </c>
      <c r="L4687" s="444">
        <f t="shared" ca="1" si="174"/>
        <v>-155384806931481.63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-155384806931481.63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-647436695547.84009</v>
      </c>
      <c r="L4688" s="444">
        <f t="shared" ca="1" si="174"/>
        <v>-156032243627029.47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-156032243627029.47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-650134348445.95605</v>
      </c>
      <c r="L4689" s="444">
        <f t="shared" ca="1" si="174"/>
        <v>-156682377975475.44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-156682377975475.44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-652843241564.48096</v>
      </c>
      <c r="L4690" s="444">
        <f t="shared" ca="1" si="174"/>
        <v>-157335221217039.91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-157335221217039.91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-655563421737.66626</v>
      </c>
      <c r="L4691" s="444">
        <f t="shared" ca="1" si="174"/>
        <v>-157990784638777.56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-157990784638777.56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-658294935994.90649</v>
      </c>
      <c r="L4692" s="444">
        <f t="shared" ca="1" si="174"/>
        <v>-158649079574772.47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-158649079574772.47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-661037831561.552</v>
      </c>
      <c r="L4693" s="444">
        <f t="shared" ca="1" si="174"/>
        <v>-159310117406334.03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-159310117406334.03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-663792155859.7251</v>
      </c>
      <c r="L4694" s="444">
        <f t="shared" ca="1" si="174"/>
        <v>-159973909562193.75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-159973909562193.75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-666557956509.14063</v>
      </c>
      <c r="L4695" s="444">
        <f t="shared" ca="1" si="174"/>
        <v>-160640467518702.88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-160640467518702.88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-669335281327.92859</v>
      </c>
      <c r="L4696" s="444">
        <f t="shared" ca="1" si="174"/>
        <v>-161309802800030.81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-161309802800030.81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-672124178333.46167</v>
      </c>
      <c r="L4697" s="444">
        <f t="shared" ca="1" si="174"/>
        <v>-161981926978364.28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-161981926978364.28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-674924695743.18445</v>
      </c>
      <c r="L4698" s="444">
        <f t="shared" ca="1" si="174"/>
        <v>-162656851674107.47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-162656851674107.47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-677736881975.44775</v>
      </c>
      <c r="L4699" s="444">
        <f t="shared" ca="1" si="174"/>
        <v>-163334588556082.91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-163334588556082.91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-680560785650.34546</v>
      </c>
      <c r="L4700" s="444">
        <f t="shared" ca="1" si="174"/>
        <v>-164015149341733.25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-164015149341733.25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-683396455590.55518</v>
      </c>
      <c r="L4701" s="444">
        <f t="shared" ca="1" si="174"/>
        <v>-164698545797323.81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-164698545797323.81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-686243940822.1825</v>
      </c>
      <c r="L4702" s="444">
        <f t="shared" ca="1" si="174"/>
        <v>-165384789738146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-165384789738146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-689103290575.60828</v>
      </c>
      <c r="L4703" s="444">
        <f t="shared" ca="1" si="174"/>
        <v>-166073893028721.59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-166073893028721.59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-691974554286.33997</v>
      </c>
      <c r="L4704" s="444">
        <f t="shared" ca="1" si="174"/>
        <v>-166765867583007.94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-166765867583007.94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-694857781595.86646</v>
      </c>
      <c r="L4705" s="444">
        <f t="shared" ca="1" si="174"/>
        <v>-167460725364603.81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-167460725364603.81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-697753022352.51587</v>
      </c>
      <c r="L4706" s="444">
        <f t="shared" ca="1" si="174"/>
        <v>-168158478386956.34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-168158478386956.34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-700660326612.31812</v>
      </c>
      <c r="L4707" s="444">
        <f t="shared" ca="1" si="174"/>
        <v>-168859138713568.66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-168859138713568.66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-703579744639.86938</v>
      </c>
      <c r="L4708" s="444">
        <f t="shared" ca="1" si="174"/>
        <v>-169562718458208.53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-169562718458208.53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-706511326909.20215</v>
      </c>
      <c r="L4709" s="444">
        <f t="shared" ca="1" si="174"/>
        <v>-170269229785117.72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-170269229785117.72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-709455124104.6571</v>
      </c>
      <c r="L4710" s="444">
        <f t="shared" ca="1" si="174"/>
        <v>-170978684909222.38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-170978684909222.38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-712411187121.75989</v>
      </c>
      <c r="L4711" s="444">
        <f t="shared" ca="1" si="174"/>
        <v>-171691096096344.13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-171691096096344.13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-715379567068.10046</v>
      </c>
      <c r="L4712" s="444">
        <f t="shared" ca="1" si="174"/>
        <v>-172406475663412.22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-172406475663412.22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-718360315264.21753</v>
      </c>
      <c r="L4713" s="444">
        <f t="shared" ca="1" si="174"/>
        <v>-173124835978676.44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-173124835978676.44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-721353483244.48511</v>
      </c>
      <c r="L4714" s="444">
        <f t="shared" ca="1" si="174"/>
        <v>-173846189461920.94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-173846189461920.94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-724359122758.00391</v>
      </c>
      <c r="L4715" s="444">
        <f t="shared" ca="1" si="174"/>
        <v>-174570548584678.94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-174570548584678.94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-727377285769.49561</v>
      </c>
      <c r="L4716" s="444">
        <f t="shared" ca="1" si="174"/>
        <v>-175297925870448.44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-175297925870448.44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-730408024460.20178</v>
      </c>
      <c r="L4717" s="444">
        <f t="shared" ca="1" si="174"/>
        <v>-176028333894908.63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-176028333894908.63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-733451391228.78589</v>
      </c>
      <c r="L4718" s="444">
        <f t="shared" ca="1" si="174"/>
        <v>-176761785286137.41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-176761785286137.41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-736507438692.23914</v>
      </c>
      <c r="L4719" s="444">
        <f t="shared" ca="1" si="174"/>
        <v>-177498292724829.66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-177498292724829.66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-739576219686.79028</v>
      </c>
      <c r="L4720" s="444">
        <f t="shared" ca="1" si="174"/>
        <v>-178237868944516.44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-178237868944516.44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-742657787268.81848</v>
      </c>
      <c r="L4721" s="444">
        <f t="shared" ca="1" si="174"/>
        <v>-178980526731785.25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-178980526731785.25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-745752194715.77185</v>
      </c>
      <c r="L4722" s="444">
        <f t="shared" ca="1" si="174"/>
        <v>-179726278926501.03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-179726278926501.03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-748859495527.08765</v>
      </c>
      <c r="L4723" s="444">
        <f t="shared" ca="1" si="174"/>
        <v>-180475138422028.13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-180475138422028.13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-751979743425.11719</v>
      </c>
      <c r="L4724" s="444">
        <f t="shared" ca="1" si="174"/>
        <v>-181227118165453.25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-181227118165453.25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-755112992356.05518</v>
      </c>
      <c r="L4725" s="444">
        <f t="shared" ca="1" si="174"/>
        <v>-181982231157809.31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-181982231157809.31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-758259296490.87207</v>
      </c>
      <c r="L4726" s="444">
        <f t="shared" ca="1" si="174"/>
        <v>-182740490454300.19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-182740490454300.19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-761418710226.25073</v>
      </c>
      <c r="L4727" s="444">
        <f t="shared" ca="1" si="174"/>
        <v>-183501909164526.44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-183501909164526.44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-764591288185.52686</v>
      </c>
      <c r="L4728" s="444">
        <f t="shared" ca="1" si="174"/>
        <v>-184266500452711.97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-184266500452711.97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-767777085219.63318</v>
      </c>
      <c r="L4729" s="444">
        <f t="shared" ca="1" si="174"/>
        <v>-185034277537931.59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-185034277537931.59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-770976156408.04834</v>
      </c>
      <c r="L4730" s="444">
        <f t="shared" ca="1" si="174"/>
        <v>-185805253694339.66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-185805253694339.66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-774188557059.74854</v>
      </c>
      <c r="L4731" s="444">
        <f t="shared" ca="1" si="174"/>
        <v>-186579442251399.41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-186579442251399.41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-777414342714.16418</v>
      </c>
      <c r="L4732" s="444">
        <f t="shared" ca="1" si="174"/>
        <v>-187356856594113.56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-187356856594113.56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-780653569142.13989</v>
      </c>
      <c r="L4733" s="444">
        <f t="shared" ca="1" si="174"/>
        <v>-188137510163255.69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-188137510163255.69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-783906292346.89868</v>
      </c>
      <c r="L4734" s="444">
        <f t="shared" ca="1" si="174"/>
        <v>-188921416455602.59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-188921416455602.59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-787172568565.01074</v>
      </c>
      <c r="L4735" s="444">
        <f t="shared" ca="1" si="174"/>
        <v>-189708589024167.59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-189708589024167.59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-790452454267.36499</v>
      </c>
      <c r="L4736" s="444">
        <f t="shared" ca="1" si="174"/>
        <v>-190499041478434.97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-190499041478434.97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-793746006160.14575</v>
      </c>
      <c r="L4737" s="444">
        <f t="shared" ca="1" si="174"/>
        <v>-191292787484595.13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-191292787484595.13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-797053281185.81299</v>
      </c>
      <c r="L4738" s="444">
        <f t="shared" ca="1" si="174"/>
        <v>-192089840765780.94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-192089840765780.94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-800374336524.08728</v>
      </c>
      <c r="L4739" s="444">
        <f t="shared" ca="1" si="174"/>
        <v>-192890215102305.03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-192890215102305.03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-803709229592.93762</v>
      </c>
      <c r="L4740" s="444">
        <f t="shared" ca="1" si="174"/>
        <v>-193693924331897.97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-193693924331897.97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-807058018049.57483</v>
      </c>
      <c r="L4741" s="444">
        <f t="shared" ca="1" si="174"/>
        <v>-194500982349947.53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-194500982349947.53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-810420759791.448</v>
      </c>
      <c r="L4742" s="444">
        <f t="shared" ca="1" si="174"/>
        <v>-195311403109738.97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-195311403109738.97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-813797512957.24573</v>
      </c>
      <c r="L4743" s="444">
        <f t="shared" ca="1" si="174"/>
        <v>-196125200622696.22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-196125200622696.22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-817188335927.90088</v>
      </c>
      <c r="L4744" s="444">
        <f t="shared" ca="1" si="174"/>
        <v>-196942388958624.13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-196942388958624.13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-820593287327.60046</v>
      </c>
      <c r="L4745" s="444">
        <f t="shared" ca="1" si="174"/>
        <v>-197762982245951.72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-197762982245951.72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-824012426024.79883</v>
      </c>
      <c r="L4746" s="444">
        <f t="shared" ca="1" si="174"/>
        <v>-198586994671976.53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-198586994671976.53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-827445811133.2356</v>
      </c>
      <c r="L4747" s="444">
        <f t="shared" ca="1" si="174"/>
        <v>-199414440483109.78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-199414440483109.78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-830893502012.9574</v>
      </c>
      <c r="L4748" s="444">
        <f t="shared" ca="1" si="174"/>
        <v>-200245333985122.75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-200245333985122.75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-834355558271.34473</v>
      </c>
      <c r="L4749" s="444">
        <f t="shared" ca="1" si="174"/>
        <v>-201079689543394.09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-201079689543394.09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-837832039764.14209</v>
      </c>
      <c r="L4750" s="444">
        <f t="shared" ca="1" si="174"/>
        <v>-201917521583158.25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-201917521583158.25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-841323006596.49268</v>
      </c>
      <c r="L4751" s="444">
        <f t="shared" ca="1" si="174"/>
        <v>-202758844589754.75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-202758844589754.75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-844828519123.97815</v>
      </c>
      <c r="L4752" s="444">
        <f t="shared" ca="1" si="174"/>
        <v>-203603673108878.72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-203603673108878.72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-848348637953.66138</v>
      </c>
      <c r="L4753" s="444">
        <f t="shared" ca="1" si="174"/>
        <v>-204452021746832.38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-204452021746832.38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-851883423945.13489</v>
      </c>
      <c r="L4754" s="444">
        <f t="shared" ca="1" si="174"/>
        <v>-205303905170777.5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-205303905170777.5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-855432938211.57288</v>
      </c>
      <c r="L4755" s="444">
        <f t="shared" ca="1" si="174"/>
        <v>-206159338108989.06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-206159338108989.06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-858997242120.78772</v>
      </c>
      <c r="L4756" s="444">
        <f t="shared" ca="1" si="174"/>
        <v>-207018335351109.84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-207018335351109.84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-862576397296.29102</v>
      </c>
      <c r="L4757" s="444">
        <f t="shared" ca="1" si="174"/>
        <v>-207880911748406.13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-207880911748406.13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-866170465618.35889</v>
      </c>
      <c r="L4758" s="444">
        <f t="shared" ca="1" si="174"/>
        <v>-208747082214024.47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-208747082214024.47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-869779509225.10193</v>
      </c>
      <c r="L4759" s="444">
        <f t="shared" ca="1" si="174"/>
        <v>-209616861723249.56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-209616861723249.56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-873403590513.53979</v>
      </c>
      <c r="L4760" s="444">
        <f t="shared" ca="1" si="174"/>
        <v>-210490265313763.09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-210490265313763.09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-877042772140.67957</v>
      </c>
      <c r="L4761" s="444">
        <f t="shared" ca="1" si="174"/>
        <v>-211367308085903.78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-211367308085903.78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-880697117024.59912</v>
      </c>
      <c r="L4762" s="444">
        <f t="shared" ca="1" si="174"/>
        <v>-212248005202928.38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-212248005202928.38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-884366688345.53491</v>
      </c>
      <c r="L4763" s="444">
        <f t="shared" ca="1" si="174"/>
        <v>-213132371891273.91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-213132371891273.91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-888051549546.97461</v>
      </c>
      <c r="L4764" s="444">
        <f t="shared" ca="1" si="174"/>
        <v>-214020423440820.88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-214020423440820.88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-891751764336.75366</v>
      </c>
      <c r="L4765" s="444">
        <f t="shared" ca="1" si="174"/>
        <v>-214912175205157.63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-214912175205157.63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-895467396688.15674</v>
      </c>
      <c r="L4766" s="444">
        <f t="shared" ca="1" si="174"/>
        <v>-215807642601845.78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-215807642601845.78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-899198510841.02405</v>
      </c>
      <c r="L4767" s="444">
        <f t="shared" ca="1" si="174"/>
        <v>-216706841112686.81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-216706841112686.81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-902945171302.86169</v>
      </c>
      <c r="L4768" s="444">
        <f t="shared" ca="1" si="174"/>
        <v>-217609786283989.69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-217609786283989.69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-906707442849.95703</v>
      </c>
      <c r="L4769" s="444">
        <f t="shared" ca="1" si="174"/>
        <v>-218516493726839.66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-218516493726839.66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-910485390528.49854</v>
      </c>
      <c r="L4770" s="444">
        <f t="shared" ca="1" si="174"/>
        <v>-219426979117368.16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-219426979117368.16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-914279079655.70056</v>
      </c>
      <c r="L4771" s="444">
        <f t="shared" ca="1" si="174"/>
        <v>-220341258197023.84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-220341258197023.84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-918088575820.93274</v>
      </c>
      <c r="L4772" s="444">
        <f t="shared" ca="1" si="174"/>
        <v>-221259346772844.78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-221259346772844.78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-921913944886.85327</v>
      </c>
      <c r="L4773" s="444">
        <f t="shared" ca="1" si="174"/>
        <v>-222181260717731.63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-222181260717731.63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-925755252990.54858</v>
      </c>
      <c r="L4774" s="444">
        <f t="shared" ca="1" si="174"/>
        <v>-223107015970722.19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-223107015970722.19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-929612566544.67578</v>
      </c>
      <c r="L4775" s="444">
        <f t="shared" ca="1" si="174"/>
        <v>-224036628537266.88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-224036628537266.88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-933485952238.61194</v>
      </c>
      <c r="L4776" s="444">
        <f t="shared" ca="1" si="174"/>
        <v>-224970114489505.5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-224970114489505.5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-937375477039.6062</v>
      </c>
      <c r="L4777" s="444">
        <f t="shared" ca="1" si="174"/>
        <v>-225907489966545.09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-225907489966545.09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-941281208193.93787</v>
      </c>
      <c r="L4778" s="444">
        <f t="shared" ca="1" si="174"/>
        <v>-226848771174739.03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-226848771174739.03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-945203213228.0791</v>
      </c>
      <c r="L4779" s="444">
        <f t="shared" ca="1" si="174"/>
        <v>-227793974387967.13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-227793974387967.13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-949141559949.86292</v>
      </c>
      <c r="L4780" s="444">
        <f t="shared" ca="1" si="174"/>
        <v>-228743115947917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-228743115947917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-953096316449.65417</v>
      </c>
      <c r="L4781" s="444">
        <f t="shared" ca="1" si="174"/>
        <v>-229696212264366.66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-229696212264366.66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-957067551101.52783</v>
      </c>
      <c r="L4782" s="444">
        <f t="shared" ca="1" si="174"/>
        <v>-230653279815468.19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-230653279815468.19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-961055332564.45068</v>
      </c>
      <c r="L4783" s="444">
        <f t="shared" ca="1" si="174"/>
        <v>-231614335148032.63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-231614335148032.63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-965059729783.46924</v>
      </c>
      <c r="L4784" s="444">
        <f t="shared" ca="1" si="174"/>
        <v>-232579394877816.09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-232579394877816.09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-969080811990.90039</v>
      </c>
      <c r="L4785" s="444">
        <f t="shared" ca="1" si="174"/>
        <v>-233548475689807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-233548475689807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-973118648707.5293</v>
      </c>
      <c r="L4786" s="444">
        <f t="shared" ca="1" si="174"/>
        <v>-234521594338514.53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-234521594338514.53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-977173309743.81055</v>
      </c>
      <c r="L4787" s="444">
        <f t="shared" ca="1" si="174"/>
        <v>-235498767648258.34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-235498767648258.34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-981244865201.07642</v>
      </c>
      <c r="L4788" s="444">
        <f t="shared" ca="1" si="174"/>
        <v>-236480012513459.41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-236480012513459.41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-985333385472.74756</v>
      </c>
      <c r="L4789" s="444">
        <f t="shared" ca="1" si="174"/>
        <v>-237465345898932.16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-237465345898932.16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-989438941245.55066</v>
      </c>
      <c r="L4790" s="444">
        <f t="shared" ca="1" si="174"/>
        <v>-238454784840177.72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-238454784840177.72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-993561603500.74048</v>
      </c>
      <c r="L4791" s="444">
        <f t="shared" ca="1" si="174"/>
        <v>-239448346443678.47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-239448346443678.47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-997701443515.32678</v>
      </c>
      <c r="L4792" s="444">
        <f t="shared" ca="1" si="174"/>
        <v>-240446047887193.78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-240446047887193.78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-1001858532863.3074</v>
      </c>
      <c r="L4793" s="444">
        <f t="shared" ca="1" si="174"/>
        <v>-241447906420057.09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-241447906420057.09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-1006032943416.9045</v>
      </c>
      <c r="L4794" s="444">
        <f t="shared" ca="1" si="174"/>
        <v>-242453939363474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-242453939363474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-1010224747347.8082</v>
      </c>
      <c r="L4795" s="444">
        <f t="shared" ca="1" si="174"/>
        <v>-243464164110821.81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-243464164110821.81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-1014434017128.4242</v>
      </c>
      <c r="L4796" s="444">
        <f t="shared" ca="1" si="174"/>
        <v>-244478598127950.25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-244478598127950.25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-1018660825533.126</v>
      </c>
      <c r="L4797" s="444">
        <f t="shared" ca="1" si="174"/>
        <v>-245497258953483.38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-245497258953483.38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-1022905245639.5139</v>
      </c>
      <c r="L4798" s="444">
        <f t="shared" ca="1" si="174"/>
        <v>-246520164199122.88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-246520164199122.88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-1027167350829.6786</v>
      </c>
      <c r="L4799" s="444">
        <f t="shared" ca="1" si="174"/>
        <v>-247547331549952.56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-247547331549952.56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-1031447214791.4691</v>
      </c>
      <c r="L4800" s="444">
        <f t="shared" ca="1" si="174"/>
        <v>-248578778764744.03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-248578778764744.03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-1035744911519.7667</v>
      </c>
      <c r="L4801" s="444">
        <f t="shared" ca="1" si="174"/>
        <v>-249614523676263.81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-249614523676263.81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-1040060515317.7657</v>
      </c>
      <c r="L4802" s="444">
        <f t="shared" ca="1" si="174"/>
        <v>-250654584191581.59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-250654584191581.59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-1044394100798.2566</v>
      </c>
      <c r="L4803" s="444">
        <f t="shared" ca="1" si="174"/>
        <v>-251698978292379.84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-251698978292379.84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-1048745742884.916</v>
      </c>
      <c r="L4804" s="444">
        <f t="shared" ca="1" si="174"/>
        <v>-252747724035264.75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-252747724035264.75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-1053115516813.6031</v>
      </c>
      <c r="L4805" s="444">
        <f t="shared" ca="1" si="174"/>
        <v>-253800839552078.34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-253800839552078.34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-1057503498133.6599</v>
      </c>
      <c r="L4806" s="444">
        <f t="shared" ca="1" si="174"/>
        <v>-254858343050212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-254858343050212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-1061909762709.2168</v>
      </c>
      <c r="L4807" s="444">
        <f t="shared" ca="1" si="174"/>
        <v>-255920252812921.22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-255920252812921.22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-1066334386720.5052</v>
      </c>
      <c r="L4808" s="444">
        <f t="shared" ca="1" si="174"/>
        <v>-256986587199641.72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-256986587199641.72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-1070777446665.174</v>
      </c>
      <c r="L4809" s="444">
        <f t="shared" ca="1" si="174"/>
        <v>-258057364646306.91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-258057364646306.91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-1075239019359.6122</v>
      </c>
      <c r="L4810" s="444">
        <f t="shared" ca="1" si="174"/>
        <v>-259132603665666.53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-259132603665666.53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-1079719181940.2771</v>
      </c>
      <c r="L4811" s="444">
        <f t="shared" ca="1" si="174"/>
        <v>-260212322847606.81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-260212322847606.81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-1084218011865.0283</v>
      </c>
      <c r="L4812" s="444">
        <f t="shared" ca="1" si="174"/>
        <v>-261296540859471.84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-261296540859471.84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-1088735586914.4658</v>
      </c>
      <c r="L4813" s="444">
        <f t="shared" ca="1" si="174"/>
        <v>-262385276446386.31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-262385276446386.31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-1093271985193.2762</v>
      </c>
      <c r="L4814" s="444">
        <f t="shared" ca="1" si="174"/>
        <v>-263478548431579.59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-263478548431579.59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-1097827285131.5817</v>
      </c>
      <c r="L4815" s="444">
        <f t="shared" ca="1" si="174"/>
        <v>-264576375716711.19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-264576375716711.19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-1102401565486.2966</v>
      </c>
      <c r="L4816" s="444">
        <f t="shared" ca="1" si="174"/>
        <v>-265678777282197.47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-265678777282197.47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-1106994905342.4895</v>
      </c>
      <c r="L4817" s="444">
        <f t="shared" ca="1" si="174"/>
        <v>-266785772187539.97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-266785772187539.97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-1111607384114.7498</v>
      </c>
      <c r="L4818" s="444">
        <f t="shared" ca="1" si="174"/>
        <v>-267897379571654.72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-267897379571654.72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-1116239081548.5613</v>
      </c>
      <c r="L4819" s="444">
        <f t="shared" ca="1" si="174"/>
        <v>-269013618653203.28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-269013618653203.28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-1120890077721.6804</v>
      </c>
      <c r="L4820" s="444">
        <f t="shared" ca="1" si="174"/>
        <v>-270134508730924.97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-270134508730924.97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-1125560453045.5208</v>
      </c>
      <c r="L4821" s="444">
        <f t="shared" ca="1" si="174"/>
        <v>-271260069183970.5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-271260069183970.5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-1130250288266.5437</v>
      </c>
      <c r="L4822" s="444">
        <f t="shared" ca="1" si="174"/>
        <v>-272390319472237.03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-272390319472237.03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-1134959664467.6543</v>
      </c>
      <c r="L4823" s="444">
        <f t="shared" ca="1" si="174"/>
        <v>-273525279136704.69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-273525279136704.69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-1139688663069.6028</v>
      </c>
      <c r="L4824" s="444">
        <f t="shared" ca="1" si="174"/>
        <v>-274664967799774.28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-274664967799774.28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-1144437365832.3928</v>
      </c>
      <c r="L4825" s="444">
        <f t="shared" ca="1" si="174"/>
        <v>-275809405165606.69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-275809405165606.69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-1149205854856.6946</v>
      </c>
      <c r="L4826" s="444">
        <f t="shared" ca="1" si="174"/>
        <v>-276958611020463.38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-276958611020463.38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-1153994212585.2642</v>
      </c>
      <c r="L4827" s="444">
        <f t="shared" ca="1" si="174"/>
        <v>-278112605233048.63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-278112605233048.63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-1158802521804.3691</v>
      </c>
      <c r="L4828" s="444">
        <f t="shared" ca="1" si="174"/>
        <v>-279271407754853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-279271407754853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-1163630865645.2207</v>
      </c>
      <c r="L4829" s="444">
        <f t="shared" ca="1" si="174"/>
        <v>-280435038620498.22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-280435038620498.22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-1168479327585.4094</v>
      </c>
      <c r="L4830" s="444">
        <f t="shared" ca="1" si="174"/>
        <v>-281603517948083.63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-281603517948083.63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-1173347991450.3484</v>
      </c>
      <c r="L4831" s="444">
        <f t="shared" ca="1" si="174"/>
        <v>-282776865939534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-282776865939534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-1178236941414.7251</v>
      </c>
      <c r="L4832" s="444">
        <f t="shared" ca="1" si="174"/>
        <v>-283955102880948.75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-283955102880948.75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-1183146262003.9531</v>
      </c>
      <c r="L4833" s="444">
        <f t="shared" ca="1" si="174"/>
        <v>-285138249142952.69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-285138249142952.69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-1188076038095.6362</v>
      </c>
      <c r="L4834" s="444">
        <f t="shared" ca="1" si="174"/>
        <v>-286326325181048.31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-286326325181048.31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-1193026354921.0347</v>
      </c>
      <c r="L4835" s="444">
        <f t="shared" ca="1" si="174"/>
        <v>-287519351535969.38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-287519351535969.38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-1197997298066.5391</v>
      </c>
      <c r="L4836" s="444">
        <f t="shared" ca="1" si="174"/>
        <v>-288717348834035.94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-288717348834035.94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-1202988953475.1497</v>
      </c>
      <c r="L4837" s="444">
        <f t="shared" ca="1" si="174"/>
        <v>-289920337787511.06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-289920337787511.06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-1208001407447.9626</v>
      </c>
      <c r="L4838" s="444">
        <f t="shared" ca="1" si="174"/>
        <v>-291128339194959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-291128339194959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-1213034746645.6626</v>
      </c>
      <c r="L4839" s="444">
        <f t="shared" ca="1" si="174"/>
        <v>-292341373941604.69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-292341373941604.69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-1218089058090.0195</v>
      </c>
      <c r="L4840" s="444">
        <f t="shared" ca="1" si="174"/>
        <v>-293559462999694.69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-293559462999694.69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-1223164429165.3945</v>
      </c>
      <c r="L4841" s="444">
        <f t="shared" ca="1" si="174"/>
        <v>-294782627428860.06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-294782627428860.06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-1228260947620.2502</v>
      </c>
      <c r="L4842" s="444">
        <f t="shared" ca="1" si="174"/>
        <v>-296010888376480.31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-296010888376480.31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-1233378701568.668</v>
      </c>
      <c r="L4843" s="444">
        <f t="shared" ca="1" si="174"/>
        <v>-297244267078049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-297244267078049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-1238517779491.8708</v>
      </c>
      <c r="L4844" s="444">
        <f t="shared" ca="1" si="174"/>
        <v>-298482784857540.88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-298482784857540.88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-1243678270239.7537</v>
      </c>
      <c r="L4845" s="444">
        <f t="shared" ca="1" si="174"/>
        <v>-299726463127780.63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-299726463127780.63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-1248860263032.4192</v>
      </c>
      <c r="L4846" s="444">
        <f t="shared" ca="1" si="174"/>
        <v>-300975323390813.06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-300975323390813.06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-1254063847461.7212</v>
      </c>
      <c r="L4847" s="444">
        <f t="shared" ca="1" si="174"/>
        <v>-302229387238274.81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-302229387238274.81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-1259289113492.8118</v>
      </c>
      <c r="L4848" s="444">
        <f t="shared" ca="1" si="174"/>
        <v>-303488676351767.63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-303488676351767.63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-1264536151465.6985</v>
      </c>
      <c r="L4849" s="444">
        <f t="shared" ca="1" si="174"/>
        <v>-304753212503233.31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-304753212503233.31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-1269805052096.8054</v>
      </c>
      <c r="L4850" s="444">
        <f t="shared" ca="1" si="174"/>
        <v>-306023017555330.13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-306023017555330.13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-1275095906480.5422</v>
      </c>
      <c r="L4851" s="444">
        <f t="shared" ca="1" si="174"/>
        <v>-307298113461810.69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-307298113461810.69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-1280408806090.8779</v>
      </c>
      <c r="L4852" s="444">
        <f t="shared" ca="1" si="174"/>
        <v>-308578522267901.56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-308578522267901.56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-1285743842782.9231</v>
      </c>
      <c r="L4853" s="444">
        <f t="shared" ref="L4853:L5107" ca="1" si="179">I4853-J4853+K4853</f>
        <v>-309864266110684.5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-309864266110684.5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-1291101108794.5188</v>
      </c>
      <c r="L4854" s="444">
        <f t="shared" ca="1" si="179"/>
        <v>-311155367219479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-311155367219479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-1296480696747.8291</v>
      </c>
      <c r="L4855" s="444">
        <f t="shared" ca="1" si="179"/>
        <v>-312451847916226.81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-312451847916226.81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-1301882699650.9451</v>
      </c>
      <c r="L4856" s="444">
        <f t="shared" ca="1" si="179"/>
        <v>-313753730615877.75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-313753730615877.75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-1307307210899.4907</v>
      </c>
      <c r="L4857" s="444">
        <f t="shared" ca="1" si="179"/>
        <v>-315061037826777.25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-315061037826777.25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-1312754324278.2385</v>
      </c>
      <c r="L4858" s="444">
        <f t="shared" ca="1" si="179"/>
        <v>-316373792151055.5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-316373792151055.5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-1318224133962.7312</v>
      </c>
      <c r="L4859" s="444">
        <f t="shared" ca="1" si="179"/>
        <v>-317692016285018.25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-317692016285018.25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-1323716734520.9094</v>
      </c>
      <c r="L4860" s="444">
        <f t="shared" ca="1" si="179"/>
        <v>-319015733019539.19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-319015733019539.19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-1329232220914.7466</v>
      </c>
      <c r="L4861" s="444">
        <f t="shared" ca="1" si="179"/>
        <v>-320344965240453.94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-320344965240453.94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-1334770688501.8914</v>
      </c>
      <c r="L4862" s="444">
        <f t="shared" ca="1" si="179"/>
        <v>-321679735928955.81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-321679735928955.81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-1340332233037.3159</v>
      </c>
      <c r="L4863" s="444">
        <f t="shared" ca="1" si="179"/>
        <v>-323020068161993.13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-323020068161993.13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-1345916950674.9714</v>
      </c>
      <c r="L4864" s="444">
        <f t="shared" ca="1" si="179"/>
        <v>-324365985112668.13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-324365985112668.13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-1351524937969.4504</v>
      </c>
      <c r="L4865" s="444">
        <f t="shared" ca="1" si="179"/>
        <v>-325717510050637.56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-325717510050637.56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-1357156291877.6565</v>
      </c>
      <c r="L4866" s="444">
        <f t="shared" ca="1" si="179"/>
        <v>-327074666342515.25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-327074666342515.25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-1362811109760.4802</v>
      </c>
      <c r="L4867" s="444">
        <f t="shared" ca="1" si="179"/>
        <v>-328437477452275.75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-328437477452275.75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-1368489489384.4822</v>
      </c>
      <c r="L4868" s="444">
        <f t="shared" ca="1" si="179"/>
        <v>-329805966941660.25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-329805966941660.25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-1374191528923.5845</v>
      </c>
      <c r="L4869" s="444">
        <f t="shared" ca="1" si="179"/>
        <v>-331180158470583.81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-331180158470583.81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-1379917326960.7659</v>
      </c>
      <c r="L4870" s="444">
        <f t="shared" ca="1" si="179"/>
        <v>-332560075797544.56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-332560075797544.56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-1385666982489.769</v>
      </c>
      <c r="L4871" s="444">
        <f t="shared" ca="1" si="179"/>
        <v>-333945742780034.31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-333945742780034.31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-1391440594916.8096</v>
      </c>
      <c r="L4872" s="444">
        <f t="shared" ca="1" si="179"/>
        <v>-335337183374951.13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-335337183374951.13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-1397238264062.2964</v>
      </c>
      <c r="L4873" s="444">
        <f t="shared" ca="1" si="179"/>
        <v>-336734421639013.44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-336734421639013.44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-1403060090162.5559</v>
      </c>
      <c r="L4874" s="444">
        <f t="shared" ca="1" si="179"/>
        <v>-338137481729176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-338137481729176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-1408906173871.5667</v>
      </c>
      <c r="L4875" s="444">
        <f t="shared" ca="1" si="179"/>
        <v>-339546387903047.56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-339546387903047.56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-1414776616262.6982</v>
      </c>
      <c r="L4876" s="444">
        <f t="shared" ca="1" si="179"/>
        <v>-340961164519310.25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-340961164519310.25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-1420671518830.4595</v>
      </c>
      <c r="L4877" s="444">
        <f t="shared" ca="1" si="179"/>
        <v>-342381836038140.69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-342381836038140.69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-1426590983492.2529</v>
      </c>
      <c r="L4878" s="444">
        <f t="shared" ca="1" si="179"/>
        <v>-343808427021632.94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-343808427021632.94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-1432535112590.1372</v>
      </c>
      <c r="L4879" s="444">
        <f t="shared" ca="1" si="179"/>
        <v>-345240962134223.06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-345240962134223.06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-1438504008892.5962</v>
      </c>
      <c r="L4880" s="444">
        <f t="shared" ca="1" si="179"/>
        <v>-346679466143115.69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-346679466143115.69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-1444497775596.3154</v>
      </c>
      <c r="L4881" s="444">
        <f t="shared" ca="1" si="179"/>
        <v>-348123963918712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-348123963918712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-1450516516327.9666</v>
      </c>
      <c r="L4882" s="444">
        <f t="shared" ca="1" si="179"/>
        <v>-349574480435039.94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-349574480435039.94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-1456560335145.9998</v>
      </c>
      <c r="L4883" s="444">
        <f t="shared" ca="1" si="179"/>
        <v>-351031040770185.94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-351031040770185.94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-1462629336542.4414</v>
      </c>
      <c r="L4884" s="444">
        <f t="shared" ca="1" si="179"/>
        <v>-352493670106728.38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-352493670106728.38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-1468723625444.7017</v>
      </c>
      <c r="L4885" s="444">
        <f t="shared" ca="1" si="179"/>
        <v>-353962393732173.06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-353962393732173.06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-1474843307217.3877</v>
      </c>
      <c r="L4886" s="444">
        <f t="shared" ca="1" si="179"/>
        <v>-355437237039390.44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-355437237039390.44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-1480988487664.1267</v>
      </c>
      <c r="L4887" s="444">
        <f t="shared" ca="1" si="179"/>
        <v>-356918225527054.56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-356918225527054.56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-1487159273029.394</v>
      </c>
      <c r="L4888" s="444">
        <f t="shared" ca="1" si="179"/>
        <v>-358405384800083.94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-358405384800083.94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-1493355770000.3496</v>
      </c>
      <c r="L4889" s="444">
        <f t="shared" ca="1" si="179"/>
        <v>-359898740570084.31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-359898740570084.31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-1499578085708.6846</v>
      </c>
      <c r="L4890" s="444">
        <f t="shared" ca="1" si="179"/>
        <v>-361398318655793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-361398318655793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-1505826327732.4707</v>
      </c>
      <c r="L4891" s="444">
        <f t="shared" ca="1" si="179"/>
        <v>-362904144983525.5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-362904144983525.5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-1512100604098.0229</v>
      </c>
      <c r="L4892" s="444">
        <f t="shared" ca="1" si="179"/>
        <v>-364416245587623.5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-364416245587623.5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-1518401023281.7646</v>
      </c>
      <c r="L4893" s="444">
        <f t="shared" ca="1" si="179"/>
        <v>-365934646610905.25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-365934646610905.25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-1524727694212.1052</v>
      </c>
      <c r="L4894" s="444">
        <f t="shared" ca="1" si="179"/>
        <v>-367459374305117.38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-367459374305117.38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-1531080726271.3223</v>
      </c>
      <c r="L4895" s="444">
        <f t="shared" ca="1" si="179"/>
        <v>-368990455031388.69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-368990455031388.69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-1537460229297.4529</v>
      </c>
      <c r="L4896" s="444">
        <f t="shared" ca="1" si="179"/>
        <v>-370527915260686.13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-370527915260686.13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-1543866313586.1921</v>
      </c>
      <c r="L4897" s="444">
        <f t="shared" ca="1" si="179"/>
        <v>-372071781574272.31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-372071781574272.31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-1550299089892.8013</v>
      </c>
      <c r="L4898" s="444">
        <f t="shared" ca="1" si="179"/>
        <v>-373622080664165.13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-373622080664165.13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-1556758669434.0212</v>
      </c>
      <c r="L4899" s="444">
        <f t="shared" ca="1" si="179"/>
        <v>-375178839333599.13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-375178839333599.13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-1563245163889.9963</v>
      </c>
      <c r="L4900" s="444">
        <f t="shared" ca="1" si="179"/>
        <v>-376742084497489.13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-376742084497489.13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-1569758685406.2046</v>
      </c>
      <c r="L4901" s="444">
        <f t="shared" ca="1" si="179"/>
        <v>-378311843182895.31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-378311843182895.31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-1576299346595.3972</v>
      </c>
      <c r="L4902" s="444">
        <f t="shared" ca="1" si="179"/>
        <v>-379888142529490.69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-379888142529490.69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-1582867260539.5444</v>
      </c>
      <c r="L4903" s="444">
        <f t="shared" ca="1" si="179"/>
        <v>-381471009790030.25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-381471009790030.25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-1589462540791.7927</v>
      </c>
      <c r="L4904" s="444">
        <f t="shared" ca="1" si="179"/>
        <v>-383060472330822.06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-383060472330822.06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-1596085301378.4253</v>
      </c>
      <c r="L4905" s="444">
        <f t="shared" ca="1" si="179"/>
        <v>-384656557632200.5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-384656557632200.5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-1602735656800.8354</v>
      </c>
      <c r="L4906" s="444">
        <f t="shared" ca="1" si="179"/>
        <v>-386259293289001.31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-386259293289001.31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-1609413722037.5054</v>
      </c>
      <c r="L4907" s="444">
        <f t="shared" ca="1" si="179"/>
        <v>-387868707011038.81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-387868707011038.81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-1616119612545.9951</v>
      </c>
      <c r="L4908" s="444">
        <f t="shared" ca="1" si="179"/>
        <v>-389484826623584.81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-389484826623584.81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-1622853444264.9368</v>
      </c>
      <c r="L4909" s="444">
        <f t="shared" ca="1" si="179"/>
        <v>-391107680067849.75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-391107680067849.75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-1629615333616.0405</v>
      </c>
      <c r="L4910" s="444">
        <f t="shared" ca="1" si="179"/>
        <v>-392737295401465.81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-392737295401465.81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-1636405397506.1074</v>
      </c>
      <c r="L4911" s="444">
        <f t="shared" ca="1" si="179"/>
        <v>-394373700798971.94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-394373700798971.94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-1643223753329.0498</v>
      </c>
      <c r="L4912" s="444">
        <f t="shared" ca="1" si="179"/>
        <v>-396016924552301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-396016924552301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-1650070518967.9209</v>
      </c>
      <c r="L4913" s="444">
        <f t="shared" ca="1" si="179"/>
        <v>-397666995071268.94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-397666995071268.94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-1656945812796.9539</v>
      </c>
      <c r="L4914" s="444">
        <f t="shared" ca="1" si="179"/>
        <v>-399323940884065.88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-399323940884065.88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-1663849753683.6079</v>
      </c>
      <c r="L4915" s="444">
        <f t="shared" ca="1" si="179"/>
        <v>-400987790637749.5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-400987790637749.5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-1670782460990.6228</v>
      </c>
      <c r="L4916" s="444">
        <f t="shared" ca="1" si="179"/>
        <v>-402658573098740.13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-402658573098740.13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-1677744054578.0837</v>
      </c>
      <c r="L4917" s="444">
        <f t="shared" ca="1" si="179"/>
        <v>-404336317153318.19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-404336317153318.19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-1684734654805.4924</v>
      </c>
      <c r="L4918" s="444">
        <f t="shared" ca="1" si="179"/>
        <v>-406021051808123.69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-406021051808123.69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-1691754382533.8486</v>
      </c>
      <c r="L4919" s="444">
        <f t="shared" ca="1" si="179"/>
        <v>-407712806190657.56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-407712806190657.56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-1698803359127.7397</v>
      </c>
      <c r="L4920" s="444">
        <f t="shared" ca="1" si="179"/>
        <v>-409411609549785.31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-409411609549785.31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-1705881706457.4387</v>
      </c>
      <c r="L4921" s="444">
        <f t="shared" ca="1" si="179"/>
        <v>-411117491256242.75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-411117491256242.75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-1712989546901.0115</v>
      </c>
      <c r="L4922" s="444">
        <f t="shared" ca="1" si="179"/>
        <v>-412830480803143.75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-412830480803143.75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-1720127003346.4324</v>
      </c>
      <c r="L4923" s="444">
        <f t="shared" ca="1" si="179"/>
        <v>-414550607806490.19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-414550607806490.19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-1727294199193.709</v>
      </c>
      <c r="L4924" s="444">
        <f t="shared" ca="1" si="179"/>
        <v>-416277902005683.88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-416277902005683.88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-1734491258357.0161</v>
      </c>
      <c r="L4925" s="444">
        <f t="shared" ca="1" si="179"/>
        <v>-418012393264040.88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-418012393264040.88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-1741718305266.8369</v>
      </c>
      <c r="L4926" s="444">
        <f t="shared" ca="1" si="179"/>
        <v>-419754111569307.69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-419754111569307.69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-1748975464872.1152</v>
      </c>
      <c r="L4927" s="444">
        <f t="shared" ca="1" si="179"/>
        <v>-421503087034179.81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-421503087034179.81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-1756262862642.4158</v>
      </c>
      <c r="L4928" s="444">
        <f t="shared" ca="1" si="179"/>
        <v>-423259349896822.25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-423259349896822.25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-1763580624570.0928</v>
      </c>
      <c r="L4929" s="444">
        <f t="shared" ca="1" si="179"/>
        <v>-425022930521392.31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-425022930521392.31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-1770928877172.468</v>
      </c>
      <c r="L4930" s="444">
        <f t="shared" ca="1" si="179"/>
        <v>-426793859398564.75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-426793859398564.75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-1778307747494.0198</v>
      </c>
      <c r="L4931" s="444">
        <f t="shared" ca="1" si="179"/>
        <v>-428572167146058.75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-428572167146058.75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-1785717363108.5781</v>
      </c>
      <c r="L4932" s="444">
        <f t="shared" ca="1" si="179"/>
        <v>-430357884509167.31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-430357884509167.31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-1793157852121.5305</v>
      </c>
      <c r="L4933" s="444">
        <f t="shared" ca="1" si="179"/>
        <v>-432151042361288.81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-432151042361288.81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-1800629343172.0366</v>
      </c>
      <c r="L4934" s="444">
        <f t="shared" ca="1" si="179"/>
        <v>-433951671704460.88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-433951671704460.88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-1808131965435.2537</v>
      </c>
      <c r="L4935" s="444">
        <f t="shared" ca="1" si="179"/>
        <v>-435759803669896.13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-435759803669896.13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-1815665848624.5671</v>
      </c>
      <c r="L4936" s="444">
        <f t="shared" ca="1" si="179"/>
        <v>-437575469518520.69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-437575469518520.69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-1823231122993.8362</v>
      </c>
      <c r="L4937" s="444">
        <f t="shared" ca="1" si="179"/>
        <v>-439398700641514.5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-439398700641514.5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-1830827919339.6438</v>
      </c>
      <c r="L4938" s="444">
        <f t="shared" ca="1" si="179"/>
        <v>-441229528560854.13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-441229528560854.13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-1838456369003.5588</v>
      </c>
      <c r="L4939" s="444">
        <f t="shared" ca="1" si="179"/>
        <v>-443067984929857.69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-443067984929857.69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-1846116603874.4067</v>
      </c>
      <c r="L4940" s="444">
        <f t="shared" ca="1" si="179"/>
        <v>-444914101533732.13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-444914101533732.13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-1853808756390.5508</v>
      </c>
      <c r="L4941" s="444">
        <f t="shared" ca="1" si="179"/>
        <v>-446767910290122.69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-446767910290122.69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-1861532959542.1777</v>
      </c>
      <c r="L4942" s="444">
        <f t="shared" ca="1" si="179"/>
        <v>-448629443249664.88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-448629443249664.88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-1869289346873.6035</v>
      </c>
      <c r="L4943" s="444">
        <f t="shared" ca="1" si="179"/>
        <v>-450498732596538.5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-450498732596538.5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-1877078052485.5771</v>
      </c>
      <c r="L4944" s="444">
        <f t="shared" ca="1" si="179"/>
        <v>-452375810649024.06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-452375810649024.06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-1884899211037.6003</v>
      </c>
      <c r="L4945" s="444">
        <f t="shared" ca="1" si="179"/>
        <v>-454260709860061.69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-454260709860061.69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-1892752957750.2571</v>
      </c>
      <c r="L4946" s="444">
        <f t="shared" ca="1" si="179"/>
        <v>-456153462817811.94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-456153462817811.94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-1900639428407.5496</v>
      </c>
      <c r="L4947" s="444">
        <f t="shared" ca="1" si="179"/>
        <v>-458054102246219.5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-458054102246219.5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-1908558759359.248</v>
      </c>
      <c r="L4948" s="444">
        <f t="shared" ca="1" si="179"/>
        <v>-459962661005578.75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-459962661005578.75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-1916511087523.2451</v>
      </c>
      <c r="L4949" s="444">
        <f t="shared" ca="1" si="179"/>
        <v>-461879172093102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-461879172093102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-1924496550387.9253</v>
      </c>
      <c r="L4950" s="444">
        <f t="shared" ca="1" si="179"/>
        <v>-463803668643489.94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-463803668643489.94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-1932515286014.5413</v>
      </c>
      <c r="L4951" s="444">
        <f t="shared" ca="1" si="179"/>
        <v>-465736183929504.5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-465736183929504.5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-1940567433039.6021</v>
      </c>
      <c r="L4952" s="444">
        <f t="shared" ca="1" si="179"/>
        <v>-467676751362544.13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-467676751362544.13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-1948653130677.2671</v>
      </c>
      <c r="L4953" s="444">
        <f t="shared" ca="1" si="179"/>
        <v>-469625404493221.38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-469625404493221.38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-1956772518721.7556</v>
      </c>
      <c r="L4954" s="444">
        <f t="shared" ca="1" si="179"/>
        <v>-471582177011943.13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-471582177011943.13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-1964925737549.7627</v>
      </c>
      <c r="L4955" s="444">
        <f t="shared" ca="1" si="179"/>
        <v>-473547102749492.88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-473547102749492.88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-1973112928122.887</v>
      </c>
      <c r="L4956" s="444">
        <f t="shared" ca="1" si="179"/>
        <v>-475520215677615.75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-475520215677615.75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-1981334231990.0657</v>
      </c>
      <c r="L4957" s="444">
        <f t="shared" ca="1" si="179"/>
        <v>-477501549909605.81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-477501549909605.81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-1989589791290.0242</v>
      </c>
      <c r="L4958" s="444">
        <f t="shared" ca="1" si="179"/>
        <v>-479491139700895.81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-479491139700895.81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-1997879748753.7322</v>
      </c>
      <c r="L4959" s="444">
        <f t="shared" ca="1" si="179"/>
        <v>-481489019449649.56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-481489019449649.56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-2006204247706.8728</v>
      </c>
      <c r="L4960" s="444">
        <f t="shared" ca="1" si="179"/>
        <v>-483495223697356.44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-483495223697356.44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-2014563432072.3184</v>
      </c>
      <c r="L4961" s="444">
        <f t="shared" ca="1" si="179"/>
        <v>-485509787129428.75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-485509787129428.75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-2022957446372.6199</v>
      </c>
      <c r="L4962" s="444">
        <f t="shared" ca="1" si="179"/>
        <v>-487532744575801.38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-487532744575801.38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-2031386435732.5059</v>
      </c>
      <c r="L4963" s="444">
        <f t="shared" ca="1" si="179"/>
        <v>-489564131011533.88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-489564131011533.88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-2039850545881.3914</v>
      </c>
      <c r="L4964" s="444">
        <f t="shared" ca="1" si="179"/>
        <v>-491603981557415.25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-491603981557415.25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-2048349923155.8967</v>
      </c>
      <c r="L4965" s="444">
        <f t="shared" ca="1" si="179"/>
        <v>-493652331480571.13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-493652331480571.13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-2056884714502.3796</v>
      </c>
      <c r="L4966" s="444">
        <f t="shared" ca="1" si="179"/>
        <v>-495709216195073.5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-495709216195073.5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-2065455067479.4727</v>
      </c>
      <c r="L4967" s="444">
        <f t="shared" ca="1" si="179"/>
        <v>-497774671262553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-497774671262553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-2074061130260.6375</v>
      </c>
      <c r="L4968" s="444">
        <f t="shared" ca="1" si="179"/>
        <v>-499848732392813.63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-499848732392813.63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-2082703051636.7236</v>
      </c>
      <c r="L4969" s="444">
        <f t="shared" ca="1" si="179"/>
        <v>-501931435444450.38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-501931435444450.38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-2091380981018.5432</v>
      </c>
      <c r="L4970" s="444">
        <f t="shared" ca="1" si="179"/>
        <v>-504022816425468.94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-504022816425468.94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-2100095068439.4539</v>
      </c>
      <c r="L4971" s="444">
        <f t="shared" ca="1" si="179"/>
        <v>-506122911493908.38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-506122911493908.38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-2108845464557.9519</v>
      </c>
      <c r="L4972" s="444">
        <f t="shared" ca="1" si="179"/>
        <v>-508231756958466.31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-508231756958466.31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-2117632320660.2764</v>
      </c>
      <c r="L4973" s="444">
        <f t="shared" ca="1" si="179"/>
        <v>-510349389279126.56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-510349389279126.56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-2126455788663.0273</v>
      </c>
      <c r="L4974" s="444">
        <f t="shared" ca="1" si="179"/>
        <v>-512475845067789.56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-512475845067789.56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-2135316021115.79</v>
      </c>
      <c r="L4975" s="444">
        <f t="shared" ca="1" si="179"/>
        <v>-514611161088905.38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-514611161088905.38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-2144213171203.7725</v>
      </c>
      <c r="L4976" s="444">
        <f t="shared" ca="1" si="179"/>
        <v>-516755374260109.13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-516755374260109.13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-2153147392750.4546</v>
      </c>
      <c r="L4977" s="444">
        <f t="shared" ca="1" si="179"/>
        <v>-518908521652859.56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-518908521652859.56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-2162118840220.248</v>
      </c>
      <c r="L4978" s="444">
        <f t="shared" ca="1" si="179"/>
        <v>-521070640493079.81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-521070640493079.81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-2171127668721.1658</v>
      </c>
      <c r="L4979" s="444">
        <f t="shared" ca="1" si="179"/>
        <v>-523241768161801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-523241768161801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-2180174034007.5042</v>
      </c>
      <c r="L4980" s="444">
        <f t="shared" ca="1" si="179"/>
        <v>-525421942195808.5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-525421942195808.5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-2189258092482.5356</v>
      </c>
      <c r="L4981" s="444">
        <f t="shared" ca="1" si="179"/>
        <v>-527611200288291.06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-527611200288291.06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-2198380001201.2126</v>
      </c>
      <c r="L4982" s="444">
        <f t="shared" ca="1" si="179"/>
        <v>-529809580289492.25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-529809580289492.25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-2207539917872.8848</v>
      </c>
      <c r="L4983" s="444">
        <f t="shared" ca="1" si="179"/>
        <v>-532017120207365.13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-532017120207365.13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-2216738000864.0215</v>
      </c>
      <c r="L4984" s="444">
        <f t="shared" ca="1" si="179"/>
        <v>-534233858208229.13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-534233858208229.13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-2225974409200.9551</v>
      </c>
      <c r="L4985" s="444">
        <f t="shared" ca="1" si="179"/>
        <v>-536459832617430.06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-536459832617430.06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-2235249302572.625</v>
      </c>
      <c r="L4986" s="444">
        <f t="shared" ca="1" si="179"/>
        <v>-538695081920002.69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-538695081920002.69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-2244562841333.3447</v>
      </c>
      <c r="L4987" s="444">
        <f t="shared" ca="1" si="179"/>
        <v>-540939644761336.06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-540939644761336.06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-2253915186505.5674</v>
      </c>
      <c r="L4988" s="444">
        <f t="shared" ca="1" si="179"/>
        <v>-543193559947841.63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-543193559947841.63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-2263306499782.6738</v>
      </c>
      <c r="L4989" s="444">
        <f t="shared" ca="1" si="179"/>
        <v>-545456866447624.31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-545456866447624.31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-2272736943531.7676</v>
      </c>
      <c r="L4990" s="444">
        <f t="shared" ca="1" si="179"/>
        <v>-547729603391156.06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-547729603391156.06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-2282206680796.4834</v>
      </c>
      <c r="L4991" s="444">
        <f t="shared" ca="1" si="179"/>
        <v>-550011810071952.56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-550011810071952.56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-2291715875299.8022</v>
      </c>
      <c r="L4992" s="444">
        <f t="shared" ca="1" si="179"/>
        <v>-552303525947252.38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-552303525947252.38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-2301264691446.8848</v>
      </c>
      <c r="L4993" s="444">
        <f t="shared" ca="1" si="179"/>
        <v>-554604790638699.25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-554604790638699.25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-2310853294327.9136</v>
      </c>
      <c r="L4994" s="444">
        <f t="shared" ca="1" si="179"/>
        <v>-556915643933027.19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-556915643933027.19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-2320481849720.9468</v>
      </c>
      <c r="L4995" s="444">
        <f t="shared" ca="1" si="179"/>
        <v>-559236125782748.13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-559236125782748.13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-2330150524094.7837</v>
      </c>
      <c r="L4996" s="444">
        <f t="shared" ca="1" si="179"/>
        <v>-561566276306842.94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-561566276306842.94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-2339859484611.8457</v>
      </c>
      <c r="L4997" s="444">
        <f t="shared" ca="1" si="179"/>
        <v>-563906135791454.75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-563906135791454.75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-2349608899131.0615</v>
      </c>
      <c r="L4998" s="444">
        <f t="shared" ca="1" si="179"/>
        <v>-566255744690585.75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-566255744690585.75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-2359398936210.7739</v>
      </c>
      <c r="L4999" s="444">
        <f t="shared" ca="1" si="179"/>
        <v>-568615143626796.5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-568615143626796.5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-2369229765111.6519</v>
      </c>
      <c r="L5000" s="444">
        <f t="shared" ca="1" si="179"/>
        <v>-570984373391908.13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-570984373391908.13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-2379101555799.6172</v>
      </c>
      <c r="L5001" s="444">
        <f t="shared" ca="1" si="179"/>
        <v>-573363474947707.75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-573363474947707.75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-2389014478948.7822</v>
      </c>
      <c r="L5002" s="444">
        <f t="shared" ca="1" si="179"/>
        <v>-575752489426656.5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-575752489426656.5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-2398968705944.4019</v>
      </c>
      <c r="L5003" s="444">
        <f t="shared" ca="1" si="179"/>
        <v>-578151458132600.88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-578151458132600.88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-2408964408885.8369</v>
      </c>
      <c r="L5004" s="444">
        <f t="shared" ca="1" si="179"/>
        <v>-580560422541486.75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-580560422541486.75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-2419001760589.5283</v>
      </c>
      <c r="L5005" s="444">
        <f t="shared" ca="1" si="179"/>
        <v>-582979424302076.25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-582979424302076.25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-2429080934591.9844</v>
      </c>
      <c r="L5006" s="444">
        <f t="shared" ca="1" si="179"/>
        <v>-585408505236668.25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-585408505236668.25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-2439202105152.7842</v>
      </c>
      <c r="L5007" s="444">
        <f t="shared" ca="1" si="179"/>
        <v>-587847707341821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-587847707341821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-2449365447257.5874</v>
      </c>
      <c r="L5008" s="444">
        <f t="shared" ca="1" si="179"/>
        <v>-590297072789078.63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-590297072789078.63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-2459571136621.1611</v>
      </c>
      <c r="L5009" s="444">
        <f t="shared" ca="1" si="179"/>
        <v>-592756643925699.75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-592756643925699.75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-2469819349690.4155</v>
      </c>
      <c r="L5010" s="444">
        <f t="shared" ca="1" si="179"/>
        <v>-595226463275390.13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-595226463275390.13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-2480110263647.459</v>
      </c>
      <c r="L5011" s="444">
        <f t="shared" ca="1" si="179"/>
        <v>-597706573539037.63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-597706573539037.63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-2490444056412.6567</v>
      </c>
      <c r="L5012" s="444">
        <f t="shared" ca="1" si="179"/>
        <v>-600197017595450.25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-600197017595450.25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-2500820906647.7095</v>
      </c>
      <c r="L5013" s="444">
        <f t="shared" ca="1" si="179"/>
        <v>-602697838502098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-602697838502098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-2511240993758.7417</v>
      </c>
      <c r="L5014" s="444">
        <f t="shared" ca="1" si="179"/>
        <v>-605209079495856.75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-605209079495856.75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-2521704497899.4033</v>
      </c>
      <c r="L5015" s="444">
        <f t="shared" ca="1" si="179"/>
        <v>-607730783993756.13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-607730783993756.13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-2532211599973.9839</v>
      </c>
      <c r="L5016" s="444">
        <f t="shared" ca="1" si="179"/>
        <v>-610262995593730.13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-610262995593730.13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-2542762481640.542</v>
      </c>
      <c r="L5017" s="444">
        <f t="shared" ca="1" si="179"/>
        <v>-612805758075370.63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-612805758075370.63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-2553357325314.0444</v>
      </c>
      <c r="L5018" s="444">
        <f t="shared" ca="1" si="179"/>
        <v>-615359115400684.63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-615359115400684.63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-2563996314169.519</v>
      </c>
      <c r="L5019" s="444">
        <f t="shared" ca="1" si="179"/>
        <v>-617923111714854.13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-617923111714854.13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-2574679632145.2256</v>
      </c>
      <c r="L5020" s="444">
        <f t="shared" ca="1" si="179"/>
        <v>-620497791346999.38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-620497791346999.38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-2585407463945.8306</v>
      </c>
      <c r="L5021" s="444">
        <f t="shared" ca="1" si="179"/>
        <v>-623083198810945.25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-623083198810945.25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-2596179995045.605</v>
      </c>
      <c r="L5022" s="444">
        <f t="shared" ca="1" si="179"/>
        <v>-625679378805990.88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-625679378805990.88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-2606997411691.6284</v>
      </c>
      <c r="L5023" s="444">
        <f t="shared" ca="1" si="179"/>
        <v>-628286376217682.5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-628286376217682.5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-2617859900907.0103</v>
      </c>
      <c r="L5024" s="444">
        <f t="shared" ca="1" si="179"/>
        <v>-630904236118589.5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-630904236118589.5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-2628767650494.123</v>
      </c>
      <c r="L5025" s="444">
        <f t="shared" ca="1" si="179"/>
        <v>-633533003769083.63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-633533003769083.63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-2639720849037.8486</v>
      </c>
      <c r="L5026" s="444">
        <f t="shared" ca="1" si="179"/>
        <v>-636172724618121.5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-636172724618121.5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-2650719685908.8394</v>
      </c>
      <c r="L5027" s="444">
        <f t="shared" ca="1" si="179"/>
        <v>-638823444304030.38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-638823444304030.38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-2661764351266.793</v>
      </c>
      <c r="L5028" s="444">
        <f t="shared" ca="1" si="179"/>
        <v>-641485208655297.13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-641485208655297.13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-2672855036063.7378</v>
      </c>
      <c r="L5029" s="444">
        <f t="shared" ca="1" si="179"/>
        <v>-644158063691360.88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-644158063691360.88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-2683991932047.3369</v>
      </c>
      <c r="L5030" s="444">
        <f t="shared" ca="1" si="179"/>
        <v>-646842055623408.25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-646842055623408.25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-2695175231764.2012</v>
      </c>
      <c r="L5031" s="444">
        <f t="shared" ca="1" si="179"/>
        <v>-649537230855172.5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-649537230855172.5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-2706405128563.2188</v>
      </c>
      <c r="L5032" s="444">
        <f t="shared" ca="1" si="179"/>
        <v>-652243635983735.75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-652243635983735.75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-2717681816598.8989</v>
      </c>
      <c r="L5033" s="444">
        <f t="shared" ca="1" si="179"/>
        <v>-654961317800334.63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-654961317800334.63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-2729005490834.7275</v>
      </c>
      <c r="L5034" s="444">
        <f t="shared" ca="1" si="179"/>
        <v>-657690323291169.38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-657690323291169.38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-2740376347046.5391</v>
      </c>
      <c r="L5035" s="444">
        <f t="shared" ca="1" si="179"/>
        <v>-660430699638215.88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-660430699638215.88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-2751794581825.8994</v>
      </c>
      <c r="L5036" s="444">
        <f t="shared" ca="1" si="179"/>
        <v>-663182494220041.75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-663182494220041.75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-2763260392583.5073</v>
      </c>
      <c r="L5037" s="444">
        <f t="shared" ca="1" si="179"/>
        <v>-665945754612625.25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-665945754612625.25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-2774773977552.605</v>
      </c>
      <c r="L5038" s="444">
        <f t="shared" ca="1" si="179"/>
        <v>-668720528590177.88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-668720528590177.88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-2786335535792.4077</v>
      </c>
      <c r="L5039" s="444">
        <f t="shared" ca="1" si="179"/>
        <v>-671506864125970.25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-671506864125970.25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-2797945267191.5425</v>
      </c>
      <c r="L5040" s="444">
        <f t="shared" ca="1" si="179"/>
        <v>-674304809393161.75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-674304809393161.75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-2809603372471.5073</v>
      </c>
      <c r="L5041" s="444">
        <f t="shared" ca="1" si="179"/>
        <v>-677114412765633.25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-677114412765633.25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-2821310053190.1387</v>
      </c>
      <c r="L5042" s="444">
        <f t="shared" ca="1" si="179"/>
        <v>-679935722818823.38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-679935722818823.38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-2833065511745.0972</v>
      </c>
      <c r="L5043" s="444">
        <f t="shared" ca="1" si="179"/>
        <v>-682768788330568.5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-682768788330568.5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-2844869951377.3687</v>
      </c>
      <c r="L5044" s="444">
        <f t="shared" ca="1" si="179"/>
        <v>-685613658281945.88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-685613658281945.88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-2856723576174.7744</v>
      </c>
      <c r="L5045" s="444">
        <f t="shared" ca="1" si="179"/>
        <v>-688470381858120.63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-688470381858120.63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-2868626591075.5024</v>
      </c>
      <c r="L5046" s="444">
        <f t="shared" ca="1" si="179"/>
        <v>-691339008449196.13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-691339008449196.13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-2880579201871.6504</v>
      </c>
      <c r="L5047" s="444">
        <f t="shared" ca="1" si="179"/>
        <v>-694219587651067.75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-694219587651067.75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-2892581615212.7822</v>
      </c>
      <c r="L5048" s="444">
        <f t="shared" ca="1" si="179"/>
        <v>-697112169266280.5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-697112169266280.5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-2904634038609.502</v>
      </c>
      <c r="L5049" s="444">
        <f t="shared" ca="1" si="179"/>
        <v>-700016803304890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-700016803304890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-2916736680437.0415</v>
      </c>
      <c r="L5050" s="444">
        <f t="shared" ca="1" si="179"/>
        <v>-702933539985327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-702933539985327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-2928889749938.8623</v>
      </c>
      <c r="L5051" s="444">
        <f t="shared" ca="1" si="179"/>
        <v>-705862429735265.88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-705862429735265.88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-2941093457230.2744</v>
      </c>
      <c r="L5052" s="444">
        <f t="shared" ca="1" si="179"/>
        <v>-708803523192496.13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-708803523192496.13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-2953348013302.0674</v>
      </c>
      <c r="L5053" s="444">
        <f t="shared" ca="1" si="179"/>
        <v>-711756871205798.25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-711756871205798.25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-2965653630024.1592</v>
      </c>
      <c r="L5054" s="444">
        <f t="shared" ca="1" si="179"/>
        <v>-714722524835822.38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-714722524835822.38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-2978010520149.2598</v>
      </c>
      <c r="L5055" s="444">
        <f t="shared" ca="1" si="179"/>
        <v>-717700535355971.63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-717700535355971.63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-2990418897316.5483</v>
      </c>
      <c r="L5056" s="444">
        <f t="shared" ca="1" si="179"/>
        <v>-720690954253288.13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-720690954253288.13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-3002878976055.3672</v>
      </c>
      <c r="L5057" s="444">
        <f t="shared" ca="1" si="179"/>
        <v>-723693833229343.5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-723693833229343.5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-3015390971788.9312</v>
      </c>
      <c r="L5058" s="444">
        <f t="shared" ca="1" si="179"/>
        <v>-726709224201132.38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-726709224201132.38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-3027955100838.0518</v>
      </c>
      <c r="L5059" s="444">
        <f t="shared" ca="1" si="179"/>
        <v>-729737179301970.38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-729737179301970.38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-3040571580424.8765</v>
      </c>
      <c r="L5060" s="444">
        <f t="shared" ca="1" si="179"/>
        <v>-732777750882395.25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-732777750882395.25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-3053240628676.647</v>
      </c>
      <c r="L5061" s="444">
        <f t="shared" ca="1" si="179"/>
        <v>-735830991511071.88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-735830991511071.88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-3065962464629.4663</v>
      </c>
      <c r="L5062" s="444">
        <f t="shared" ca="1" si="179"/>
        <v>-738896953975701.38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-738896953975701.38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-3078737308232.0889</v>
      </c>
      <c r="L5063" s="444">
        <f t="shared" ca="1" si="179"/>
        <v>-741975691283933.5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-741975691283933.5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-3091565380349.7227</v>
      </c>
      <c r="L5064" s="444">
        <f t="shared" ca="1" si="179"/>
        <v>-745067256664283.25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-745067256664283.25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-3104446902767.8467</v>
      </c>
      <c r="L5065" s="444">
        <f t="shared" ca="1" si="179"/>
        <v>-748171703567051.13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-748171703567051.13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-3117382098196.0464</v>
      </c>
      <c r="L5066" s="444">
        <f t="shared" ca="1" si="179"/>
        <v>-751289085665247.13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-751289085665247.13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-3130371190271.8628</v>
      </c>
      <c r="L5067" s="444">
        <f t="shared" ca="1" si="179"/>
        <v>-754419456855519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-754419456855519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-3143414403564.6626</v>
      </c>
      <c r="L5068" s="444">
        <f t="shared" ca="1" si="179"/>
        <v>-757562871259083.63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-757562871259083.63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-3156511963579.5151</v>
      </c>
      <c r="L5069" s="444">
        <f t="shared" ca="1" si="179"/>
        <v>-760719383222663.13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-760719383222663.13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-3169664096761.0962</v>
      </c>
      <c r="L5070" s="444">
        <f t="shared" ca="1" si="179"/>
        <v>-763889047319424.25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-763889047319424.25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-3182871030497.6011</v>
      </c>
      <c r="L5071" s="444">
        <f t="shared" ca="1" si="179"/>
        <v>-767071918349921.88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-767071918349921.88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-3196132993124.6743</v>
      </c>
      <c r="L5072" s="444">
        <f t="shared" ca="1" si="179"/>
        <v>-770268051343046.5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-770268051343046.5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-3209450213929.3604</v>
      </c>
      <c r="L5073" s="444">
        <f t="shared" ca="1" si="179"/>
        <v>-773477501556975.88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-773477501556975.88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-3222822923154.0659</v>
      </c>
      <c r="L5074" s="444">
        <f t="shared" ca="1" si="179"/>
        <v>-776700324480130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-776700324480130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-3236251352000.5415</v>
      </c>
      <c r="L5075" s="444">
        <f t="shared" ca="1" si="179"/>
        <v>-779936575832130.5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-779936575832130.5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-3249735732633.877</v>
      </c>
      <c r="L5076" s="444">
        <f t="shared" ca="1" si="179"/>
        <v>-783186311564764.38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-783186311564764.38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-3263276298186.5181</v>
      </c>
      <c r="L5077" s="444">
        <f t="shared" ca="1" si="179"/>
        <v>-786449587862950.88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-786449587862950.88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-3276873282762.2954</v>
      </c>
      <c r="L5078" s="444">
        <f t="shared" ca="1" si="179"/>
        <v>-789726461145713.13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-789726461145713.13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-3290526921440.4712</v>
      </c>
      <c r="L5079" s="444">
        <f t="shared" ca="1" si="179"/>
        <v>-793016988067153.63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-793016988067153.63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-3304237450279.8066</v>
      </c>
      <c r="L5080" s="444">
        <f t="shared" ca="1" si="179"/>
        <v>-796321225517433.38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-796321225517433.38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-3318005106322.6392</v>
      </c>
      <c r="L5081" s="444">
        <f t="shared" ca="1" si="179"/>
        <v>-799639230623756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-799639230623756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-3331830127598.9834</v>
      </c>
      <c r="L5082" s="444">
        <f t="shared" ca="1" si="179"/>
        <v>-802971060751355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-802971060751355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-3345712753130.646</v>
      </c>
      <c r="L5083" s="444">
        <f t="shared" ca="1" si="179"/>
        <v>-806316773504485.63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-806316773504485.63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-3359653222935.3569</v>
      </c>
      <c r="L5084" s="444">
        <f t="shared" ca="1" si="179"/>
        <v>-809676426727421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-809676426727421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-3373651778030.9209</v>
      </c>
      <c r="L5085" s="444">
        <f t="shared" ca="1" si="179"/>
        <v>-813050078505451.88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-813050078505451.88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-3387708660439.3828</v>
      </c>
      <c r="L5086" s="444">
        <f t="shared" ca="1" si="179"/>
        <v>-816437787165891.25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-816437787165891.25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-3401824113191.2134</v>
      </c>
      <c r="L5087" s="444">
        <f t="shared" ca="1" si="179"/>
        <v>-819839611279082.5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-819839611279082.5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-3415998380329.5103</v>
      </c>
      <c r="L5088" s="444">
        <f t="shared" ca="1" si="179"/>
        <v>-823255609659412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-823255609659412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-3430231706914.2168</v>
      </c>
      <c r="L5089" s="444">
        <f t="shared" ca="1" si="179"/>
        <v>-826685841366326.25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-826685841366326.25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-3444524339026.3594</v>
      </c>
      <c r="L5090" s="444">
        <f t="shared" ca="1" si="179"/>
        <v>-830130365705352.63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-830130365705352.63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-3458876523772.3027</v>
      </c>
      <c r="L5091" s="444">
        <f t="shared" ca="1" si="179"/>
        <v>-833589242229124.88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-833589242229124.88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-3473288509288.0205</v>
      </c>
      <c r="L5092" s="444">
        <f t="shared" ca="1" si="179"/>
        <v>-837062530738412.88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-837062530738412.88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-3487760544743.3867</v>
      </c>
      <c r="L5093" s="444">
        <f t="shared" ca="1" si="179"/>
        <v>-840550291283156.25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-840550291283156.25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-3502292880346.4844</v>
      </c>
      <c r="L5094" s="444">
        <f t="shared" ca="1" si="179"/>
        <v>-844052584163502.75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-844052584163502.75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-3516885767347.9282</v>
      </c>
      <c r="L5095" s="444">
        <f t="shared" ca="1" si="179"/>
        <v>-847569469930850.63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-847569469930850.63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-3531539458045.2109</v>
      </c>
      <c r="L5096" s="444">
        <f t="shared" ca="1" si="179"/>
        <v>-851101009388895.88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-851101009388895.88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-3546254205787.0659</v>
      </c>
      <c r="L5097" s="444">
        <f t="shared" ca="1" si="179"/>
        <v>-854647263594683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-854647263594683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-3561030264977.8457</v>
      </c>
      <c r="L5098" s="444">
        <f t="shared" ca="1" si="179"/>
        <v>-858208293859660.88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-858208293859660.88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-3575867891081.9204</v>
      </c>
      <c r="L5099" s="444">
        <f t="shared" ca="1" si="179"/>
        <v>-861784161750742.75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-861784161750742.75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-3590767340628.0947</v>
      </c>
      <c r="L5100" s="444">
        <f t="shared" ca="1" si="179"/>
        <v>-865374929091370.88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-865374929091370.88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-3605728871214.0454</v>
      </c>
      <c r="L5101" s="444">
        <f t="shared" ca="1" si="179"/>
        <v>-868980657962584.88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-868980657962584.88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-3620752741510.77</v>
      </c>
      <c r="L5102" s="444">
        <f t="shared" ca="1" si="179"/>
        <v>-872601410704095.63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-872601410704095.63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-3635839211267.0649</v>
      </c>
      <c r="L5103" s="444">
        <f t="shared" ca="1" si="179"/>
        <v>-876237249915362.75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-876237249915362.75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-3650988541314.0112</v>
      </c>
      <c r="L5104" s="444">
        <f t="shared" ca="1" si="179"/>
        <v>-879888238456676.75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-879888238456676.75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-3666200993569.4868</v>
      </c>
      <c r="L5105" s="444">
        <f t="shared" ca="1" si="179"/>
        <v>-883554439450246.25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-883554439450246.25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-3681476831042.6919</v>
      </c>
      <c r="L5106" s="444">
        <f t="shared" ca="1" si="179"/>
        <v>-887235916281289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-887235916281289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-3696816317838.7041</v>
      </c>
      <c r="L5107" s="444">
        <f t="shared" ca="1" si="179"/>
        <v>-890932732599127.75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-890932732599127.75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-3712219719163.0322</v>
      </c>
      <c r="L5108" s="444">
        <f t="shared" ref="L5108:L5362" ca="1" si="184">I5108-J5108+K5108</f>
        <v>-894644952318290.75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-894644952318290.75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-3727687301326.2114</v>
      </c>
      <c r="L5109" s="444">
        <f t="shared" ca="1" si="184"/>
        <v>-898372639619617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-898372639619617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-3743219331748.4038</v>
      </c>
      <c r="L5110" s="444">
        <f t="shared" ca="1" si="184"/>
        <v>-902115858951365.38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-902115858951365.38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-3758816078964.0229</v>
      </c>
      <c r="L5111" s="444">
        <f t="shared" ca="1" si="184"/>
        <v>-905874675030329.38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-905874675030329.38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-3774477812626.3726</v>
      </c>
      <c r="L5112" s="444">
        <f t="shared" ca="1" si="184"/>
        <v>-909649152842955.75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-909649152842955.75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-3790204803512.3154</v>
      </c>
      <c r="L5113" s="444">
        <f t="shared" ca="1" si="184"/>
        <v>-913439357646468.13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-913439357646468.13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-3805997323526.9507</v>
      </c>
      <c r="L5114" s="444">
        <f t="shared" ca="1" si="184"/>
        <v>-917245354969995.13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-917245354969995.13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-3821855645708.3135</v>
      </c>
      <c r="L5115" s="444">
        <f t="shared" ca="1" si="184"/>
        <v>-921067210615703.5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-921067210615703.5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-3837780044232.0977</v>
      </c>
      <c r="L5116" s="444">
        <f t="shared" ca="1" si="184"/>
        <v>-924904990659935.63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-924904990659935.63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-3853770794416.3984</v>
      </c>
      <c r="L5117" s="444">
        <f t="shared" ca="1" si="184"/>
        <v>-928758761454352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-928758761454352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-3869828172726.4673</v>
      </c>
      <c r="L5118" s="444">
        <f t="shared" ca="1" si="184"/>
        <v>-932628589627078.5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-932628589627078.5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-3885952456779.4932</v>
      </c>
      <c r="L5119" s="444">
        <f t="shared" ca="1" si="184"/>
        <v>-936514542083858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-936514542083858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-3902143925349.4077</v>
      </c>
      <c r="L5120" s="444">
        <f t="shared" ca="1" si="184"/>
        <v>-940416686009207.38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-940416686009207.38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-3918402858371.6973</v>
      </c>
      <c r="L5121" s="444">
        <f t="shared" ca="1" si="184"/>
        <v>-944335088867579.13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-944335088867579.13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-3934729536948.2461</v>
      </c>
      <c r="L5122" s="444">
        <f t="shared" ca="1" si="184"/>
        <v>-948269818404527.38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-948269818404527.38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-3951124243352.1978</v>
      </c>
      <c r="L5123" s="444">
        <f t="shared" ca="1" si="184"/>
        <v>-952220942647879.63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-952220942647879.63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-3967587261032.8311</v>
      </c>
      <c r="L5124" s="444">
        <f t="shared" ca="1" si="184"/>
        <v>-956188529908912.5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-956188529908912.5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-3984118874620.4688</v>
      </c>
      <c r="L5125" s="444">
        <f t="shared" ca="1" si="184"/>
        <v>-960172648783533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-960172648783533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-4000719369931.3872</v>
      </c>
      <c r="L5126" s="444">
        <f t="shared" ca="1" si="184"/>
        <v>-964173368153464.38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-964173368153464.38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-4017389033972.7681</v>
      </c>
      <c r="L5127" s="444">
        <f t="shared" ca="1" si="184"/>
        <v>-968190757187437.13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-968190757187437.13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-4034128154947.6543</v>
      </c>
      <c r="L5128" s="444">
        <f t="shared" ca="1" si="184"/>
        <v>-972224885342384.75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-972224885342384.75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-4050937022259.9365</v>
      </c>
      <c r="L5129" s="444">
        <f t="shared" ca="1" si="184"/>
        <v>-976275822364644.63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-976275822364644.63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-4067815926519.3525</v>
      </c>
      <c r="L5130" s="444">
        <f t="shared" ca="1" si="184"/>
        <v>-980343638291164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-980343638291164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-4084765159546.5166</v>
      </c>
      <c r="L5131" s="444">
        <f t="shared" ca="1" si="184"/>
        <v>-984428403450710.5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-984428403450710.5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-4101785014377.9604</v>
      </c>
      <c r="L5132" s="444">
        <f t="shared" ca="1" si="184"/>
        <v>-988530188465088.5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-988530188465088.5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-4118875785271.2026</v>
      </c>
      <c r="L5133" s="444">
        <f t="shared" ca="1" si="184"/>
        <v>-992649064250359.75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-992649064250359.75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-4136037767709.8325</v>
      </c>
      <c r="L5134" s="444">
        <f t="shared" ca="1" si="184"/>
        <v>-996785102018069.63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-996785102018069.63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-4153271258408.6235</v>
      </c>
      <c r="L5135" s="444">
        <f t="shared" ca="1" si="184"/>
        <v>-1000938373276478.3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-1000938373276478.3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-4170576555318.6597</v>
      </c>
      <c r="L5136" s="444">
        <f t="shared" ca="1" si="184"/>
        <v>-1005108949831796.9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-1005108949831796.9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-4187953957632.4863</v>
      </c>
      <c r="L5137" s="444">
        <f t="shared" ca="1" si="184"/>
        <v>-1009296903789429.4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-1009296903789429.4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-4205403765789.2891</v>
      </c>
      <c r="L5138" s="444">
        <f t="shared" ca="1" si="184"/>
        <v>-1013502307555218.6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-1013502307555218.6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-4222926281480.0771</v>
      </c>
      <c r="L5139" s="444">
        <f t="shared" ca="1" si="184"/>
        <v>-1017725233836698.8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-1017725233836698.8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-4240521807652.9106</v>
      </c>
      <c r="L5140" s="444">
        <f t="shared" ca="1" si="184"/>
        <v>-1021965755644351.6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-1021965755644351.6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-4258190648518.1318</v>
      </c>
      <c r="L5141" s="444">
        <f t="shared" ca="1" si="184"/>
        <v>-1026223946292869.8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-1026223946292869.8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-4275933109553.624</v>
      </c>
      <c r="L5142" s="444">
        <f t="shared" ca="1" si="184"/>
        <v>-1030499879402423.4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-1030499879402423.4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-4293749497510.0972</v>
      </c>
      <c r="L5143" s="444">
        <f t="shared" ca="1" si="184"/>
        <v>-1034793628899933.5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-1034793628899933.5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-4311640120416.3896</v>
      </c>
      <c r="L5144" s="444">
        <f t="shared" ca="1" si="184"/>
        <v>-1039105269020349.9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-1039105269020349.9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-4329605287584.7905</v>
      </c>
      <c r="L5145" s="444">
        <f t="shared" ca="1" si="184"/>
        <v>-1043434874307934.6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-1043434874307934.6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-4347645309616.394</v>
      </c>
      <c r="L5146" s="444">
        <f t="shared" ca="1" si="184"/>
        <v>-1047782519617551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-1047782519617551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-4365760498406.4624</v>
      </c>
      <c r="L5147" s="444">
        <f t="shared" ca="1" si="184"/>
        <v>-1052148280115957.5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-1052148280115957.5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-4383951167149.8232</v>
      </c>
      <c r="L5148" s="444">
        <f t="shared" ca="1" si="184"/>
        <v>-1056532231283107.4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-1056532231283107.4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-4402217630346.2803</v>
      </c>
      <c r="L5149" s="444">
        <f t="shared" ca="1" si="184"/>
        <v>-1060934448913453.6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-1060934448913453.6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-4420560203806.0566</v>
      </c>
      <c r="L5150" s="444">
        <f t="shared" ca="1" si="184"/>
        <v>-1065355009117259.6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-1065355009117259.6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-4438979204655.248</v>
      </c>
      <c r="L5151" s="444">
        <f t="shared" ca="1" si="184"/>
        <v>-1069793988321914.9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-1069793988321914.9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-4457474951341.3125</v>
      </c>
      <c r="L5152" s="444">
        <f t="shared" ca="1" si="184"/>
        <v>-1074251463273256.3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-1074251463273256.3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-4476047763638.5674</v>
      </c>
      <c r="L5153" s="444">
        <f t="shared" ca="1" si="184"/>
        <v>-1078727511036894.9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-1078727511036894.9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-4494697962653.7285</v>
      </c>
      <c r="L5154" s="444">
        <f t="shared" ca="1" si="184"/>
        <v>-1083222208999548.6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-1083222208999548.6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-4513425870831.4531</v>
      </c>
      <c r="L5155" s="444">
        <f t="shared" ca="1" si="184"/>
        <v>-1087735634870380.1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-1087735634870380.1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-4532231811959.917</v>
      </c>
      <c r="L5156" s="444">
        <f t="shared" ca="1" si="184"/>
        <v>-1092267866682340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-1092267866682340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-4551116111176.417</v>
      </c>
      <c r="L5157" s="444">
        <f t="shared" ca="1" si="184"/>
        <v>-1096818982793516.4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-1096818982793516.4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-4570079094972.9844</v>
      </c>
      <c r="L5158" s="444">
        <f t="shared" ca="1" si="184"/>
        <v>-1101389061888489.4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-1101389061888489.4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-4589121091202.0391</v>
      </c>
      <c r="L5159" s="444">
        <f t="shared" ca="1" si="184"/>
        <v>-1105978182979691.4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-1105978182979691.4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-4608242429082.0469</v>
      </c>
      <c r="L5160" s="444">
        <f t="shared" ca="1" si="184"/>
        <v>-1110586425408773.4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-1110586425408773.4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-4627443439203.2217</v>
      </c>
      <c r="L5161" s="444">
        <f t="shared" ca="1" si="184"/>
        <v>-1115213868847976.6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-1115213868847976.6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-4646724453533.2363</v>
      </c>
      <c r="L5162" s="444">
        <f t="shared" ca="1" si="184"/>
        <v>-1119860593301509.9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-1119860593301509.9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-4666085805422.958</v>
      </c>
      <c r="L5163" s="444">
        <f t="shared" ca="1" si="184"/>
        <v>-1124526679106932.9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-1124526679106932.9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-4685527829612.2207</v>
      </c>
      <c r="L5164" s="444">
        <f t="shared" ca="1" si="184"/>
        <v>-1129212206936545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-1129212206936545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-4705050862235.6045</v>
      </c>
      <c r="L5165" s="444">
        <f t="shared" ca="1" si="184"/>
        <v>-1133917257798780.5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-1133917257798780.5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-4724655240828.252</v>
      </c>
      <c r="L5166" s="444">
        <f t="shared" ca="1" si="184"/>
        <v>-1138641913039608.8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-1138641913039608.8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-4744341304331.7031</v>
      </c>
      <c r="L5167" s="444">
        <f t="shared" ca="1" si="184"/>
        <v>-1143386254343940.5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-1143386254343940.5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-4764109393099.752</v>
      </c>
      <c r="L5168" s="444">
        <f t="shared" ca="1" si="184"/>
        <v>-1148150363737040.3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-1148150363737040.3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-4783959848904.334</v>
      </c>
      <c r="L5169" s="444">
        <f t="shared" ca="1" si="184"/>
        <v>-1152934323585944.5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-1152934323585944.5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-4803893014941.4355</v>
      </c>
      <c r="L5170" s="444">
        <f t="shared" ca="1" si="184"/>
        <v>-1157738216600886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-1157738216600886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-4823909235837.0254</v>
      </c>
      <c r="L5171" s="444">
        <f t="shared" ca="1" si="184"/>
        <v>-1162562125836723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-1162562125836723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-4844008857653.0127</v>
      </c>
      <c r="L5172" s="444">
        <f t="shared" ca="1" si="184"/>
        <v>-1167406134694376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-1167406134694376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-4864192227893.2334</v>
      </c>
      <c r="L5173" s="444">
        <f t="shared" ca="1" si="184"/>
        <v>-1172270326922269.3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-1172270326922269.3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-4884459695509.4551</v>
      </c>
      <c r="L5174" s="444">
        <f t="shared" ca="1" si="184"/>
        <v>-1177154786617778.8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-1177154786617778.8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-4904811610907.4111</v>
      </c>
      <c r="L5175" s="444">
        <f t="shared" ca="1" si="184"/>
        <v>-1182059598228686.3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-1182059598228686.3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-4925248325952.8594</v>
      </c>
      <c r="L5176" s="444">
        <f t="shared" ca="1" si="184"/>
        <v>-1186984846554639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-1186984846554639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-4945770193977.6621</v>
      </c>
      <c r="L5177" s="444">
        <f t="shared" ca="1" si="184"/>
        <v>-1191930616748616.8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-1191930616748616.8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-4966377569785.9033</v>
      </c>
      <c r="L5178" s="444">
        <f t="shared" ca="1" si="184"/>
        <v>-1196896994318402.8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-1196896994318402.8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-4987070809660.0117</v>
      </c>
      <c r="L5179" s="444">
        <f t="shared" ca="1" si="184"/>
        <v>-1201884065128062.8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-1201884065128062.8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-5007850271366.9277</v>
      </c>
      <c r="L5180" s="444">
        <f t="shared" ca="1" si="184"/>
        <v>-1206891915399429.8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-1206891915399429.8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-5028716314164.291</v>
      </c>
      <c r="L5181" s="444">
        <f t="shared" ca="1" si="184"/>
        <v>-1211920631713594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-1211920631713594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-5049669298806.6416</v>
      </c>
      <c r="L5182" s="444">
        <f t="shared" ca="1" si="184"/>
        <v>-1216970301012400.8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-1216970301012400.8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-5070709587551.6699</v>
      </c>
      <c r="L5183" s="444">
        <f t="shared" ca="1" si="184"/>
        <v>-1222041010599952.5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-1222041010599952.5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-5091837544166.4688</v>
      </c>
      <c r="L5184" s="444">
        <f t="shared" ca="1" si="184"/>
        <v>-1227132848144119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-1227132848144119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-5113053533933.8291</v>
      </c>
      <c r="L5185" s="444">
        <f t="shared" ca="1" si="184"/>
        <v>-1232245901678052.8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-1232245901678052.8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-5134357923658.5527</v>
      </c>
      <c r="L5186" s="444">
        <f t="shared" ca="1" si="184"/>
        <v>-1237380259601711.3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-1237380259601711.3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-5155751081673.7969</v>
      </c>
      <c r="L5187" s="444">
        <f t="shared" ca="1" si="184"/>
        <v>-1242536010683385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-1242536010683385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-5177233377847.4375</v>
      </c>
      <c r="L5188" s="444">
        <f t="shared" ca="1" si="184"/>
        <v>-1247713244061232.5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-1247713244061232.5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-5198805183588.4688</v>
      </c>
      <c r="L5189" s="444">
        <f t="shared" ca="1" si="184"/>
        <v>-1252912049244821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-1252912049244821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-5220466871853.4209</v>
      </c>
      <c r="L5190" s="444">
        <f t="shared" ca="1" si="184"/>
        <v>-1258132516116674.5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-1258132516116674.5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-5242218817152.8105</v>
      </c>
      <c r="L5191" s="444">
        <f t="shared" ca="1" si="184"/>
        <v>-1263374734933827.3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-1263374734933827.3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-5264061395557.6133</v>
      </c>
      <c r="L5192" s="444">
        <f t="shared" ca="1" si="184"/>
        <v>-1268638796329384.8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-1268638796329384.8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-5285994984705.7695</v>
      </c>
      <c r="L5193" s="444">
        <f t="shared" ca="1" si="184"/>
        <v>-1273924791314090.5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-1273924791314090.5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-5308019963808.71</v>
      </c>
      <c r="L5194" s="444">
        <f t="shared" ca="1" si="184"/>
        <v>-1279232811277899.3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-1279232811277899.3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-5330136713657.9131</v>
      </c>
      <c r="L5195" s="444">
        <f t="shared" ca="1" si="184"/>
        <v>-1284562947991557.3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-1284562947991557.3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-5352345616631.4883</v>
      </c>
      <c r="L5196" s="444">
        <f t="shared" ca="1" si="184"/>
        <v>-1289915293608188.8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-1289915293608188.8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-5374647056700.7861</v>
      </c>
      <c r="L5197" s="444">
        <f t="shared" ca="1" si="184"/>
        <v>-1295289940664889.5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-1295289940664889.5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-5397041419437.0391</v>
      </c>
      <c r="L5198" s="444">
        <f t="shared" ca="1" si="184"/>
        <v>-1300686982084326.5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-1300686982084326.5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-5419529092018.0273</v>
      </c>
      <c r="L5199" s="444">
        <f t="shared" ca="1" si="184"/>
        <v>-1306106511176344.5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-1306106511176344.5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-5442110463234.7686</v>
      </c>
      <c r="L5200" s="444">
        <f t="shared" ca="1" si="184"/>
        <v>-1311548621639579.3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-1311548621639579.3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-5464785923498.2471</v>
      </c>
      <c r="L5201" s="444">
        <f t="shared" ca="1" si="184"/>
        <v>-1317013407563077.5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-1317013407563077.5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-5487555864846.1563</v>
      </c>
      <c r="L5202" s="444">
        <f t="shared" ca="1" si="184"/>
        <v>-1322500963427923.8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-1322500963427923.8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-5510420680949.6826</v>
      </c>
      <c r="L5203" s="444">
        <f t="shared" ca="1" si="184"/>
        <v>-1328011384108873.5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-1328011384108873.5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-5533380767120.3066</v>
      </c>
      <c r="L5204" s="444">
        <f t="shared" ca="1" si="184"/>
        <v>-1333544764875993.8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-1333544764875993.8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-5556436520316.6406</v>
      </c>
      <c r="L5205" s="444">
        <f t="shared" ca="1" si="184"/>
        <v>-1339101201396310.5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-1339101201396310.5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-5579588339151.2939</v>
      </c>
      <c r="L5206" s="444">
        <f t="shared" ca="1" si="184"/>
        <v>-1344680789735461.8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-1344680789735461.8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-5602836623897.7568</v>
      </c>
      <c r="L5207" s="444">
        <f t="shared" ca="1" si="184"/>
        <v>-1350283626359359.5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-1350283626359359.5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-5626181776497.3311</v>
      </c>
      <c r="L5208" s="444">
        <f t="shared" ca="1" si="184"/>
        <v>-1355909808135856.8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-1355909808135856.8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-5649624200566.0693</v>
      </c>
      <c r="L5209" s="444">
        <f t="shared" ca="1" si="184"/>
        <v>-1361559432336422.8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-1361559432336422.8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-5673164301401.7617</v>
      </c>
      <c r="L5210" s="444">
        <f t="shared" ca="1" si="184"/>
        <v>-1367232596637824.5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-1367232596637824.5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-5696802485990.9355</v>
      </c>
      <c r="L5211" s="444">
        <f t="shared" ca="1" si="184"/>
        <v>-1372929399123815.5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-1372929399123815.5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-5720539163015.8975</v>
      </c>
      <c r="L5212" s="444">
        <f t="shared" ca="1" si="184"/>
        <v>-1378649938286831.5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-1378649938286831.5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-5744374742861.7979</v>
      </c>
      <c r="L5213" s="444">
        <f t="shared" ca="1" si="184"/>
        <v>-1384394313029693.3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-1384394313029693.3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-5768309637623.7217</v>
      </c>
      <c r="L5214" s="444">
        <f t="shared" ca="1" si="184"/>
        <v>-1390162622667317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-1390162622667317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-5792344261113.8203</v>
      </c>
      <c r="L5215" s="444">
        <f t="shared" ca="1" si="184"/>
        <v>-1395954966928430.8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-1395954966928430.8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-5816479028868.4609</v>
      </c>
      <c r="L5216" s="444">
        <f t="shared" ca="1" si="184"/>
        <v>-1401771445957299.3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-1401771445957299.3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-5840714358155.4131</v>
      </c>
      <c r="L5217" s="444">
        <f t="shared" ca="1" si="184"/>
        <v>-1407612160315454.8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-1407612160315454.8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-5865050667981.0615</v>
      </c>
      <c r="L5218" s="444">
        <f t="shared" ca="1" si="184"/>
        <v>-1413477210983435.8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-1413477210983435.8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-5889488379097.6484</v>
      </c>
      <c r="L5219" s="444">
        <f t="shared" ca="1" si="184"/>
        <v>-1419366699362533.5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-1419366699362533.5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-5914027914010.5566</v>
      </c>
      <c r="L5220" s="444">
        <f t="shared" ca="1" si="184"/>
        <v>-1425280727276544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-1425280727276544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-5938669696985.5996</v>
      </c>
      <c r="L5221" s="444">
        <f t="shared" ca="1" si="184"/>
        <v>-1431219396973529.5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-1431219396973529.5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-5963414154056.373</v>
      </c>
      <c r="L5222" s="444">
        <f t="shared" ca="1" si="184"/>
        <v>-1437182811127585.8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-1437182811127585.8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-5988261713031.6074</v>
      </c>
      <c r="L5223" s="444">
        <f t="shared" ca="1" si="184"/>
        <v>-1443171072840617.3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-1443171072840617.3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-6013212803502.5723</v>
      </c>
      <c r="L5224" s="444">
        <f t="shared" ca="1" si="184"/>
        <v>-1449184285644119.8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-1449184285644119.8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-6038267856850.499</v>
      </c>
      <c r="L5225" s="444">
        <f t="shared" ca="1" si="184"/>
        <v>-1455222553500970.3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-1455222553500970.3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-6063427306254.043</v>
      </c>
      <c r="L5226" s="444">
        <f t="shared" ca="1" si="184"/>
        <v>-1461285980807224.3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-1461285980807224.3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-6088691586696.7676</v>
      </c>
      <c r="L5227" s="444">
        <f t="shared" ca="1" si="184"/>
        <v>-1467374672393921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-1467374672393921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-6114061134974.6709</v>
      </c>
      <c r="L5228" s="444">
        <f t="shared" ca="1" si="184"/>
        <v>-1473488733528895.8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-1473488733528895.8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-6139536389703.7324</v>
      </c>
      <c r="L5229" s="444">
        <f t="shared" ca="1" si="184"/>
        <v>-1479628269918599.5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-1479628269918599.5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-6165117791327.498</v>
      </c>
      <c r="L5230" s="444">
        <f t="shared" ca="1" si="184"/>
        <v>-1485793387709927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-1485793387709927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-6190805782124.6953</v>
      </c>
      <c r="L5231" s="444">
        <f t="shared" ca="1" si="184"/>
        <v>-1491984193492051.8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-1491984193492051.8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-6216600806216.8818</v>
      </c>
      <c r="L5232" s="444">
        <f t="shared" ca="1" si="184"/>
        <v>-1498200794298268.8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-1498200794298268.8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-6242503309576.1201</v>
      </c>
      <c r="L5233" s="444">
        <f t="shared" ca="1" si="184"/>
        <v>-1504443297607844.8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-1504443297607844.8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-6268513740032.6865</v>
      </c>
      <c r="L5234" s="444">
        <f t="shared" ca="1" si="184"/>
        <v>-1510711811347877.5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-1510711811347877.5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-6294632547282.8232</v>
      </c>
      <c r="L5235" s="444">
        <f t="shared" ca="1" si="184"/>
        <v>-1517006443895160.3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-1517006443895160.3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-6320860182896.501</v>
      </c>
      <c r="L5236" s="444">
        <f t="shared" ca="1" si="184"/>
        <v>-1523327304078056.8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-1523327304078056.8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-6347197100325.2363</v>
      </c>
      <c r="L5237" s="444">
        <f t="shared" ca="1" si="184"/>
        <v>-1529674501178382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-1529674501178382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-6373643754909.9248</v>
      </c>
      <c r="L5238" s="444">
        <f t="shared" ca="1" si="184"/>
        <v>-1536048144933292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-1536048144933292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-6400200603888.7168</v>
      </c>
      <c r="L5239" s="444">
        <f t="shared" ca="1" si="184"/>
        <v>-1542448345537180.8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-1542448345537180.8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-6426868106404.9199</v>
      </c>
      <c r="L5240" s="444">
        <f t="shared" ca="1" si="184"/>
        <v>-1548875213643585.8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-1548875213643585.8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-6453646723514.9404</v>
      </c>
      <c r="L5241" s="444">
        <f t="shared" ca="1" si="184"/>
        <v>-1555328860367100.8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-1555328860367100.8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-6480536918196.2529</v>
      </c>
      <c r="L5242" s="444">
        <f t="shared" ca="1" si="184"/>
        <v>-1561809397285297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-1561809397285297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-6507539155355.4043</v>
      </c>
      <c r="L5243" s="444">
        <f t="shared" ca="1" si="184"/>
        <v>-1568316936440652.5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-1568316936440652.5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-6534653901836.0518</v>
      </c>
      <c r="L5244" s="444">
        <f t="shared" ca="1" si="184"/>
        <v>-1574851590342488.5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-1574851590342488.5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-6561881626427.0352</v>
      </c>
      <c r="L5245" s="444">
        <f t="shared" ca="1" si="184"/>
        <v>-1581413471968915.5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-1581413471968915.5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-6589222799870.4814</v>
      </c>
      <c r="L5246" s="444">
        <f t="shared" ca="1" si="184"/>
        <v>-1588002694768786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-1588002694768786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-6616677894869.9414</v>
      </c>
      <c r="L5247" s="444">
        <f t="shared" ca="1" si="184"/>
        <v>-1594619372663656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-1594619372663656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-6644247386098.5664</v>
      </c>
      <c r="L5248" s="444">
        <f t="shared" ca="1" si="184"/>
        <v>-1601263620049754.5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-1601263620049754.5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-6671931750207.3105</v>
      </c>
      <c r="L5249" s="444">
        <f t="shared" ca="1" si="184"/>
        <v>-1607935551799961.8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-1607935551799961.8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-6699731465833.1738</v>
      </c>
      <c r="L5250" s="444">
        <f t="shared" ca="1" si="184"/>
        <v>-1614635283265795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-1614635283265795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-6727647013607.4795</v>
      </c>
      <c r="L5251" s="444">
        <f t="shared" ca="1" si="184"/>
        <v>-1621362930279402.5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-1621362930279402.5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-6755678876164.1768</v>
      </c>
      <c r="L5252" s="444">
        <f t="shared" ca="1" si="184"/>
        <v>-1628118609155566.8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-1628118609155566.8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-6783827538148.1943</v>
      </c>
      <c r="L5253" s="444">
        <f t="shared" ca="1" si="184"/>
        <v>-1634902436693715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-1634902436693715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-6812093486223.8125</v>
      </c>
      <c r="L5254" s="444">
        <f t="shared" ca="1" si="184"/>
        <v>-1641714530179938.8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-1641714530179938.8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-6840477209083.0781</v>
      </c>
      <c r="L5255" s="444">
        <f t="shared" ca="1" si="184"/>
        <v>-1648555007389021.8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-1648555007389021.8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-6868979197454.2568</v>
      </c>
      <c r="L5256" s="444">
        <f t="shared" ca="1" si="184"/>
        <v>-1655423986586476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-1655423986586476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-6897599944110.3164</v>
      </c>
      <c r="L5257" s="444">
        <f t="shared" ca="1" si="184"/>
        <v>-1662321586530586.3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-1662321586530586.3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-6926339943877.4424</v>
      </c>
      <c r="L5258" s="444">
        <f t="shared" ca="1" si="184"/>
        <v>-1669247926474463.8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-1669247926474463.8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-6955199693643.5986</v>
      </c>
      <c r="L5259" s="444">
        <f t="shared" ca="1" si="184"/>
        <v>-1676203126168107.3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-1676203126168107.3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-6984179692367.1133</v>
      </c>
      <c r="L5260" s="444">
        <f t="shared" ca="1" si="184"/>
        <v>-1683187305860474.3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-1683187305860474.3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-7013280441085.3096</v>
      </c>
      <c r="L5261" s="444">
        <f t="shared" ca="1" si="184"/>
        <v>-1690200586301559.5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-1690200586301559.5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-7042502442923.1641</v>
      </c>
      <c r="L5262" s="444">
        <f t="shared" ca="1" si="184"/>
        <v>-1697243088744482.8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-1697243088744482.8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-7071846203102.0117</v>
      </c>
      <c r="L5263" s="444">
        <f t="shared" ca="1" si="184"/>
        <v>-1704314934947584.8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-1704314934947584.8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-7101312228948.2695</v>
      </c>
      <c r="L5264" s="444">
        <f t="shared" ca="1" si="184"/>
        <v>-1711416247176533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-1711416247176533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-7130901029902.2207</v>
      </c>
      <c r="L5265" s="444">
        <f t="shared" ca="1" si="184"/>
        <v>-1718547148206435.3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-1718547148206435.3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-7160613117526.8135</v>
      </c>
      <c r="L5266" s="444">
        <f t="shared" ca="1" si="184"/>
        <v>-1725707761323962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-1725707761323962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-7190449005516.5078</v>
      </c>
      <c r="L5267" s="444">
        <f t="shared" ca="1" si="184"/>
        <v>-1732898210329478.5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-1732898210329478.5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-7220409209706.1602</v>
      </c>
      <c r="L5268" s="444">
        <f t="shared" ca="1" si="184"/>
        <v>-1740118619539184.8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-1740118619539184.8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-7250494248079.9365</v>
      </c>
      <c r="L5269" s="444">
        <f t="shared" ca="1" si="184"/>
        <v>-1747369113787264.8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-1747369113787264.8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-7280704640780.2695</v>
      </c>
      <c r="L5270" s="444">
        <f t="shared" ca="1" si="184"/>
        <v>-1754649818428045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-1754649818428045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-7311040910116.8555</v>
      </c>
      <c r="L5271" s="444">
        <f t="shared" ca="1" si="184"/>
        <v>-1761960859338161.8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-1761960859338161.8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-7341503580575.6738</v>
      </c>
      <c r="L5272" s="444">
        <f t="shared" ca="1" si="184"/>
        <v>-1769302362918737.5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-1769302362918737.5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-7372093178828.0713</v>
      </c>
      <c r="L5273" s="444">
        <f t="shared" ca="1" si="184"/>
        <v>-1776674456097565.5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-1776674456097565.5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-7402810233739.8555</v>
      </c>
      <c r="L5274" s="444">
        <f t="shared" ca="1" si="184"/>
        <v>-1784077266331305.3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-1784077266331305.3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-7433655276380.4385</v>
      </c>
      <c r="L5275" s="444">
        <f t="shared" ca="1" si="184"/>
        <v>-1791510921607685.8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-1791510921607685.8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-7464628840032.0244</v>
      </c>
      <c r="L5276" s="444">
        <f t="shared" ca="1" si="184"/>
        <v>-1798975550447717.8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-1798975550447717.8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-7495731460198.8242</v>
      </c>
      <c r="L5277" s="444">
        <f t="shared" ca="1" si="184"/>
        <v>-1806471281907916.5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-1806471281907916.5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-7526963674616.3184</v>
      </c>
      <c r="L5278" s="444">
        <f t="shared" ca="1" si="184"/>
        <v>-1813998245582532.8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-1813998245582532.8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-7558326023260.5527</v>
      </c>
      <c r="L5279" s="444">
        <f t="shared" ca="1" si="184"/>
        <v>-1821556571605793.3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-1821556571605793.3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-7589819048357.4717</v>
      </c>
      <c r="L5280" s="444">
        <f t="shared" ca="1" si="184"/>
        <v>-1829146390654150.8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-1829146390654150.8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-7621443294392.2949</v>
      </c>
      <c r="L5281" s="444">
        <f t="shared" ca="1" si="184"/>
        <v>-1836767833948543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-1836767833948543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-7653199308118.9277</v>
      </c>
      <c r="L5282" s="444">
        <f t="shared" ca="1" si="184"/>
        <v>-1844421033256662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-1844421033256662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-7685087638569.4258</v>
      </c>
      <c r="L5283" s="444">
        <f t="shared" ca="1" si="184"/>
        <v>-1852106120895231.5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-1852106120895231.5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-7717108837063.4648</v>
      </c>
      <c r="L5284" s="444">
        <f t="shared" ca="1" si="184"/>
        <v>-1859823229732295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-1859823229732295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-7749263457217.8955</v>
      </c>
      <c r="L5285" s="444">
        <f t="shared" ca="1" si="184"/>
        <v>-1867572493189513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-1867572493189513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-7781552054956.3047</v>
      </c>
      <c r="L5286" s="444">
        <f t="shared" ca="1" si="184"/>
        <v>-1875354045244469.3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-1875354045244469.3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-7813975188518.6221</v>
      </c>
      <c r="L5287" s="444">
        <f t="shared" ca="1" si="184"/>
        <v>-1883168020432987.8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-1883168020432987.8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-7846533418470.7822</v>
      </c>
      <c r="L5288" s="444">
        <f t="shared" ca="1" si="184"/>
        <v>-1891014553851458.5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-1891014553851458.5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-7879227307714.4102</v>
      </c>
      <c r="L5289" s="444">
        <f t="shared" ca="1" si="184"/>
        <v>-1898893781159173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-1898893781159173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-7912057421496.5537</v>
      </c>
      <c r="L5290" s="444">
        <f t="shared" ca="1" si="184"/>
        <v>-1906805838580669.5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-1906805838580669.5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-7945024327419.4561</v>
      </c>
      <c r="L5291" s="444">
        <f t="shared" ca="1" si="184"/>
        <v>-1914750862908089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-1914750862908089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-7978128595450.3721</v>
      </c>
      <c r="L5292" s="444">
        <f t="shared" ca="1" si="184"/>
        <v>-1922728991503539.3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-1922728991503539.3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-8011370797931.4131</v>
      </c>
      <c r="L5293" s="444">
        <f t="shared" ca="1" si="184"/>
        <v>-1930740362301470.8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-1930740362301470.8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-8044751509589.4619</v>
      </c>
      <c r="L5294" s="444">
        <f t="shared" ca="1" si="184"/>
        <v>-1938785113811060.3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-1938785113811060.3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-8078271307546.083</v>
      </c>
      <c r="L5295" s="444">
        <f t="shared" ca="1" si="184"/>
        <v>-1946863385118606.3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-1946863385118606.3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-8111930771327.5273</v>
      </c>
      <c r="L5296" s="444">
        <f t="shared" ca="1" si="184"/>
        <v>-1954975315889933.8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-1954975315889933.8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-8145730482874.7236</v>
      </c>
      <c r="L5297" s="444">
        <f t="shared" ca="1" si="184"/>
        <v>-1963121046372808.5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-1963121046372808.5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-8179671026553.3682</v>
      </c>
      <c r="L5298" s="444">
        <f t="shared" ca="1" si="184"/>
        <v>-1971300717399361.8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-1971300717399361.8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-8213752989164.0059</v>
      </c>
      <c r="L5299" s="444">
        <f t="shared" ca="1" si="184"/>
        <v>-1979514470388525.8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-1979514470388525.8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-8247976959952.1904</v>
      </c>
      <c r="L5300" s="444">
        <f t="shared" ca="1" si="184"/>
        <v>-1987762447348478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-1987762447348478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-8282343530618.6572</v>
      </c>
      <c r="L5301" s="444">
        <f t="shared" ca="1" si="184"/>
        <v>-1996044790879096.8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-1996044790879096.8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-8316853295329.5703</v>
      </c>
      <c r="L5302" s="444">
        <f t="shared" ca="1" si="184"/>
        <v>-2004361644174426.3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-2004361644174426.3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-8351506850726.7764</v>
      </c>
      <c r="L5303" s="444">
        <f t="shared" ca="1" si="184"/>
        <v>-2012713151025153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-2012713151025153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-8386304795938.1377</v>
      </c>
      <c r="L5304" s="444">
        <f t="shared" ca="1" si="184"/>
        <v>-2021099455821091.3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-2021099455821091.3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-8421247732587.8799</v>
      </c>
      <c r="L5305" s="444">
        <f t="shared" ca="1" si="184"/>
        <v>-2029520703553679.3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-2029520703553679.3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-8456336264806.9971</v>
      </c>
      <c r="L5306" s="444">
        <f t="shared" ca="1" si="184"/>
        <v>-2037977039818486.3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-2037977039818486.3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-8491570999243.6914</v>
      </c>
      <c r="L5307" s="444">
        <f t="shared" ca="1" si="184"/>
        <v>-2046468610817730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-2046468610817730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-8526952545073.874</v>
      </c>
      <c r="L5308" s="444">
        <f t="shared" ca="1" si="184"/>
        <v>-2054995563362803.8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-2054995563362803.8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-8562481514011.6826</v>
      </c>
      <c r="L5309" s="444">
        <f t="shared" ca="1" si="184"/>
        <v>-2063558044876815.5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-2063558044876815.5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-8598158520320.0654</v>
      </c>
      <c r="L5310" s="444">
        <f t="shared" ca="1" si="184"/>
        <v>-2072156203397135.5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-2072156203397135.5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-8633984180821.3975</v>
      </c>
      <c r="L5311" s="444">
        <f t="shared" ca="1" si="184"/>
        <v>-2080790187577957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-2080790187577957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-8669959114908.1543</v>
      </c>
      <c r="L5312" s="444">
        <f t="shared" ca="1" si="184"/>
        <v>-2089460146692865.3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-2089460146692865.3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-8706083944553.6064</v>
      </c>
      <c r="L5313" s="444">
        <f t="shared" ca="1" si="184"/>
        <v>-2098166230637418.8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-2098166230637418.8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-8742359294322.5771</v>
      </c>
      <c r="L5314" s="444">
        <f t="shared" ca="1" si="184"/>
        <v>-2106908589931741.3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-2106908589931741.3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-8778785791382.2549</v>
      </c>
      <c r="L5315" s="444">
        <f t="shared" ca="1" si="184"/>
        <v>-2115687375723123.5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-2115687375723123.5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-8815364065513.0137</v>
      </c>
      <c r="L5316" s="444">
        <f t="shared" ca="1" si="184"/>
        <v>-2124502739788636.5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-2124502739788636.5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-8852094749119.3203</v>
      </c>
      <c r="L5317" s="444">
        <f t="shared" ca="1" si="184"/>
        <v>-2133354834537755.8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-2133354834537755.8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-8888978477240.6484</v>
      </c>
      <c r="L5318" s="444">
        <f t="shared" ca="1" si="184"/>
        <v>-2142243813014996.5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-2142243813014996.5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-8926015887562.4844</v>
      </c>
      <c r="L5319" s="444">
        <f t="shared" ca="1" si="184"/>
        <v>-2151169828902559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-2151169828902559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-8963207620427.3281</v>
      </c>
      <c r="L5320" s="444">
        <f t="shared" ca="1" si="184"/>
        <v>-2160133036522986.3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-2160133036522986.3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-9000554318845.7754</v>
      </c>
      <c r="L5321" s="444">
        <f t="shared" ca="1" si="184"/>
        <v>-2169133590841832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-2169133590841832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-9038056628507.6328</v>
      </c>
      <c r="L5322" s="444">
        <f t="shared" ca="1" si="184"/>
        <v>-2178171647470339.8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-2178171647470339.8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-9075715197793.084</v>
      </c>
      <c r="L5323" s="444">
        <f t="shared" ca="1" si="184"/>
        <v>-2187247362668132.8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-2187247362668132.8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-9113530677783.8867</v>
      </c>
      <c r="L5324" s="444">
        <f t="shared" ca="1" si="184"/>
        <v>-2196360893345916.8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-2196360893345916.8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-9151503722274.6523</v>
      </c>
      <c r="L5325" s="444">
        <f t="shared" ca="1" si="184"/>
        <v>-2205512397068191.5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-2205512397068191.5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-9189634987784.1328</v>
      </c>
      <c r="L5326" s="444">
        <f t="shared" ca="1" si="184"/>
        <v>-2214702032055975.8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-2214702032055975.8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-9227925133566.5664</v>
      </c>
      <c r="L5327" s="444">
        <f t="shared" ca="1" si="184"/>
        <v>-2223929957189542.3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-2223929957189542.3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-9266374821623.0938</v>
      </c>
      <c r="L5328" s="444">
        <f t="shared" ca="1" si="184"/>
        <v>-2233196332011165.3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-2233196332011165.3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-9304984716713.1895</v>
      </c>
      <c r="L5329" s="444">
        <f t="shared" ca="1" si="184"/>
        <v>-2242501316727878.5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-2242501316727878.5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-9343755486366.1621</v>
      </c>
      <c r="L5330" s="444">
        <f t="shared" ca="1" si="184"/>
        <v>-2251845072214244.5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-2251845072214244.5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-9382687800892.6855</v>
      </c>
      <c r="L5331" s="444">
        <f t="shared" ca="1" si="184"/>
        <v>-2261227760015137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-2261227760015137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-9421782333396.4043</v>
      </c>
      <c r="L5332" s="444">
        <f t="shared" ca="1" si="184"/>
        <v>-2270649542348533.5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-2270649542348533.5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-9461039759785.5566</v>
      </c>
      <c r="L5333" s="444">
        <f t="shared" ca="1" si="184"/>
        <v>-2280110582108319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-2280110582108319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-9500460758784.6621</v>
      </c>
      <c r="L5334" s="444">
        <f t="shared" ca="1" si="184"/>
        <v>-2289611042867103.5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-2289611042867103.5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-9540046011946.2637</v>
      </c>
      <c r="L5335" s="444">
        <f t="shared" ca="1" si="184"/>
        <v>-2299151088879050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-2299151088879050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-9579796203662.709</v>
      </c>
      <c r="L5336" s="444">
        <f t="shared" ca="1" si="184"/>
        <v>-2308730885082712.5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-2308730885082712.5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-9619712021177.9688</v>
      </c>
      <c r="L5337" s="444">
        <f t="shared" ca="1" si="184"/>
        <v>-2318350597103890.5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-2318350597103890.5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-9659794154599.543</v>
      </c>
      <c r="L5338" s="444">
        <f t="shared" ca="1" si="184"/>
        <v>-2328010391258490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-2328010391258490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-9700043296910.375</v>
      </c>
      <c r="L5339" s="444">
        <f t="shared" ca="1" si="184"/>
        <v>-2337710434555400.5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-2337710434555400.5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-9740460143980.8359</v>
      </c>
      <c r="L5340" s="444">
        <f t="shared" ca="1" si="184"/>
        <v>-2347450894699381.5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-2347450894699381.5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-9781045394580.7559</v>
      </c>
      <c r="L5341" s="444">
        <f t="shared" ca="1" si="184"/>
        <v>-2357231940093962.5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-2357231940093962.5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-9821799750391.5098</v>
      </c>
      <c r="L5342" s="444">
        <f t="shared" ca="1" si="184"/>
        <v>-2367053739844354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-2367053739844354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-9862723916018.1406</v>
      </c>
      <c r="L5343" s="444">
        <f t="shared" ca="1" si="184"/>
        <v>-2376916463760372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-2376916463760372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-9903818599001.5508</v>
      </c>
      <c r="L5344" s="444">
        <f t="shared" ca="1" si="184"/>
        <v>-2386820282359373.5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-2386820282359373.5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-9945084509830.7227</v>
      </c>
      <c r="L5345" s="444">
        <f t="shared" ca="1" si="184"/>
        <v>-2396765366869204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-2396765366869204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-9986522361955.0156</v>
      </c>
      <c r="L5346" s="444">
        <f t="shared" ca="1" si="184"/>
        <v>-2406751889231159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-2406751889231159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-10028132871796.496</v>
      </c>
      <c r="L5347" s="444">
        <f t="shared" ca="1" si="184"/>
        <v>-2416780022102955.5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-2416780022102955.5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-10069916758762.314</v>
      </c>
      <c r="L5348" s="444">
        <f t="shared" ca="1" si="184"/>
        <v>-2426849938861718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-2426849938861718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-10111874745257.158</v>
      </c>
      <c r="L5349" s="444">
        <f t="shared" ca="1" si="184"/>
        <v>-2436961813606975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-2436961813606975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-10154007556695.729</v>
      </c>
      <c r="L5350" s="444">
        <f t="shared" ca="1" si="184"/>
        <v>-2447115821163670.5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-2447115821163670.5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-10196315921515.293</v>
      </c>
      <c r="L5351" s="444">
        <f t="shared" ca="1" si="184"/>
        <v>-2457312137085186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-2457312137085186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-10238800571188.275</v>
      </c>
      <c r="L5352" s="444">
        <f t="shared" ca="1" si="184"/>
        <v>-2467550937656374.5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-2467550937656374.5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-10281462240234.895</v>
      </c>
      <c r="L5353" s="444">
        <f t="shared" ca="1" si="184"/>
        <v>-2477832399896609.5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-2477832399896609.5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-10324301666235.873</v>
      </c>
      <c r="L5354" s="444">
        <f t="shared" ca="1" si="184"/>
        <v>-2488156701562845.5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-2488156701562845.5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-10367319589845.189</v>
      </c>
      <c r="L5355" s="444">
        <f t="shared" ca="1" si="184"/>
        <v>-2498524021152690.5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-2498524021152690.5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-10410516754802.877</v>
      </c>
      <c r="L5356" s="444">
        <f t="shared" ca="1" si="184"/>
        <v>-2508934537907493.5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-2508934537907493.5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-10453893907947.889</v>
      </c>
      <c r="L5357" s="444">
        <f t="shared" ca="1" si="184"/>
        <v>-2519388431815441.5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-2519388431815441.5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-10497451799231.006</v>
      </c>
      <c r="L5358" s="444">
        <f t="shared" ca="1" si="184"/>
        <v>-2529885883614672.5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-2529885883614672.5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-10541191181727.803</v>
      </c>
      <c r="L5359" s="444">
        <f t="shared" ca="1" si="184"/>
        <v>-2540427074796400.5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-2540427074796400.5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-10585112811651.668</v>
      </c>
      <c r="L5360" s="444">
        <f t="shared" ca="1" si="184"/>
        <v>-2551012187608052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-2551012187608052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-10629217448366.883</v>
      </c>
      <c r="L5361" s="444">
        <f t="shared" ca="1" si="184"/>
        <v>-2561641405056419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-2561641405056419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-10673505854401.746</v>
      </c>
      <c r="L5362" s="444">
        <f t="shared" ca="1" si="184"/>
        <v>-2572314910910820.5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-2572314910910820.5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-10717978795461.752</v>
      </c>
      <c r="L5363" s="444">
        <f t="shared" ref="L5363:L5617" ca="1" si="189">I5363-J5363+K5363</f>
        <v>-2583032889706282.5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-2583032889706282.5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-10762637040442.844</v>
      </c>
      <c r="L5364" s="444">
        <f t="shared" ca="1" si="189"/>
        <v>-2593795526746725.5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-2593795526746725.5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-10807481361444.689</v>
      </c>
      <c r="L5365" s="444">
        <f t="shared" ca="1" si="189"/>
        <v>-2604603008108170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-2604603008108170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-10852512533784.041</v>
      </c>
      <c r="L5366" s="444">
        <f t="shared" ca="1" si="189"/>
        <v>-2615455520641954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-2615455520641954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-10897731336008.141</v>
      </c>
      <c r="L5367" s="444">
        <f t="shared" ca="1" si="189"/>
        <v>-2626353251977962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-2626353251977962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-10943138549908.176</v>
      </c>
      <c r="L5368" s="444">
        <f t="shared" ca="1" si="189"/>
        <v>-2637296390527870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-2637296390527870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-10988734960532.791</v>
      </c>
      <c r="L5369" s="444">
        <f t="shared" ca="1" si="189"/>
        <v>-2648285125488403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-2648285125488403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-11034521356201.68</v>
      </c>
      <c r="L5370" s="444">
        <f t="shared" ca="1" si="189"/>
        <v>-2659319646844604.5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-2659319646844604.5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-11080498528519.186</v>
      </c>
      <c r="L5371" s="444">
        <f t="shared" ca="1" si="189"/>
        <v>-2670400145373123.5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-2670400145373123.5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-11126667272388.014</v>
      </c>
      <c r="L5372" s="444">
        <f t="shared" ca="1" si="189"/>
        <v>-2681526812645511.5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-2681526812645511.5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-11173028386022.965</v>
      </c>
      <c r="L5373" s="444">
        <f t="shared" ca="1" si="189"/>
        <v>-2692699841031534.5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-2692699841031534.5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-11219582670964.727</v>
      </c>
      <c r="L5374" s="444">
        <f t="shared" ca="1" si="189"/>
        <v>-2703919423702499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-2703919423702499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-11266330932093.746</v>
      </c>
      <c r="L5375" s="444">
        <f t="shared" ca="1" si="189"/>
        <v>-2715185754634592.5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-2715185754634592.5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-11313273977644.135</v>
      </c>
      <c r="L5376" s="444">
        <f t="shared" ca="1" si="189"/>
        <v>-2726499028612236.5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-2726499028612236.5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-11360412619217.652</v>
      </c>
      <c r="L5377" s="444">
        <f t="shared" ca="1" si="189"/>
        <v>-2737859441231454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-2737859441231454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-11407747671797.725</v>
      </c>
      <c r="L5378" s="444">
        <f t="shared" ca="1" si="189"/>
        <v>-2749267188903251.5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-2749267188903251.5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-11455279953763.547</v>
      </c>
      <c r="L5379" s="444">
        <f t="shared" ca="1" si="189"/>
        <v>-2760722468857015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-2760722468857015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-11503010286904.229</v>
      </c>
      <c r="L5380" s="444">
        <f t="shared" ca="1" si="189"/>
        <v>-2772225479143919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-2772225479143919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-11550939496432.996</v>
      </c>
      <c r="L5381" s="444">
        <f t="shared" ca="1" si="189"/>
        <v>-2783776418640352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-2783776418640352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-11599068411001.467</v>
      </c>
      <c r="L5382" s="444">
        <f t="shared" ca="1" si="189"/>
        <v>-2795375487051353.5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-2795375487051353.5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-11647397862713.973</v>
      </c>
      <c r="L5383" s="444">
        <f t="shared" ca="1" si="189"/>
        <v>-2807022884914067.5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-2807022884914067.5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-11695928687141.947</v>
      </c>
      <c r="L5384" s="444">
        <f t="shared" ca="1" si="189"/>
        <v>-2818718813601209.5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-2818718813601209.5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-11744661723338.373</v>
      </c>
      <c r="L5385" s="444">
        <f t="shared" ca="1" si="189"/>
        <v>-2830463475324548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-2830463475324548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-11793597813852.283</v>
      </c>
      <c r="L5386" s="444">
        <f t="shared" ca="1" si="189"/>
        <v>-2842257073138400.5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-2842257073138400.5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-11842737804743.336</v>
      </c>
      <c r="L5387" s="444">
        <f t="shared" ca="1" si="189"/>
        <v>-2854099810943144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-2854099810943144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-11892082545596.434</v>
      </c>
      <c r="L5388" s="444">
        <f t="shared" ca="1" si="189"/>
        <v>-2865991893488740.5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-2865991893488740.5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-11941632889536.418</v>
      </c>
      <c r="L5389" s="444">
        <f t="shared" ca="1" si="189"/>
        <v>-2877933526378277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-2877933526378277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-11991389693242.82</v>
      </c>
      <c r="L5390" s="444">
        <f t="shared" ca="1" si="189"/>
        <v>-2889924916071520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-2889924916071520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-12041353816964.666</v>
      </c>
      <c r="L5391" s="444">
        <f t="shared" ca="1" si="189"/>
        <v>-2901966269888484.5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-2901966269888484.5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-12091526124535.352</v>
      </c>
      <c r="L5392" s="444">
        <f t="shared" ca="1" si="189"/>
        <v>-2914057796013020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-2914057796013020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-12141907483387.584</v>
      </c>
      <c r="L5393" s="444">
        <f t="shared" ca="1" si="189"/>
        <v>-2926199703496407.5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-2926199703496407.5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-12192498764568.365</v>
      </c>
      <c r="L5394" s="444">
        <f t="shared" ca="1" si="189"/>
        <v>-2938392202260976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-2938392202260976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-12243300842754.066</v>
      </c>
      <c r="L5395" s="444">
        <f t="shared" ca="1" si="189"/>
        <v>-2950635503103730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-2950635503103730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-12294314596265.541</v>
      </c>
      <c r="L5396" s="444">
        <f t="shared" ca="1" si="189"/>
        <v>-2962929817699995.5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-2962929817699995.5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-12345540907083.314</v>
      </c>
      <c r="L5397" s="444">
        <f t="shared" ca="1" si="189"/>
        <v>-2975275358607079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-2975275358607079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-12396980660862.828</v>
      </c>
      <c r="L5398" s="444">
        <f t="shared" ca="1" si="189"/>
        <v>-2987672339267942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-2987672339267942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-12448634746949.758</v>
      </c>
      <c r="L5399" s="444">
        <f t="shared" ca="1" si="189"/>
        <v>-3000120974014892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-3000120974014892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-12500504058395.383</v>
      </c>
      <c r="L5400" s="444">
        <f t="shared" ca="1" si="189"/>
        <v>-3012621478073287.5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-3012621478073287.5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-12552589491972.031</v>
      </c>
      <c r="L5401" s="444">
        <f t="shared" ca="1" si="189"/>
        <v>-3025174067565259.5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-3025174067565259.5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-12604891948188.582</v>
      </c>
      <c r="L5402" s="444">
        <f t="shared" ca="1" si="189"/>
        <v>-3037778959513448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-3037778959513448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-12657412331306.033</v>
      </c>
      <c r="L5403" s="444">
        <f t="shared" ca="1" si="189"/>
        <v>-3050436371844754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-3050436371844754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-12710151549353.141</v>
      </c>
      <c r="L5404" s="444">
        <f t="shared" ca="1" si="189"/>
        <v>-3063146523394107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-3063146523394107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-12763110514142.113</v>
      </c>
      <c r="L5405" s="444">
        <f t="shared" ca="1" si="189"/>
        <v>-3075909633908249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-3075909633908249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-12816290141284.371</v>
      </c>
      <c r="L5406" s="444">
        <f t="shared" ca="1" si="189"/>
        <v>-3088725924049533.5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-3088725924049533.5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-12869691350206.389</v>
      </c>
      <c r="L5407" s="444">
        <f t="shared" ca="1" si="189"/>
        <v>-3101595615399740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-3101595615399740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-12923315064165.584</v>
      </c>
      <c r="L5408" s="444">
        <f t="shared" ca="1" si="189"/>
        <v>-3114518930463905.5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-3114518930463905.5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-12977162210266.273</v>
      </c>
      <c r="L5409" s="444">
        <f t="shared" ca="1" si="189"/>
        <v>-3127496092674172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-3127496092674172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-13031233719475.717</v>
      </c>
      <c r="L5410" s="444">
        <f t="shared" ca="1" si="189"/>
        <v>-3140527326393647.5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-3140527326393647.5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-13085530526640.197</v>
      </c>
      <c r="L5411" s="444">
        <f t="shared" ca="1" si="189"/>
        <v>-3153612856920287.5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-3153612856920287.5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-13140053570501.197</v>
      </c>
      <c r="L5412" s="444">
        <f t="shared" ca="1" si="189"/>
        <v>-3166752910490788.5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-3166752910490788.5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-13194803793711.619</v>
      </c>
      <c r="L5413" s="444">
        <f t="shared" ca="1" si="189"/>
        <v>-3179947714284500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-3179947714284500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-13249782142852.084</v>
      </c>
      <c r="L5414" s="444">
        <f t="shared" ca="1" si="189"/>
        <v>-3193197496427352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-3193197496427352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-13304989568447.301</v>
      </c>
      <c r="L5415" s="444">
        <f t="shared" ca="1" si="189"/>
        <v>-3206502485995799.5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-3206502485995799.5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-13360427024982.498</v>
      </c>
      <c r="L5416" s="444">
        <f t="shared" ca="1" si="189"/>
        <v>-3219862913020782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-3219862913020782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-13416095470919.926</v>
      </c>
      <c r="L5417" s="444">
        <f t="shared" ca="1" si="189"/>
        <v>-3233279008491702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-3233279008491702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-13471995868715.426</v>
      </c>
      <c r="L5418" s="444">
        <f t="shared" ca="1" si="189"/>
        <v>-3246751004360417.5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-3246751004360417.5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-13528129184835.072</v>
      </c>
      <c r="L5419" s="444">
        <f t="shared" ca="1" si="189"/>
        <v>-3260279133545252.5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-3260279133545252.5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-13584496389771.885</v>
      </c>
      <c r="L5420" s="444">
        <f t="shared" ca="1" si="189"/>
        <v>-3273863629935024.5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-3273863629935024.5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-13641098458062.602</v>
      </c>
      <c r="L5421" s="444">
        <f t="shared" ca="1" si="189"/>
        <v>-3287504728393087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-3287504728393087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-13697936368304.529</v>
      </c>
      <c r="L5422" s="444">
        <f t="shared" ca="1" si="189"/>
        <v>-3301202664761391.5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-3301202664761391.5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-13755011103172.465</v>
      </c>
      <c r="L5423" s="444">
        <f t="shared" ca="1" si="189"/>
        <v>-3314957675864564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-3314957675864564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-13812323649435.684</v>
      </c>
      <c r="L5424" s="444">
        <f t="shared" ca="1" si="189"/>
        <v>-3328769999513999.5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-3328769999513999.5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-13869874997974.998</v>
      </c>
      <c r="L5425" s="444">
        <f t="shared" ca="1" si="189"/>
        <v>-3342639874511974.5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-3342639874511974.5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-13927666143799.895</v>
      </c>
      <c r="L5426" s="444">
        <f t="shared" ca="1" si="189"/>
        <v>-3356567540655774.5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-3356567540655774.5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-13985698086065.727</v>
      </c>
      <c r="L5427" s="444">
        <f t="shared" ca="1" si="189"/>
        <v>-3370553238741840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-3370553238741840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-14043971828091</v>
      </c>
      <c r="L5428" s="444">
        <f t="shared" ca="1" si="189"/>
        <v>-3384597210569931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-3384597210569931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-14102488377374.713</v>
      </c>
      <c r="L5429" s="444">
        <f t="shared" ca="1" si="189"/>
        <v>-3398699698947305.5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-3398699698947305.5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-14161248745613.773</v>
      </c>
      <c r="L5430" s="444">
        <f t="shared" ca="1" si="189"/>
        <v>-3412860947692919.5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-3412860947692919.5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-14220253948720.498</v>
      </c>
      <c r="L5431" s="444">
        <f t="shared" ca="1" si="189"/>
        <v>-3427081201641640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-3427081201641640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-14279505006840.166</v>
      </c>
      <c r="L5432" s="444">
        <f t="shared" ca="1" si="189"/>
        <v>-3441360706648480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-3441360706648480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-14339002944368.666</v>
      </c>
      <c r="L5433" s="444">
        <f t="shared" ca="1" si="189"/>
        <v>-3455699709592848.5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-3455699709592848.5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-14398748789970.201</v>
      </c>
      <c r="L5434" s="444">
        <f t="shared" ca="1" si="189"/>
        <v>-3470098458382818.5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-3470098458382818.5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-14458743576595.076</v>
      </c>
      <c r="L5435" s="444">
        <f t="shared" ca="1" si="189"/>
        <v>-3484557201959413.5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-3484557201959413.5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-14518988341497.557</v>
      </c>
      <c r="L5436" s="444">
        <f t="shared" ca="1" si="189"/>
        <v>-3499076190300911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-3499076190300911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-14579484126253.795</v>
      </c>
      <c r="L5437" s="444">
        <f t="shared" ca="1" si="189"/>
        <v>-3513655674427165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-3513655674427165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-14640231976779.854</v>
      </c>
      <c r="L5438" s="444">
        <f t="shared" ca="1" si="189"/>
        <v>-3528295906403945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-3528295906403945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-14701232943349.773</v>
      </c>
      <c r="L5439" s="444">
        <f t="shared" ca="1" si="189"/>
        <v>-3542997139347295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-3542997139347295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-14762488080613.727</v>
      </c>
      <c r="L5440" s="444">
        <f t="shared" ca="1" si="189"/>
        <v>-3557759627427908.5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-3557759627427908.5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-14823998447616.285</v>
      </c>
      <c r="L5441" s="444">
        <f t="shared" ca="1" si="189"/>
        <v>-3572583625875525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-3572583625875525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-14885765107814.688</v>
      </c>
      <c r="L5442" s="444">
        <f t="shared" ca="1" si="189"/>
        <v>-3587469390983339.5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-3587469390983339.5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-14947789129097.25</v>
      </c>
      <c r="L5443" s="444">
        <f t="shared" ca="1" si="189"/>
        <v>-3602417180112437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-3602417180112437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-15010071583801.818</v>
      </c>
      <c r="L5444" s="444">
        <f t="shared" ca="1" si="189"/>
        <v>-3617427251696239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-3617427251696239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-15072613548734.328</v>
      </c>
      <c r="L5445" s="444">
        <f t="shared" ca="1" si="189"/>
        <v>-3632499865244973.5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-3632499865244973.5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-15135416105187.391</v>
      </c>
      <c r="L5446" s="444">
        <f t="shared" ca="1" si="189"/>
        <v>-3647635281350161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-3647635281350161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-15198480338959.004</v>
      </c>
      <c r="L5447" s="444">
        <f t="shared" ca="1" si="189"/>
        <v>-3662833761689120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-3662833761689120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-15261807340371.33</v>
      </c>
      <c r="L5448" s="444">
        <f t="shared" ca="1" si="189"/>
        <v>-3678095569029491.5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-3678095569029491.5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-15325398204289.549</v>
      </c>
      <c r="L5449" s="444">
        <f t="shared" ca="1" si="189"/>
        <v>-3693420967233781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-3693420967233781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-15389254030140.752</v>
      </c>
      <c r="L5450" s="444">
        <f t="shared" ca="1" si="189"/>
        <v>-3708810221263922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-3708810221263922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-15453375921933.008</v>
      </c>
      <c r="L5451" s="444">
        <f t="shared" ca="1" si="189"/>
        <v>-3724263597185855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-3724263597185855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-15517764988274.393</v>
      </c>
      <c r="L5452" s="444">
        <f t="shared" ca="1" si="189"/>
        <v>-3739781362174129.5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-3739781362174129.5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-15582422342392.205</v>
      </c>
      <c r="L5453" s="444">
        <f t="shared" ca="1" si="189"/>
        <v>-3755363784516521.5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-3755363784516521.5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-15647349102152.174</v>
      </c>
      <c r="L5454" s="444">
        <f t="shared" ca="1" si="189"/>
        <v>-3771011133618673.5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-3771011133618673.5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-15712546390077.809</v>
      </c>
      <c r="L5455" s="444">
        <f t="shared" ca="1" si="189"/>
        <v>-3786723680008751.5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-3786723680008751.5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-15778015333369.795</v>
      </c>
      <c r="L5456" s="444">
        <f t="shared" ca="1" si="189"/>
        <v>-3802501695342121.5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-3802501695342121.5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-15843757063925.506</v>
      </c>
      <c r="L5457" s="444">
        <f t="shared" ca="1" si="189"/>
        <v>-3818345452406047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-3818345452406047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-15909772718358.529</v>
      </c>
      <c r="L5458" s="444">
        <f t="shared" ca="1" si="189"/>
        <v>-3834255225124405.5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-3834255225124405.5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-15976063438018.355</v>
      </c>
      <c r="L5459" s="444">
        <f t="shared" ca="1" si="189"/>
        <v>-3850231288562424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-3850231288562424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-16042630369010.102</v>
      </c>
      <c r="L5460" s="444">
        <f t="shared" ca="1" si="189"/>
        <v>-3866273918931434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-3866273918931434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-16109474662214.311</v>
      </c>
      <c r="L5461" s="444">
        <f t="shared" ca="1" si="189"/>
        <v>-3882383393593648.5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-3882383393593648.5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-16176597473306.869</v>
      </c>
      <c r="L5462" s="444">
        <f t="shared" ca="1" si="189"/>
        <v>-3898559991066955.5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-3898559991066955.5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-16243999962778.982</v>
      </c>
      <c r="L5463" s="444">
        <f t="shared" ca="1" si="189"/>
        <v>-3914803991029734.5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-3914803991029734.5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-16311683295957.225</v>
      </c>
      <c r="L5464" s="444">
        <f t="shared" ca="1" si="189"/>
        <v>-3931115674325691.5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-3931115674325691.5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-16379648643023.715</v>
      </c>
      <c r="L5465" s="444">
        <f t="shared" ca="1" si="189"/>
        <v>-3947495322968715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-3947495322968715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-16447897179036.314</v>
      </c>
      <c r="L5466" s="444">
        <f t="shared" ca="1" si="189"/>
        <v>-3963943220147751.5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-3963943220147751.5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-16516430083948.965</v>
      </c>
      <c r="L5467" s="444">
        <f t="shared" ca="1" si="189"/>
        <v>-3980459650231700.5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-3980459650231700.5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-16585248542632.086</v>
      </c>
      <c r="L5468" s="444">
        <f t="shared" ca="1" si="189"/>
        <v>-3997044898774332.5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-3997044898774332.5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-16654353744893.055</v>
      </c>
      <c r="L5469" s="444">
        <f t="shared" ca="1" si="189"/>
        <v>-4013699252519225.5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-4013699252519225.5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-16723746885496.773</v>
      </c>
      <c r="L5470" s="444">
        <f t="shared" ca="1" si="189"/>
        <v>-4030422999404722.5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-4030422999404722.5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-16793429164186.344</v>
      </c>
      <c r="L5471" s="444">
        <f t="shared" ca="1" si="189"/>
        <v>-4047216428568909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-4047216428568909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-16863401785703.787</v>
      </c>
      <c r="L5472" s="444">
        <f t="shared" ca="1" si="189"/>
        <v>-4064079830354613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-4064079830354613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-16933665959810.887</v>
      </c>
      <c r="L5473" s="444">
        <f t="shared" ca="1" si="189"/>
        <v>-4081013496314424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-4081013496314424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-17004222901310.1</v>
      </c>
      <c r="L5474" s="444">
        <f t="shared" ca="1" si="189"/>
        <v>-4098017719215734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-4098017719215734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-17075073830065.559</v>
      </c>
      <c r="L5475" s="444">
        <f t="shared" ca="1" si="189"/>
        <v>-4115092793045799.5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-4115092793045799.5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-17146219971024.164</v>
      </c>
      <c r="L5476" s="444">
        <f t="shared" ca="1" si="189"/>
        <v>-4132239013016823.5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-4132239013016823.5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-17217662554236.766</v>
      </c>
      <c r="L5477" s="444">
        <f t="shared" ca="1" si="189"/>
        <v>-4149456675571060.5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-4149456675571060.5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-17289402814879.418</v>
      </c>
      <c r="L5478" s="444">
        <f t="shared" ca="1" si="189"/>
        <v>-4166746078385940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-4166746078385940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-17361441993274.75</v>
      </c>
      <c r="L5479" s="444">
        <f t="shared" ca="1" si="189"/>
        <v>-4184107520379215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-4184107520379215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-17433781334913.396</v>
      </c>
      <c r="L5480" s="444">
        <f t="shared" ca="1" si="189"/>
        <v>-4201541301714128.5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-4201541301714128.5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-17506422090475.535</v>
      </c>
      <c r="L5481" s="444">
        <f t="shared" ca="1" si="189"/>
        <v>-4219047723804604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-4219047723804604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-17579365515852.516</v>
      </c>
      <c r="L5482" s="444">
        <f t="shared" ca="1" si="189"/>
        <v>-4236627089320456.5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-4236627089320456.5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-17652612872168.57</v>
      </c>
      <c r="L5483" s="444">
        <f t="shared" ca="1" si="189"/>
        <v>-4254279702192625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-4254279702192625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-17726165425802.605</v>
      </c>
      <c r="L5484" s="444">
        <f t="shared" ca="1" si="189"/>
        <v>-4272005867618427.5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-4272005867618427.5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-17800024448410.113</v>
      </c>
      <c r="L5485" s="444">
        <f t="shared" ca="1" si="189"/>
        <v>-4289805892066837.5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-4289805892066837.5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-17874191216945.156</v>
      </c>
      <c r="L5486" s="444">
        <f t="shared" ca="1" si="189"/>
        <v>-4307680083283782.5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-4307680083283782.5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-17948667013682.43</v>
      </c>
      <c r="L5487" s="444">
        <f t="shared" ca="1" si="189"/>
        <v>-4325628750297465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-4325628750297465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-18023453126239.438</v>
      </c>
      <c r="L5488" s="444">
        <f t="shared" ca="1" si="189"/>
        <v>-4343652203423704.5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-4343652203423704.5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-18098550847598.77</v>
      </c>
      <c r="L5489" s="444">
        <f t="shared" ca="1" si="189"/>
        <v>-4361750754271303.5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-4361750754271303.5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-18173961476130.43</v>
      </c>
      <c r="L5490" s="444">
        <f t="shared" ca="1" si="189"/>
        <v>-4379924715747434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-4379924715747434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-18249686315614.309</v>
      </c>
      <c r="L5491" s="444">
        <f t="shared" ca="1" si="189"/>
        <v>-4398174402063048.5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-4398174402063048.5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-18325726675262.703</v>
      </c>
      <c r="L5492" s="444">
        <f t="shared" ca="1" si="189"/>
        <v>-4416500128738311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-4416500128738311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-18402083869742.961</v>
      </c>
      <c r="L5493" s="444">
        <f t="shared" ca="1" si="189"/>
        <v>-4434902212608054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-4434902212608054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-18478759219200.223</v>
      </c>
      <c r="L5494" s="444">
        <f t="shared" ca="1" si="189"/>
        <v>-4453380971827254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-4453380971827254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-18555754049280.223</v>
      </c>
      <c r="L5495" s="444">
        <f t="shared" ca="1" si="189"/>
        <v>-4471936725876534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-4471936725876534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-18633069691152.227</v>
      </c>
      <c r="L5496" s="444">
        <f t="shared" ca="1" si="189"/>
        <v>-4490569795567686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-4490569795567686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-18710707481532.027</v>
      </c>
      <c r="L5497" s="444">
        <f t="shared" ca="1" si="189"/>
        <v>-4509280503049218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-4509280503049218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-18788668762705.074</v>
      </c>
      <c r="L5498" s="444">
        <f t="shared" ca="1" si="189"/>
        <v>-4528069171811923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-4528069171811923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-18866954882549.68</v>
      </c>
      <c r="L5499" s="444">
        <f t="shared" ca="1" si="189"/>
        <v>-4546936126694473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-4546936126694473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-18945567194560.305</v>
      </c>
      <c r="L5500" s="444">
        <f t="shared" ca="1" si="189"/>
        <v>-4565881693889033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-4565881693889033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-19024507057870.969</v>
      </c>
      <c r="L5501" s="444">
        <f t="shared" ca="1" si="189"/>
        <v>-4584906200946904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-4584906200946904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-19103775837278.766</v>
      </c>
      <c r="L5502" s="444">
        <f t="shared" ca="1" si="189"/>
        <v>-4604009976784183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-4604009976784183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-19183374903267.43</v>
      </c>
      <c r="L5503" s="444">
        <f t="shared" ca="1" si="189"/>
        <v>-4623193351687450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-4623193351687450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-19263305632031.043</v>
      </c>
      <c r="L5504" s="444">
        <f t="shared" ca="1" si="189"/>
        <v>-4642456657319481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-4642456657319481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-19343569405497.836</v>
      </c>
      <c r="L5505" s="444">
        <f t="shared" ca="1" si="189"/>
        <v>-4661800226724979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-4661800226724979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-19424167611354.078</v>
      </c>
      <c r="L5506" s="444">
        <f t="shared" ca="1" si="189"/>
        <v>-4681224394336333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-4681224394336333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-19505101643068.055</v>
      </c>
      <c r="L5507" s="444">
        <f t="shared" ca="1" si="189"/>
        <v>-4700729495979401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-4700729495979401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-19586372899914.172</v>
      </c>
      <c r="L5508" s="444">
        <f t="shared" ca="1" si="189"/>
        <v>-4720315868879315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-4720315868879315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-19667982786997.145</v>
      </c>
      <c r="L5509" s="444">
        <f t="shared" ca="1" si="189"/>
        <v>-4739983851666312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-4739983851666312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-19749932715276.301</v>
      </c>
      <c r="L5510" s="444">
        <f t="shared" ca="1" si="189"/>
        <v>-4759733784381588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-4759733784381588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-19832224101589.949</v>
      </c>
      <c r="L5511" s="444">
        <f t="shared" ca="1" si="189"/>
        <v>-4779566008483178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-4779566008483178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-19914858368679.906</v>
      </c>
      <c r="L5512" s="444">
        <f t="shared" ca="1" si="189"/>
        <v>-4799480866851858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-4799480866851858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-19997836945216.074</v>
      </c>
      <c r="L5513" s="444">
        <f t="shared" ca="1" si="189"/>
        <v>-4819478703797074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-4819478703797074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-20081161265821.141</v>
      </c>
      <c r="L5514" s="444">
        <f t="shared" ca="1" si="189"/>
        <v>-4839559865062895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-4839559865062895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-20164832771095.395</v>
      </c>
      <c r="L5515" s="444">
        <f t="shared" ca="1" si="189"/>
        <v>-4859724697833990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-4859724697833990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-20248852907641.625</v>
      </c>
      <c r="L5516" s="444">
        <f t="shared" ca="1" si="189"/>
        <v>-4879973550741632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-4879973550741632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-20333223128090.133</v>
      </c>
      <c r="L5517" s="444">
        <f t="shared" ca="1" si="189"/>
        <v>-4900306773869722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-4900306773869722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-20417944891123.84</v>
      </c>
      <c r="L5518" s="444">
        <f t="shared" ca="1" si="189"/>
        <v>-4920724718760846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-4920724718760846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-20503019661503.523</v>
      </c>
      <c r="L5519" s="444">
        <f t="shared" ca="1" si="189"/>
        <v>-4941227738422350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-4941227738422350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-20588448910093.125</v>
      </c>
      <c r="L5520" s="444">
        <f t="shared" ca="1" si="189"/>
        <v>-4961816187332443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-4961816187332443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-20674234113885.18</v>
      </c>
      <c r="L5521" s="444">
        <f t="shared" ca="1" si="189"/>
        <v>-4982490421446328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-4982490421446328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-20760376756026.367</v>
      </c>
      <c r="L5522" s="444">
        <f t="shared" ca="1" si="189"/>
        <v>-5003250798202354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-5003250798202354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-20846878325843.141</v>
      </c>
      <c r="L5523" s="444">
        <f t="shared" ca="1" si="189"/>
        <v>-5024097676528197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-5024097676528197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-20933740318867.488</v>
      </c>
      <c r="L5524" s="444">
        <f t="shared" ca="1" si="189"/>
        <v>-5045031416847064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-5045031416847064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-21020964236862.766</v>
      </c>
      <c r="L5525" s="444">
        <f t="shared" ca="1" si="189"/>
        <v>-5066052381083927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-5066052381083927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-21108551587849.695</v>
      </c>
      <c r="L5526" s="444">
        <f t="shared" ca="1" si="189"/>
        <v>-5087160932671777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-5087160932671777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-21196503886132.402</v>
      </c>
      <c r="L5527" s="444">
        <f t="shared" ca="1" si="189"/>
        <v>-5108357436557909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-5108357436557909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-21284822652324.621</v>
      </c>
      <c r="L5528" s="444">
        <f t="shared" ca="1" si="189"/>
        <v>-5129642259210234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-5129642259210234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-21373509413375.977</v>
      </c>
      <c r="L5529" s="444">
        <f t="shared" ca="1" si="189"/>
        <v>-5151015768623610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-5151015768623610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-21462565702598.375</v>
      </c>
      <c r="L5530" s="444">
        <f t="shared" ca="1" si="189"/>
        <v>-5172478334326208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-5172478334326208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-21551993059692.531</v>
      </c>
      <c r="L5531" s="444">
        <f t="shared" ca="1" si="189"/>
        <v>-5194030327385901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-5194030327385901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-21641793030774.586</v>
      </c>
      <c r="L5532" s="444">
        <f t="shared" ca="1" si="189"/>
        <v>-5215672120416676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-5215672120416676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-21731967168402.816</v>
      </c>
      <c r="L5533" s="444">
        <f t="shared" ca="1" si="189"/>
        <v>-5237404087585079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-5237404087585079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-21822517031604.496</v>
      </c>
      <c r="L5534" s="444">
        <f t="shared" ca="1" si="189"/>
        <v>-5259226604616683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-5259226604616683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-21913444185902.844</v>
      </c>
      <c r="L5535" s="444">
        <f t="shared" ca="1" si="189"/>
        <v>-5281140048802586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-5281140048802586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-22004750203344.109</v>
      </c>
      <c r="L5536" s="444">
        <f t="shared" ca="1" si="189"/>
        <v>-5303144799005930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-5303144799005930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-22096436662524.707</v>
      </c>
      <c r="L5537" s="444">
        <f t="shared" ca="1" si="189"/>
        <v>-5325241235668455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-5325241235668455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-22188505148618.563</v>
      </c>
      <c r="L5538" s="444">
        <f t="shared" ca="1" si="189"/>
        <v>-5347429740817074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-5347429740817074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-22280957253404.477</v>
      </c>
      <c r="L5539" s="444">
        <f t="shared" ca="1" si="189"/>
        <v>-5369710698070478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-5369710698070478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-22373794575293.656</v>
      </c>
      <c r="L5540" s="444">
        <f t="shared" ca="1" si="189"/>
        <v>-5392084492645772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-5392084492645772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-22467018719357.383</v>
      </c>
      <c r="L5541" s="444">
        <f t="shared" ca="1" si="189"/>
        <v>-5414551511365129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-5414551511365129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-22560631297354.703</v>
      </c>
      <c r="L5542" s="444">
        <f t="shared" ca="1" si="189"/>
        <v>-5437112142662484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-5437112142662484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-22654633927760.352</v>
      </c>
      <c r="L5543" s="444">
        <f t="shared" ca="1" si="189"/>
        <v>-5459766776590244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-5459766776590244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-22749028235792.684</v>
      </c>
      <c r="L5544" s="444">
        <f t="shared" ca="1" si="189"/>
        <v>-5482515804826037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-5482515804826037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-22843815853441.82</v>
      </c>
      <c r="L5545" s="444">
        <f t="shared" ca="1" si="189"/>
        <v>-5505359620679479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-5505359620679479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-22938998419497.828</v>
      </c>
      <c r="L5546" s="444">
        <f t="shared" ca="1" si="189"/>
        <v>-5528298619098977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-5528298619098977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-23034577579579.07</v>
      </c>
      <c r="L5547" s="444">
        <f t="shared" ca="1" si="189"/>
        <v>-5551333196678556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-5551333196678556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-23130554986160.648</v>
      </c>
      <c r="L5548" s="444">
        <f t="shared" ca="1" si="189"/>
        <v>-5574463751664717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-5574463751664717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-23226932298602.988</v>
      </c>
      <c r="L5549" s="444">
        <f t="shared" ca="1" si="189"/>
        <v>-5597690683963320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-5597690683963320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-23323711183180.5</v>
      </c>
      <c r="L5550" s="444">
        <f t="shared" ca="1" si="189"/>
        <v>-5621014395146500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-5621014395146500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-23420893313110.418</v>
      </c>
      <c r="L5551" s="444">
        <f t="shared" ca="1" si="189"/>
        <v>-5644435288459610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-5644435288459610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-23518480368581.707</v>
      </c>
      <c r="L5552" s="444">
        <f t="shared" ca="1" si="189"/>
        <v>-5667953768828192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-5667953768828192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-23616474036784.133</v>
      </c>
      <c r="L5553" s="444">
        <f t="shared" ca="1" si="189"/>
        <v>-5691570242864976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-5691570242864976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-23714876011937.398</v>
      </c>
      <c r="L5554" s="444">
        <f t="shared" ca="1" si="189"/>
        <v>-5715285118876913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-5715285118876913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-23813687995320.469</v>
      </c>
      <c r="L5555" s="444">
        <f t="shared" ca="1" si="189"/>
        <v>-5739098806872233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-5739098806872233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-23912911695300.969</v>
      </c>
      <c r="L5556" s="444">
        <f t="shared" ca="1" si="189"/>
        <v>-5763011718567534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-5763011718567534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-24012548827364.727</v>
      </c>
      <c r="L5557" s="444">
        <f t="shared" ca="1" si="189"/>
        <v>-5787024267394899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-5787024267394899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-24112601114145.414</v>
      </c>
      <c r="L5558" s="444">
        <f t="shared" ca="1" si="189"/>
        <v>-5811136868509044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-5811136868509044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-24213070285454.352</v>
      </c>
      <c r="L5559" s="444">
        <f t="shared" ca="1" si="189"/>
        <v>-5835349938794498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-5835349938794498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-24313958078310.406</v>
      </c>
      <c r="L5560" s="444">
        <f t="shared" ca="1" si="189"/>
        <v>-5859663896872808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-5859663896872808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-24415266236970.031</v>
      </c>
      <c r="L5561" s="444">
        <f t="shared" ca="1" si="189"/>
        <v>-5884079163109778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-5884079163109778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-24516996512957.406</v>
      </c>
      <c r="L5562" s="444">
        <f t="shared" ca="1" si="189"/>
        <v>-5908596159622735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-5908596159622735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-24619150665094.73</v>
      </c>
      <c r="L5563" s="444">
        <f t="shared" ca="1" si="189"/>
        <v>-5933215310287830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-5933215310287830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-24721730459532.625</v>
      </c>
      <c r="L5564" s="444">
        <f t="shared" ca="1" si="189"/>
        <v>-5957937040747363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-5957937040747363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-24824737669780.68</v>
      </c>
      <c r="L5565" s="444">
        <f t="shared" ca="1" si="189"/>
        <v>-5982761778417144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-5982761778417144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-24928174076738.102</v>
      </c>
      <c r="L5566" s="444">
        <f t="shared" ca="1" si="189"/>
        <v>-6007689952493882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-6007689952493882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-25032041468724.508</v>
      </c>
      <c r="L5567" s="444">
        <f t="shared" ca="1" si="189"/>
        <v>-6032721993962607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-6032721993962607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-25136341641510.863</v>
      </c>
      <c r="L5568" s="444">
        <f t="shared" ca="1" si="189"/>
        <v>-6057858335604118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-6057858335604118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-25241076398350.492</v>
      </c>
      <c r="L5569" s="444">
        <f t="shared" ca="1" si="189"/>
        <v>-6083099412002468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-6083099412002468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-25346247550010.281</v>
      </c>
      <c r="L5570" s="444">
        <f t="shared" ca="1" si="189"/>
        <v>-6108445659552478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-6108445659552478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-25451856914801.992</v>
      </c>
      <c r="L5571" s="444">
        <f t="shared" ca="1" si="189"/>
        <v>-6133897516467280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-6133897516467280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-25557906318613.668</v>
      </c>
      <c r="L5572" s="444">
        <f t="shared" ca="1" si="189"/>
        <v>-6159455422785894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-6159455422785894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-25664397594941.227</v>
      </c>
      <c r="L5573" s="444">
        <f t="shared" ca="1" si="189"/>
        <v>-6185119820380835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-6185119820380835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-25771332584920.145</v>
      </c>
      <c r="L5574" s="444">
        <f t="shared" ca="1" si="189"/>
        <v>-6210891152965755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-6210891152965755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-25878713137357.313</v>
      </c>
      <c r="L5575" s="444">
        <f t="shared" ca="1" si="189"/>
        <v>-6236769866103112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-6236769866103112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-25986541108762.965</v>
      </c>
      <c r="L5576" s="444">
        <f t="shared" ca="1" si="189"/>
        <v>-6262756407211875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-6262756407211875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-26094818363382.813</v>
      </c>
      <c r="L5577" s="444">
        <f t="shared" ca="1" si="189"/>
        <v>-6288851225575258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-6288851225575258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-26203546773230.242</v>
      </c>
      <c r="L5578" s="444">
        <f t="shared" ca="1" si="189"/>
        <v>-6315054772348488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-6315054772348488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-26312728218118.699</v>
      </c>
      <c r="L5579" s="444">
        <f t="shared" ca="1" si="189"/>
        <v>-6341367500566607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-6341367500566607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-26422364585694.195</v>
      </c>
      <c r="L5580" s="444">
        <f t="shared" ca="1" si="189"/>
        <v>-6367789865152301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-6367789865152301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-26532457771467.922</v>
      </c>
      <c r="L5581" s="444">
        <f t="shared" ca="1" si="189"/>
        <v>-6394322322923769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-6394322322923769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-26643009678849.039</v>
      </c>
      <c r="L5582" s="444">
        <f t="shared" ca="1" si="189"/>
        <v>-6420965332602618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-6420965332602618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-26754022219177.574</v>
      </c>
      <c r="L5583" s="444">
        <f t="shared" ca="1" si="189"/>
        <v>-6447719354821796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-6447719354821796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-26865497311757.484</v>
      </c>
      <c r="L5584" s="444">
        <f t="shared" ca="1" si="189"/>
        <v>-6474584852133553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-6474584852133553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-26977436883889.805</v>
      </c>
      <c r="L5585" s="444">
        <f t="shared" ca="1" si="189"/>
        <v>-6501562289017443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-6501562289017443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-27089842870906.012</v>
      </c>
      <c r="L5586" s="444">
        <f t="shared" ca="1" si="189"/>
        <v>-6528652131888349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-6528652131888349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-27202717216201.453</v>
      </c>
      <c r="L5587" s="444">
        <f t="shared" ca="1" si="189"/>
        <v>-6555854849104550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-6555854849104550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-27316061871268.957</v>
      </c>
      <c r="L5588" s="444">
        <f t="shared" ca="1" si="189"/>
        <v>-6583170910975819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-6583170910975819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-27429878795732.578</v>
      </c>
      <c r="L5589" s="444">
        <f t="shared" ca="1" si="189"/>
        <v>-6610600789771552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-6610600789771552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-27544169957381.465</v>
      </c>
      <c r="L5590" s="444">
        <f t="shared" ca="1" si="189"/>
        <v>-6638144959728933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-6638144959728933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-27658937332203.887</v>
      </c>
      <c r="L5591" s="444">
        <f t="shared" ca="1" si="189"/>
        <v>-6665803897061137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-6665803897061137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-27774182904421.402</v>
      </c>
      <c r="L5592" s="444">
        <f t="shared" ca="1" si="189"/>
        <v>-6693578079965558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-6693578079965558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-27889908666523.156</v>
      </c>
      <c r="L5593" s="444">
        <f t="shared" ca="1" si="189"/>
        <v>-6721467988632081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-6721467988632081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-28006116619300.336</v>
      </c>
      <c r="L5594" s="444">
        <f t="shared" ca="1" si="189"/>
        <v>-6749474105251381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-6749474105251381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-28122808771880.754</v>
      </c>
      <c r="L5595" s="444">
        <f t="shared" ca="1" si="189"/>
        <v>-6777596914023262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-6777596914023262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-28239987141763.59</v>
      </c>
      <c r="L5596" s="444">
        <f t="shared" ca="1" si="189"/>
        <v>-6805836901165026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-6805836901165026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-28357653754854.273</v>
      </c>
      <c r="L5597" s="444">
        <f t="shared" ca="1" si="189"/>
        <v>-6834194554919880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-6834194554919880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-28475810645499.5</v>
      </c>
      <c r="L5598" s="444">
        <f t="shared" ca="1" si="189"/>
        <v>-6862670365565380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-6862670365565380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-28594459856522.418</v>
      </c>
      <c r="L5599" s="444">
        <f t="shared" ca="1" si="189"/>
        <v>-6891264825421902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-6891264825421902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-28713603439257.926</v>
      </c>
      <c r="L5600" s="444">
        <f t="shared" ca="1" si="189"/>
        <v>-6919978428861160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-6919978428861160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-28833243453588.168</v>
      </c>
      <c r="L5601" s="444">
        <f t="shared" ca="1" si="189"/>
        <v>-6948811672314748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-6948811672314748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-28953381967978.117</v>
      </c>
      <c r="L5602" s="444">
        <f t="shared" ca="1" si="189"/>
        <v>-6977765054282726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-6977765054282726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-29074021059511.359</v>
      </c>
      <c r="L5603" s="444">
        <f t="shared" ca="1" si="189"/>
        <v>-7006839075342237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-7006839075342237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-29195162813925.988</v>
      </c>
      <c r="L5604" s="444">
        <f t="shared" ca="1" si="189"/>
        <v>-7036034238156163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-7036034238156163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-29316809325650.68</v>
      </c>
      <c r="L5605" s="444">
        <f t="shared" ca="1" si="189"/>
        <v>-7065351047481814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-7065351047481814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-29438962697840.891</v>
      </c>
      <c r="L5606" s="444">
        <f t="shared" ca="1" si="189"/>
        <v>-7094790010179655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-7094790010179655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-29561625042415.23</v>
      </c>
      <c r="L5607" s="444">
        <f t="shared" ca="1" si="189"/>
        <v>-7124351635222070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-7124351635222070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-29684798480091.957</v>
      </c>
      <c r="L5608" s="444">
        <f t="shared" ca="1" si="189"/>
        <v>-7154036433702162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-7154036433702162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-29808485140425.676</v>
      </c>
      <c r="L5609" s="444">
        <f t="shared" ca="1" si="189"/>
        <v>-7183844918842588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-7183844918842588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-29932687161844.117</v>
      </c>
      <c r="L5610" s="444">
        <f t="shared" ca="1" si="189"/>
        <v>-7213777606004432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-7213777606004432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-30057406691685.133</v>
      </c>
      <c r="L5611" s="444">
        <f t="shared" ca="1" si="189"/>
        <v>-7243835012696117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-7243835012696117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-30182645886233.816</v>
      </c>
      <c r="L5612" s="444">
        <f t="shared" ca="1" si="189"/>
        <v>-7274017658582351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-7274017658582351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-30308406910759.797</v>
      </c>
      <c r="L5613" s="444">
        <f t="shared" ca="1" si="189"/>
        <v>-7304326065493111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-7304326065493111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-30434691939554.625</v>
      </c>
      <c r="L5614" s="444">
        <f t="shared" ca="1" si="189"/>
        <v>-7334760757432666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-7334760757432666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-30561503155969.438</v>
      </c>
      <c r="L5615" s="444">
        <f t="shared" ca="1" si="189"/>
        <v>-7365322260588635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-7365322260588635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-30688842752452.641</v>
      </c>
      <c r="L5616" s="444">
        <f t="shared" ca="1" si="189"/>
        <v>-7396011103341088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-7396011103341088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-30816712930587.871</v>
      </c>
      <c r="L5617" s="444">
        <f t="shared" ca="1" si="189"/>
        <v>-7426827816271676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-7426827816271676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-30945115901131.988</v>
      </c>
      <c r="L5618" s="444">
        <f t="shared" ref="L5618:L5872" ca="1" si="194">I5618-J5618+K5618</f>
        <v>-7457772932172808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-7457772932172808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-31074053884053.367</v>
      </c>
      <c r="L5619" s="444">
        <f t="shared" ca="1" si="194"/>
        <v>-7488846986056861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-7488846986056861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-31203529108570.258</v>
      </c>
      <c r="L5620" s="444">
        <f t="shared" ca="1" si="194"/>
        <v>-7520050515165431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-7520050515165431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-31333543813189.297</v>
      </c>
      <c r="L5621" s="444">
        <f t="shared" ca="1" si="194"/>
        <v>-7551384058978620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-7551384058978620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-31464100245744.25</v>
      </c>
      <c r="L5622" s="444">
        <f t="shared" ca="1" si="194"/>
        <v>-7582848159224364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-7582848159224364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-31595200663434.848</v>
      </c>
      <c r="L5623" s="444">
        <f t="shared" ca="1" si="194"/>
        <v>-7614443359887799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-7614443359887799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-31726847332865.828</v>
      </c>
      <c r="L5624" s="444">
        <f t="shared" ca="1" si="194"/>
        <v>-7646170207220665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-7646170207220665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-31859042530086.109</v>
      </c>
      <c r="L5625" s="444">
        <f t="shared" ca="1" si="194"/>
        <v>-7678029249750751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-7678029249750751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-31991788540628.129</v>
      </c>
      <c r="L5626" s="444">
        <f t="shared" ca="1" si="194"/>
        <v>-7710021038291379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-7710021038291379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-32125087659547.406</v>
      </c>
      <c r="L5627" s="444">
        <f t="shared" ca="1" si="194"/>
        <v>-7742146125950926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-7742146125950926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-32258942191462.191</v>
      </c>
      <c r="L5628" s="444">
        <f t="shared" ca="1" si="194"/>
        <v>-7774405068142388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-7774405068142388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-32393354450593.281</v>
      </c>
      <c r="L5629" s="444">
        <f t="shared" ca="1" si="194"/>
        <v>-7806798422592981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-7806798422592981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-32528326760804.086</v>
      </c>
      <c r="L5630" s="444">
        <f t="shared" ca="1" si="194"/>
        <v>-7839326749353785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-7839326749353785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-32663861455640.77</v>
      </c>
      <c r="L5631" s="444">
        <f t="shared" ca="1" si="194"/>
        <v>-7871990610809426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-7871990610809426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-32799960878372.609</v>
      </c>
      <c r="L5632" s="444">
        <f t="shared" ca="1" si="194"/>
        <v>-7904790571687799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-7904790571687799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-32936627382032.492</v>
      </c>
      <c r="L5633" s="444">
        <f t="shared" ca="1" si="194"/>
        <v>-7937727199069831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-7937727199069831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-33073863329457.633</v>
      </c>
      <c r="L5634" s="444">
        <f t="shared" ca="1" si="194"/>
        <v>-7970801062399289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-7970801062399289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-33211671093330.371</v>
      </c>
      <c r="L5635" s="444">
        <f t="shared" ca="1" si="194"/>
        <v>-8004012733492619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-8004012733492619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-33350053056219.246</v>
      </c>
      <c r="L5636" s="444">
        <f t="shared" ca="1" si="194"/>
        <v>-8037362786548838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-8037362786548838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-33489011610620.156</v>
      </c>
      <c r="L5637" s="444">
        <f t="shared" ca="1" si="194"/>
        <v>-8070851798159458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-8070851798159458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-33628549158997.738</v>
      </c>
      <c r="L5638" s="444">
        <f t="shared" ca="1" si="194"/>
        <v>-8104480347318456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-8104480347318456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-33768668113826.902</v>
      </c>
      <c r="L5639" s="444">
        <f t="shared" ca="1" si="194"/>
        <v>-8138249015432283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-8138249015432283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-33909370897634.512</v>
      </c>
      <c r="L5640" s="444">
        <f t="shared" ca="1" si="194"/>
        <v>-8172158386329918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-8172158386329918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-34050659943041.32</v>
      </c>
      <c r="L5641" s="444">
        <f t="shared" ca="1" si="194"/>
        <v>-8206209046272959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-8206209046272959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-34192537692803.996</v>
      </c>
      <c r="L5642" s="444">
        <f t="shared" ca="1" si="194"/>
        <v>-8240401583965763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-8240401583965763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-34335006599857.348</v>
      </c>
      <c r="L5643" s="444">
        <f t="shared" ca="1" si="194"/>
        <v>-8274736590565620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-8274736590565620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-34478069127356.75</v>
      </c>
      <c r="L5644" s="444">
        <f t="shared" ca="1" si="194"/>
        <v>-8309214659692977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-8309214659692977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-34621727748720.738</v>
      </c>
      <c r="L5645" s="444">
        <f t="shared" ca="1" si="194"/>
        <v>-8343836387441698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-8343836387441698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-34765984947673.742</v>
      </c>
      <c r="L5646" s="444">
        <f t="shared" ca="1" si="194"/>
        <v>-8378602372389372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-8378602372389372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-34910843218289.051</v>
      </c>
      <c r="L5647" s="444">
        <f t="shared" ca="1" si="194"/>
        <v>-8413513215607661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-8413513215607661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-35056305065031.926</v>
      </c>
      <c r="L5648" s="444">
        <f t="shared" ca="1" si="194"/>
        <v>-8448569520672693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-8448569520672693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-35202373002802.891</v>
      </c>
      <c r="L5649" s="444">
        <f t="shared" ca="1" si="194"/>
        <v>-8483771893675496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-8483771893675496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-35349049556981.227</v>
      </c>
      <c r="L5650" s="444">
        <f t="shared" ca="1" si="194"/>
        <v>-8519120943232477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-8519120943232477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-35496337263468.656</v>
      </c>
      <c r="L5651" s="444">
        <f t="shared" ca="1" si="194"/>
        <v>-8554617280495946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-8554617280495946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-35644238668733.109</v>
      </c>
      <c r="L5652" s="444">
        <f t="shared" ca="1" si="194"/>
        <v>-8590261519164679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-8590261519164679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-35792756329852.828</v>
      </c>
      <c r="L5653" s="444">
        <f t="shared" ca="1" si="194"/>
        <v>-8626054275494532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-8626054275494532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-35941892814560.547</v>
      </c>
      <c r="L5654" s="444">
        <f t="shared" ca="1" si="194"/>
        <v>-8661996168309093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-8661996168309093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-36091650701287.891</v>
      </c>
      <c r="L5655" s="444">
        <f t="shared" ca="1" si="194"/>
        <v>-8698087819010381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-8698087819010381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-36242032579209.922</v>
      </c>
      <c r="L5656" s="444">
        <f t="shared" ca="1" si="194"/>
        <v>-8734329851589591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-8734329851589591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-36393041048289.961</v>
      </c>
      <c r="L5657" s="444">
        <f t="shared" ca="1" si="194"/>
        <v>-8770722892637881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-8770722892637881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-36544678719324.508</v>
      </c>
      <c r="L5658" s="444">
        <f t="shared" ca="1" si="194"/>
        <v>-8807267571357206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-8807267571357206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-36696948213988.359</v>
      </c>
      <c r="L5659" s="444">
        <f t="shared" ca="1" si="194"/>
        <v>-8843964519571194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-8843964519571194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-36849852164879.977</v>
      </c>
      <c r="L5660" s="444">
        <f t="shared" ca="1" si="194"/>
        <v>-8880814371736074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-8880814371736074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-37003393215566.977</v>
      </c>
      <c r="L5661" s="444">
        <f t="shared" ca="1" si="194"/>
        <v>-8917817764951641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-8917817764951641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-37157574020631.836</v>
      </c>
      <c r="L5662" s="444">
        <f t="shared" ca="1" si="194"/>
        <v>-8954975338972273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-8954975338972273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-37312397245717.797</v>
      </c>
      <c r="L5663" s="444">
        <f t="shared" ca="1" si="194"/>
        <v>-8992287736217991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-8992287736217991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-37467865567574.961</v>
      </c>
      <c r="L5664" s="444">
        <f t="shared" ca="1" si="194"/>
        <v>-9029755601785566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-9029755601785566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-37623981674106.523</v>
      </c>
      <c r="L5665" s="444">
        <f t="shared" ca="1" si="194"/>
        <v>-9067379583459672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-9067379583459672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-37780748264415.297</v>
      </c>
      <c r="L5666" s="444">
        <f t="shared" ca="1" si="194"/>
        <v>-9105160331724088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-9105160331724088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-37938168048850.367</v>
      </c>
      <c r="L5667" s="444">
        <f t="shared" ca="1" si="194"/>
        <v>-9143098499772938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-9143098499772938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-38096243749053.906</v>
      </c>
      <c r="L5668" s="444">
        <f t="shared" ca="1" si="194"/>
        <v>-9181194743521992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-9181194743521992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-38254978098008.297</v>
      </c>
      <c r="L5669" s="444">
        <f t="shared" ca="1" si="194"/>
        <v>-9219449721620000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-9219449721620000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-38414373840083.336</v>
      </c>
      <c r="L5670" s="444">
        <f t="shared" ca="1" si="194"/>
        <v>-9257864095460084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-9257864095460084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-38574433731083.68</v>
      </c>
      <c r="L5671" s="444">
        <f t="shared" ca="1" si="194"/>
        <v>-9296438529191168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-9296438529191168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-38735160538296.531</v>
      </c>
      <c r="L5672" s="444">
        <f t="shared" ca="1" si="194"/>
        <v>-9335173689729464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-9335173689729464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-38896557040539.43</v>
      </c>
      <c r="L5673" s="444">
        <f t="shared" ca="1" si="194"/>
        <v>-9374070246770004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-9374070246770004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-39058626028208.352</v>
      </c>
      <c r="L5674" s="444">
        <f t="shared" ca="1" si="194"/>
        <v>-9413128872798212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-9413128872798212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-39221370303325.883</v>
      </c>
      <c r="L5675" s="444">
        <f t="shared" ca="1" si="194"/>
        <v>-9452350243101538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-9452350243101538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-39384792679589.742</v>
      </c>
      <c r="L5676" s="444">
        <f t="shared" ca="1" si="194"/>
        <v>-9491735035781128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-9491735035781128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-39548895982421.367</v>
      </c>
      <c r="L5677" s="444">
        <f t="shared" ca="1" si="194"/>
        <v>-9531283931763550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-9531283931763550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-39713683049014.789</v>
      </c>
      <c r="L5678" s="444">
        <f t="shared" ca="1" si="194"/>
        <v>-9570997614812564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-9570997614812564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-39879156728385.68</v>
      </c>
      <c r="L5679" s="444">
        <f t="shared" ca="1" si="194"/>
        <v>-9610876771540950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-9610876771540950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-40045319881420.625</v>
      </c>
      <c r="L5680" s="444">
        <f t="shared" ca="1" si="194"/>
        <v>-9650922091422370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-9650922091422370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-40212175380926.539</v>
      </c>
      <c r="L5681" s="444">
        <f t="shared" ca="1" si="194"/>
        <v>-9691134266803296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-9691134266803296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-40379726111680.398</v>
      </c>
      <c r="L5682" s="444">
        <f t="shared" ca="1" si="194"/>
        <v>-9731513992914976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-9731513992914976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-40547974970479.063</v>
      </c>
      <c r="L5683" s="444">
        <f t="shared" ca="1" si="194"/>
        <v>-9772061967885456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-9772061967885456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-40716924866189.398</v>
      </c>
      <c r="L5684" s="444">
        <f t="shared" ca="1" si="194"/>
        <v>-9812778892751646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-9812778892751646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-40886578719798.523</v>
      </c>
      <c r="L5685" s="444">
        <f t="shared" ca="1" si="194"/>
        <v>-9853665471471444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-9853665471471444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-41056939464464.352</v>
      </c>
      <c r="L5686" s="444">
        <f t="shared" ca="1" si="194"/>
        <v>-9894722410935908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-9894722410935908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-41228010045566.281</v>
      </c>
      <c r="L5687" s="444">
        <f t="shared" ca="1" si="194"/>
        <v>-9935950420981474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-9935950420981474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-41399793420756.141</v>
      </c>
      <c r="L5688" s="444">
        <f t="shared" ca="1" si="194"/>
        <v>-9977350214402230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-9977350214402230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-41572292560009.289</v>
      </c>
      <c r="L5689" s="444">
        <f t="shared" ca="1" si="194"/>
        <v>-1.001892250696224E+16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-1.001892250696224E+16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-41745510445676</v>
      </c>
      <c r="L5690" s="444">
        <f t="shared" ca="1" si="194"/>
        <v>-1.0060668017407916E+16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-1.0060668017407916E+16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-41919450072532.984</v>
      </c>
      <c r="L5691" s="444">
        <f t="shared" ca="1" si="194"/>
        <v>-1.0102587467480448E+16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-1.0102587467480448E+16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-42094114447835.203</v>
      </c>
      <c r="L5692" s="444">
        <f t="shared" ca="1" si="194"/>
        <v>-1.0144681581928284E+16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-1.0144681581928284E+16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-42269506591367.852</v>
      </c>
      <c r="L5693" s="444">
        <f t="shared" ca="1" si="194"/>
        <v>-1.0186951088519652E+16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-1.0186951088519652E+16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-42445629535498.547</v>
      </c>
      <c r="L5694" s="444">
        <f t="shared" ca="1" si="194"/>
        <v>-1.022939671805515E+16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-1.022939671805515E+16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-42622486325229.789</v>
      </c>
      <c r="L5695" s="444">
        <f t="shared" ca="1" si="194"/>
        <v>-1.027201920438038E+16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-1.027201920438038E+16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-42800080018251.586</v>
      </c>
      <c r="L5696" s="444">
        <f t="shared" ca="1" si="194"/>
        <v>-1.0314819284398632E+16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-1.0314819284398632E+16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-42978413684994.297</v>
      </c>
      <c r="L5697" s="444">
        <f t="shared" ca="1" si="194"/>
        <v>-1.0357797698083626E+16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-1.0357797698083626E+16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-43157490408681.773</v>
      </c>
      <c r="L5698" s="444">
        <f t="shared" ca="1" si="194"/>
        <v>-1.0400955188492308E+16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-1.0400955188492308E+16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-43337313285384.617</v>
      </c>
      <c r="L5699" s="444">
        <f t="shared" ca="1" si="194"/>
        <v>-1.0444292501777692E+16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-1.0444292501777692E+16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-43517885424073.719</v>
      </c>
      <c r="L5700" s="444">
        <f t="shared" ca="1" si="194"/>
        <v>-1.0487810387201766E+16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-1.0487810387201766E+16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-43699209946674.023</v>
      </c>
      <c r="L5701" s="444">
        <f t="shared" ca="1" si="194"/>
        <v>-1.053150959714844E+16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-1.053150959714844E+16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-43881289988118.5</v>
      </c>
      <c r="L5702" s="444">
        <f t="shared" ca="1" si="194"/>
        <v>-1.0575390887136558E+16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-1.0575390887136558E+16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-44064128696402.328</v>
      </c>
      <c r="L5703" s="444">
        <f t="shared" ca="1" si="194"/>
        <v>-1.061945501583296E+16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-1.061945501583296E+16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-44247729232637.336</v>
      </c>
      <c r="L5704" s="444">
        <f t="shared" ca="1" si="194"/>
        <v>-1.0663702745065598E+16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-1.0663702745065598E+16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-44432094771106.656</v>
      </c>
      <c r="L5705" s="444">
        <f t="shared" ca="1" si="194"/>
        <v>-1.0708134839836704E+16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-1.0708134839836704E+16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-44617228499319.602</v>
      </c>
      <c r="L5706" s="444">
        <f t="shared" ca="1" si="194"/>
        <v>-1.0752752068336024E+16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-1.0752752068336024E+16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-44803133618066.766</v>
      </c>
      <c r="L5707" s="444">
        <f t="shared" ca="1" si="194"/>
        <v>-1.079755520195409E+16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-1.079755520195409E+16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-44989813341475.375</v>
      </c>
      <c r="L5708" s="444">
        <f t="shared" ca="1" si="194"/>
        <v>-1.0842545015295566E+16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-1.0842545015295566E+16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-45177270897064.859</v>
      </c>
      <c r="L5709" s="444">
        <f t="shared" ca="1" si="194"/>
        <v>-1.088772228619263E+16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-1.088772228619263E+16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-45365509525802.625</v>
      </c>
      <c r="L5710" s="444">
        <f t="shared" ca="1" si="194"/>
        <v>-1.0933087795718432E+16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-1.0933087795718432E+16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-45554532482160.133</v>
      </c>
      <c r="L5711" s="444">
        <f t="shared" ca="1" si="194"/>
        <v>-1.0978642328200592E+16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-1.0978642328200592E+16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-45744343034169.133</v>
      </c>
      <c r="L5712" s="444">
        <f t="shared" ca="1" si="194"/>
        <v>-1.1024386671234762E+16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-1.1024386671234762E+16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-45934944463478.172</v>
      </c>
      <c r="L5713" s="444">
        <f t="shared" ca="1" si="194"/>
        <v>-1.107032161569824E+16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-1.107032161569824E+16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-46126340065409.336</v>
      </c>
      <c r="L5714" s="444">
        <f t="shared" ca="1" si="194"/>
        <v>-1.111644795576365E+16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-1.111644795576365E+16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-46318533149015.211</v>
      </c>
      <c r="L5715" s="444">
        <f t="shared" ca="1" si="194"/>
        <v>-1.1162766488912666E+16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-1.1162766488912666E+16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-46511527037136.109</v>
      </c>
      <c r="L5716" s="444">
        <f t="shared" ca="1" si="194"/>
        <v>-1.1209278015949802E+16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-1.1209278015949802E+16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-46705325066457.508</v>
      </c>
      <c r="L5717" s="444">
        <f t="shared" ca="1" si="194"/>
        <v>-1.125598334101626E+16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-1.125598334101626E+16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-46899930587567.75</v>
      </c>
      <c r="L5718" s="444">
        <f t="shared" ca="1" si="194"/>
        <v>-1.1302883271603828E+16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-1.1302883271603828E+16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-47095346965015.953</v>
      </c>
      <c r="L5719" s="444">
        <f t="shared" ca="1" si="194"/>
        <v>-1.1349978618568844E+16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-1.1349978618568844E+16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-47291577577370.18</v>
      </c>
      <c r="L5720" s="444">
        <f t="shared" ca="1" si="194"/>
        <v>-1.1397270196146214E+16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-1.1397270196146214E+16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-47488625817275.891</v>
      </c>
      <c r="L5721" s="444">
        <f t="shared" ca="1" si="194"/>
        <v>-1.144475882196349E+16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-1.144475882196349E+16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-47686495091514.539</v>
      </c>
      <c r="L5722" s="444">
        <f t="shared" ca="1" si="194"/>
        <v>-1.1492445317055004E+16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-1.1492445317055004E+16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-47885188821062.516</v>
      </c>
      <c r="L5723" s="444">
        <f t="shared" ca="1" si="194"/>
        <v>-1.1540330505876066E+16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-1.1540330505876066E+16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-48084710441150.273</v>
      </c>
      <c r="L5724" s="444">
        <f t="shared" ca="1" si="194"/>
        <v>-1.1588415216317216E+16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-1.1588415216317216E+16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-48285063401321.734</v>
      </c>
      <c r="L5725" s="444">
        <f t="shared" ca="1" si="194"/>
        <v>-1.1636700279718538E+16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-1.1636700279718538E+16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-48486251165493.906</v>
      </c>
      <c r="L5726" s="444">
        <f t="shared" ca="1" si="194"/>
        <v>-1.1685186530884032E+16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-1.1685186530884032E+16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-48688277212016.797</v>
      </c>
      <c r="L5727" s="444">
        <f t="shared" ca="1" si="194"/>
        <v>-1.1733874808096048E+16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-1.1733874808096048E+16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-48891145033733.531</v>
      </c>
      <c r="L5728" s="444">
        <f t="shared" ca="1" si="194"/>
        <v>-1.1782765953129782E+16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-1.1782765953129782E+16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-49094858138040.758</v>
      </c>
      <c r="L5729" s="444">
        <f t="shared" ca="1" si="194"/>
        <v>-1.1831860811267822E+16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-1.1831860811267822E+16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-49299420046949.258</v>
      </c>
      <c r="L5730" s="444">
        <f t="shared" ca="1" si="194"/>
        <v>-1.1881160231314772E+16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-1.1881160231314772E+16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-49504834297144.883</v>
      </c>
      <c r="L5731" s="444">
        <f t="shared" ca="1" si="194"/>
        <v>-1.1930665065611916E+16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-1.1930665065611916E+16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-49711104440049.648</v>
      </c>
      <c r="L5732" s="444">
        <f t="shared" ca="1" si="194"/>
        <v>-1.1980376170051966E+16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-1.1980376170051966E+16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-49918234041883.188</v>
      </c>
      <c r="L5733" s="444">
        <f t="shared" ca="1" si="194"/>
        <v>-1.203029440409385E+16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-1.203029440409385E+16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-50126226683724.375</v>
      </c>
      <c r="L5734" s="444">
        <f t="shared" ca="1" si="194"/>
        <v>-1.2080420630777574E+16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-1.2080420630777574E+16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-50335085961573.227</v>
      </c>
      <c r="L5735" s="444">
        <f t="shared" ca="1" si="194"/>
        <v>-1.2130755716739148E+16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-1.2130755716739148E+16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-50544815486413.117</v>
      </c>
      <c r="L5736" s="444">
        <f t="shared" ca="1" si="194"/>
        <v>-1.2181300532225562E+16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-1.2181300532225562E+16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-50755418884273.172</v>
      </c>
      <c r="L5737" s="444">
        <f t="shared" ca="1" si="194"/>
        <v>-1.2232055951109836E+16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-1.2232055951109836E+16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-50966899796290.984</v>
      </c>
      <c r="L5738" s="444">
        <f t="shared" ca="1" si="194"/>
        <v>-1.2283022850906126E+16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-1.2283022850906126E+16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-51179261878775.523</v>
      </c>
      <c r="L5739" s="444">
        <f t="shared" ca="1" si="194"/>
        <v>-1.2334202112784902E+16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-1.2334202112784902E+16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-51392508803270.422</v>
      </c>
      <c r="L5740" s="444">
        <f t="shared" ca="1" si="194"/>
        <v>-1.2385594621588172E+16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-1.2385594621588172E+16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-51606644256617.383</v>
      </c>
      <c r="L5741" s="444">
        <f t="shared" ca="1" si="194"/>
        <v>-1.243720126584479E+16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-1.243720126584479E+16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-51821671941019.961</v>
      </c>
      <c r="L5742" s="444">
        <f t="shared" ca="1" si="194"/>
        <v>-1.248902293778581E+16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-1.248902293778581E+16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-52037595574107.539</v>
      </c>
      <c r="L5743" s="444">
        <f t="shared" ca="1" si="194"/>
        <v>-1.2541060533359918E+16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-1.2541060533359918E+16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-52254418888999.656</v>
      </c>
      <c r="L5744" s="444">
        <f t="shared" ca="1" si="194"/>
        <v>-1.2593314952248918E+16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-1.2593314952248918E+16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-52472145634370.492</v>
      </c>
      <c r="L5745" s="444">
        <f t="shared" ca="1" si="194"/>
        <v>-1.2645787097883288E+16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-1.2645787097883288E+16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-52690779574513.703</v>
      </c>
      <c r="L5746" s="444">
        <f t="shared" ca="1" si="194"/>
        <v>-1.2698477877457802E+16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-1.2698477877457802E+16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-52910324489407.508</v>
      </c>
      <c r="L5747" s="444">
        <f t="shared" ca="1" si="194"/>
        <v>-1.275138820194721E+16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-1.275138820194721E+16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-53130784174780.039</v>
      </c>
      <c r="L5748" s="444">
        <f t="shared" ca="1" si="194"/>
        <v>-1.280451898612199E+16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-1.280451898612199E+16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-53352162442174.961</v>
      </c>
      <c r="L5749" s="444">
        <f t="shared" ca="1" si="194"/>
        <v>-1.2857871148564164E+16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-1.2857871148564164E+16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-53574463119017.352</v>
      </c>
      <c r="L5750" s="444">
        <f t="shared" ca="1" si="194"/>
        <v>-1.2911445611683182E+16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-1.2911445611683182E+16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-53797690048679.922</v>
      </c>
      <c r="L5751" s="444">
        <f t="shared" ca="1" si="194"/>
        <v>-1.2965243301731862E+16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-1.2965243301731862E+16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-54021847090549.422</v>
      </c>
      <c r="L5752" s="444">
        <f t="shared" ca="1" si="194"/>
        <v>-1.3019265148822412E+16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-1.3019265148822412E+16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-54246938120093.383</v>
      </c>
      <c r="L5753" s="444">
        <f t="shared" ca="1" si="194"/>
        <v>-1.3073512086942506E+16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-1.3073512086942506E+16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-54472967028927.109</v>
      </c>
      <c r="L5754" s="444">
        <f t="shared" ca="1" si="194"/>
        <v>-1.3127985053971434E+16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-1.3127985053971434E+16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-54699937724880.977</v>
      </c>
      <c r="L5755" s="444">
        <f t="shared" ca="1" si="194"/>
        <v>-1.3182684991696314E+16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-1.3182684991696314E+16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-54927854132067.977</v>
      </c>
      <c r="L5756" s="444">
        <f t="shared" ca="1" si="194"/>
        <v>-1.3237612845828382E+16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-1.3237612845828382E+16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-55156720190951.594</v>
      </c>
      <c r="L5757" s="444">
        <f t="shared" ca="1" si="194"/>
        <v>-1.3292769566019334E+16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-1.3292769566019334E+16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-55386539858413.891</v>
      </c>
      <c r="L5758" s="444">
        <f t="shared" ca="1" si="194"/>
        <v>-1.3348156105877748E+16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-1.3348156105877748E+16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-55617317107823.953</v>
      </c>
      <c r="L5759" s="444">
        <f t="shared" ca="1" si="194"/>
        <v>-1.3403773422985572E+16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-1.3403773422985572E+16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-55849055929106.547</v>
      </c>
      <c r="L5760" s="444">
        <f t="shared" ca="1" si="194"/>
        <v>-1.3459622478914678E+16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-1.3459622478914678E+16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-56081760328811.156</v>
      </c>
      <c r="L5761" s="444">
        <f t="shared" ca="1" si="194"/>
        <v>-1.351570423924349E+16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-1.351570423924349E+16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-56315434330181.211</v>
      </c>
      <c r="L5762" s="444">
        <f t="shared" ca="1" si="194"/>
        <v>-1.3572019673573672E+16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-1.3572019673573672E+16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-56550081973223.633</v>
      </c>
      <c r="L5763" s="444">
        <f t="shared" ca="1" si="194"/>
        <v>-1.3628569755546896E+16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-1.3628569755546896E+16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-56785707314778.734</v>
      </c>
      <c r="L5764" s="444">
        <f t="shared" ca="1" si="194"/>
        <v>-1.3685355462861674E+16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-1.3685355462861674E+16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-57022314428590.305</v>
      </c>
      <c r="L5765" s="444">
        <f t="shared" ca="1" si="194"/>
        <v>-1.3742377777290264E+16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-1.3742377777290264E+16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-57259907405376.102</v>
      </c>
      <c r="L5766" s="444">
        <f t="shared" ca="1" si="194"/>
        <v>-1.379963768469564E+16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-1.379963768469564E+16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-57498490352898.5</v>
      </c>
      <c r="L5767" s="444">
        <f t="shared" ca="1" si="194"/>
        <v>-1.3857136175048538E+16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-1.3857136175048538E+16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-57738067396035.57</v>
      </c>
      <c r="L5768" s="444">
        <f t="shared" ca="1" si="194"/>
        <v>-1.3914874242444574E+16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-1.3914874242444574E+16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-57978642676852.391</v>
      </c>
      <c r="L5769" s="444">
        <f t="shared" ca="1" si="194"/>
        <v>-1.3972852885121426E+16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-1.3972852885121426E+16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-58220220354672.609</v>
      </c>
      <c r="L5770" s="444">
        <f t="shared" ca="1" si="194"/>
        <v>-1.4031073105476098E+16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-1.4031073105476098E+16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-58462804606150.406</v>
      </c>
      <c r="L5771" s="444">
        <f t="shared" ca="1" si="194"/>
        <v>-1.4089535910082248E+16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-1.4089535910082248E+16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-58706399625342.695</v>
      </c>
      <c r="L5772" s="444">
        <f t="shared" ca="1" si="194"/>
        <v>-1.414824230970759E+16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-1.414824230970759E+16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-58951009623781.617</v>
      </c>
      <c r="L5773" s="444">
        <f t="shared" ca="1" si="194"/>
        <v>-1.4207193319331372E+16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-1.4207193319331372E+16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-59196638830547.383</v>
      </c>
      <c r="L5774" s="444">
        <f t="shared" ca="1" si="194"/>
        <v>-1.426638995816192E+16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-1.426638995816192E+16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-59443291492341.32</v>
      </c>
      <c r="L5775" s="444">
        <f t="shared" ca="1" si="194"/>
        <v>-1.4325833249654262E+16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-1.4325833249654262E+16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-59690971873559.422</v>
      </c>
      <c r="L5776" s="444">
        <f t="shared" ca="1" si="194"/>
        <v>-1.4385524221527822E+16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-1.4385524221527822E+16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-59939684256365.922</v>
      </c>
      <c r="L5777" s="444">
        <f t="shared" ca="1" si="194"/>
        <v>-1.4445463905784188E+16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-1.4445463905784188E+16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-60189432940767.445</v>
      </c>
      <c r="L5778" s="444">
        <f t="shared" ca="1" si="194"/>
        <v>-1.4505653338724956E+16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-1.4505653338724956E+16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-60440222244687.313</v>
      </c>
      <c r="L5779" s="444">
        <f t="shared" ca="1" si="194"/>
        <v>-1.4566093560969644E+16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-1.4566093560969644E+16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-60692056504040.18</v>
      </c>
      <c r="L5780" s="444">
        <f t="shared" ca="1" si="194"/>
        <v>-1.4626785617473684E+16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-1.4626785617473684E+16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-60944940072807.023</v>
      </c>
      <c r="L5781" s="444">
        <f t="shared" ca="1" si="194"/>
        <v>-1.4687730557546492E+16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-1.4687730557546492E+16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-61198877323110.391</v>
      </c>
      <c r="L5782" s="444">
        <f t="shared" ca="1" si="194"/>
        <v>-1.4748929434869602E+16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-1.4748929434869602E+16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-61453872645290</v>
      </c>
      <c r="L5783" s="444">
        <f t="shared" ca="1" si="194"/>
        <v>-1.4810383307514892E+16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-1.4810383307514892E+16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-61709930447978.719</v>
      </c>
      <c r="L5784" s="444">
        <f t="shared" ca="1" si="194"/>
        <v>-1.487209323796287E+16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-1.487209323796287E+16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-61967055158178.625</v>
      </c>
      <c r="L5785" s="444">
        <f t="shared" ca="1" si="194"/>
        <v>-1.4934060293121048E+16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-1.4934060293121048E+16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-62225251221337.695</v>
      </c>
      <c r="L5786" s="444">
        <f t="shared" ca="1" si="194"/>
        <v>-1.4996285544342386E+16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-1.4996285544342386E+16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-62484523101426.609</v>
      </c>
      <c r="L5787" s="444">
        <f t="shared" ca="1" si="194"/>
        <v>-1.5058770067443812E+16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-1.5058770067443812E+16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-62744875281015.883</v>
      </c>
      <c r="L5788" s="444">
        <f t="shared" ca="1" si="194"/>
        <v>-1.5121514942724828E+16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-1.5121514942724828E+16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-63006312261353.445</v>
      </c>
      <c r="L5789" s="444">
        <f t="shared" ca="1" si="194"/>
        <v>-1.5184521254986182E+16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-1.5184521254986182E+16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-63268838562442.422</v>
      </c>
      <c r="L5790" s="444">
        <f t="shared" ca="1" si="194"/>
        <v>-1.5247790093548624E+16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-1.5247790093548624E+16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-63532458723119.266</v>
      </c>
      <c r="L5791" s="444">
        <f t="shared" ca="1" si="194"/>
        <v>-1.5311322552271744E+16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-1.5311322552271744E+16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-63797177301132.266</v>
      </c>
      <c r="L5792" s="444">
        <f t="shared" ca="1" si="194"/>
        <v>-1.5375119729572876E+16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-1.5375119729572876E+16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-64062998873220.32</v>
      </c>
      <c r="L5793" s="444">
        <f t="shared" ca="1" si="194"/>
        <v>-1.5439182728446096E+16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-1.5439182728446096E+16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-64329928035192.063</v>
      </c>
      <c r="L5794" s="444">
        <f t="shared" ca="1" si="194"/>
        <v>-1.5503512656481288E+16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-1.5503512656481288E+16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-64597969402005.367</v>
      </c>
      <c r="L5795" s="444">
        <f t="shared" ca="1" si="194"/>
        <v>-1.5568110625883294E+16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-1.5568110625883294E+16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-64867127607847.047</v>
      </c>
      <c r="L5796" s="444">
        <f t="shared" ca="1" si="194"/>
        <v>-1.5632977753491142E+16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-1.5632977753491142E+16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-65137407306213.094</v>
      </c>
      <c r="L5797" s="444">
        <f t="shared" ca="1" si="194"/>
        <v>-1.5698115160797356E+16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-1.5698115160797356E+16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-65408813169988.984</v>
      </c>
      <c r="L5798" s="444">
        <f t="shared" ca="1" si="194"/>
        <v>-1.5763523973967344E+16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-1.5763523973967344E+16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-65681349891530.602</v>
      </c>
      <c r="L5799" s="444">
        <f t="shared" ca="1" si="194"/>
        <v>-1.5829205323858874E+16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-1.5829205323858874E+16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-65955022182745.305</v>
      </c>
      <c r="L5800" s="444">
        <f t="shared" ca="1" si="194"/>
        <v>-1.589516034604162E+16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-1.589516034604162E+16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-66229834775173.414</v>
      </c>
      <c r="L5801" s="444">
        <f t="shared" ca="1" si="194"/>
        <v>-1.5961390180816794E+16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-1.5961390180816794E+16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-66505792420069.977</v>
      </c>
      <c r="L5802" s="444">
        <f t="shared" ca="1" si="194"/>
        <v>-1.6027895973236864E+16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-1.6027895973236864E+16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-66782899888486.93</v>
      </c>
      <c r="L5803" s="444">
        <f t="shared" ca="1" si="194"/>
        <v>-1.609467887312535E+16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-1.609467887312535E+16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-67061161971355.625</v>
      </c>
      <c r="L5804" s="444">
        <f t="shared" ca="1" si="194"/>
        <v>-1.6161740035096706E+16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-1.6161740035096706E+16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-67340583479569.609</v>
      </c>
      <c r="L5805" s="444">
        <f t="shared" ca="1" si="194"/>
        <v>-1.6229080618576276E+16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-1.6229080618576276E+16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-67621169244067.813</v>
      </c>
      <c r="L5806" s="444">
        <f t="shared" ca="1" si="194"/>
        <v>-1.6296701787820344E+16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-1.6296701787820344E+16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-67902924115918.102</v>
      </c>
      <c r="L5807" s="444">
        <f t="shared" ca="1" si="194"/>
        <v>-1.6364604711936262E+16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-1.6364604711936262E+16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-68185852966401.094</v>
      </c>
      <c r="L5808" s="444">
        <f t="shared" ca="1" si="194"/>
        <v>-1.6432790564902664E+16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-1.6432790564902664E+16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-68469960687094.43</v>
      </c>
      <c r="L5809" s="444">
        <f t="shared" ca="1" si="194"/>
        <v>-1.6501260525589758E+16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-1.6501260525589758E+16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-68755252189957.32</v>
      </c>
      <c r="L5810" s="444">
        <f t="shared" ca="1" si="194"/>
        <v>-1.6570015777779716E+16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-1.6570015777779716E+16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-69041732407415.492</v>
      </c>
      <c r="L5811" s="444">
        <f t="shared" ca="1" si="194"/>
        <v>-1.6639057510187132E+16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-1.6639057510187132E+16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-69329406292446.383</v>
      </c>
      <c r="L5812" s="444">
        <f t="shared" ca="1" si="194"/>
        <v>-1.6708386916479578E+16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-1.6708386916479578E+16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-69618278818664.906</v>
      </c>
      <c r="L5813" s="444">
        <f t="shared" ca="1" si="194"/>
        <v>-1.6778005195298242E+16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-1.6778005195298242E+16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-69908354980409.344</v>
      </c>
      <c r="L5814" s="444">
        <f t="shared" ca="1" si="194"/>
        <v>-1.6847913550278652E+16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-1.6847913550278652E+16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-70199639792827.719</v>
      </c>
      <c r="L5815" s="444">
        <f t="shared" ca="1" si="194"/>
        <v>-1.691811319007148E+16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-1.691811319007148E+16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-70492138291964.5</v>
      </c>
      <c r="L5816" s="444">
        <f t="shared" ca="1" si="194"/>
        <v>-1.6988605328363444E+16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-1.6988605328363444E+16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-70785855534847.672</v>
      </c>
      <c r="L5817" s="444">
        <f t="shared" ca="1" si="194"/>
        <v>-1.7059391183898292E+16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-1.7059391183898292E+16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-71080796599576.219</v>
      </c>
      <c r="L5818" s="444">
        <f t="shared" ca="1" si="194"/>
        <v>-1.7130471980497868E+16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-1.7130471980497868E+16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-71376966585407.781</v>
      </c>
      <c r="L5819" s="444">
        <f t="shared" ca="1" si="194"/>
        <v>-1.7201848947083276E+16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-1.7201848947083276E+16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-71674370612846.984</v>
      </c>
      <c r="L5820" s="444">
        <f t="shared" ca="1" si="194"/>
        <v>-1.7273523317696122E+16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-1.7273523317696122E+16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-71973013823733.844</v>
      </c>
      <c r="L5821" s="444">
        <f t="shared" ca="1" si="194"/>
        <v>-1.7345496331519856E+16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-1.7345496331519856E+16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-72272901381332.734</v>
      </c>
      <c r="L5822" s="444">
        <f t="shared" ca="1" si="194"/>
        <v>-1.7417769232901188E+16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-1.7417769232901188E+16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-72574038470421.609</v>
      </c>
      <c r="L5823" s="444">
        <f t="shared" ca="1" si="194"/>
        <v>-1.749034327137161E+16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-1.749034327137161E+16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-72876430297381.703</v>
      </c>
      <c r="L5824" s="444">
        <f t="shared" ca="1" si="194"/>
        <v>-1.7563219701668992E+16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-1.7563219701668992E+16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-73180082090287.453</v>
      </c>
      <c r="L5825" s="444">
        <f t="shared" ca="1" si="194"/>
        <v>-1.763639978375928E+16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-1.763639978375928E+16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-73484999098997</v>
      </c>
      <c r="L5826" s="444">
        <f t="shared" ca="1" si="194"/>
        <v>-1.7709884782858276E+16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-1.7709884782858276E+16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-73791186595242.813</v>
      </c>
      <c r="L5827" s="444">
        <f t="shared" ca="1" si="194"/>
        <v>-1.7783675969453518E+16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-1.7783675969453518E+16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-74098649872722.984</v>
      </c>
      <c r="L5828" s="444">
        <f t="shared" ca="1" si="194"/>
        <v>-1.785777461932624E+16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-1.785777461932624E+16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-74407394247192.672</v>
      </c>
      <c r="L5829" s="444">
        <f t="shared" ca="1" si="194"/>
        <v>-1.7932182013573432E+16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-1.7932182013573432E+16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-74717425056555.969</v>
      </c>
      <c r="L5830" s="444">
        <f t="shared" ca="1" si="194"/>
        <v>-1.8006899438629988E+16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-1.8006899438629988E+16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-75028747660958.281</v>
      </c>
      <c r="L5831" s="444">
        <f t="shared" ca="1" si="194"/>
        <v>-1.8081928186290948E+16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-1.8081928186290948E+16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-75341367442878.953</v>
      </c>
      <c r="L5832" s="444">
        <f t="shared" ca="1" si="194"/>
        <v>-1.8157269553733828E+16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-1.8157269553733828E+16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-75655289807224.281</v>
      </c>
      <c r="L5833" s="444">
        <f t="shared" ca="1" si="194"/>
        <v>-1.8232924843541052E+16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-1.8232924843541052E+16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-75970520181421.047</v>
      </c>
      <c r="L5834" s="444">
        <f t="shared" ca="1" si="194"/>
        <v>-1.8308895363722472E+16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-1.8308895363722472E+16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-76287064015510.297</v>
      </c>
      <c r="L5835" s="444">
        <f t="shared" ca="1" si="194"/>
        <v>-1.8385182427737984E+16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-1.8385182427737984E+16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-76604926782241.594</v>
      </c>
      <c r="L5836" s="444">
        <f t="shared" ca="1" si="194"/>
        <v>-1.8461787354520224E+16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-1.8461787354520224E+16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-76924113977167.594</v>
      </c>
      <c r="L5837" s="444">
        <f t="shared" ca="1" si="194"/>
        <v>-1.8538711468497392E+16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-1.8538711468497392E+16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-77244631118739.125</v>
      </c>
      <c r="L5838" s="444">
        <f t="shared" ca="1" si="194"/>
        <v>-1.8615956099616132E+16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-1.8615956099616132E+16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-77566483748400.547</v>
      </c>
      <c r="L5839" s="444">
        <f t="shared" ca="1" si="194"/>
        <v>-1.8693522583364532E+16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-1.8693522583364532E+16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-77889677430685.547</v>
      </c>
      <c r="L5840" s="444">
        <f t="shared" ca="1" si="194"/>
        <v>-1.8771412260795216E+16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-1.8771412260795216E+16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-78214217753313.406</v>
      </c>
      <c r="L5841" s="444">
        <f t="shared" ca="1" si="194"/>
        <v>-1.8849626478548528E+16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-1.8849626478548528E+16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-78540110327285.531</v>
      </c>
      <c r="L5842" s="444">
        <f t="shared" ca="1" si="194"/>
        <v>-1.8928166588875812E+16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-1.8928166588875812E+16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-78867360786982.547</v>
      </c>
      <c r="L5843" s="444">
        <f t="shared" ca="1" si="194"/>
        <v>-1.9007033949662796E+16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-1.9007033949662796E+16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-79195974790261.656</v>
      </c>
      <c r="L5844" s="444">
        <f t="shared" ca="1" si="194"/>
        <v>-1.9086229924453056E+16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-1.9086229924453056E+16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-79525958018554.406</v>
      </c>
      <c r="L5845" s="444">
        <f t="shared" ca="1" si="194"/>
        <v>-1.9165755882471612E+16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-1.9165755882471612E+16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-79857316176965.047</v>
      </c>
      <c r="L5846" s="444">
        <f t="shared" ca="1" si="194"/>
        <v>-1.9245613198648576E+16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-1.9245613198648576E+16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-80190054994369.063</v>
      </c>
      <c r="L5847" s="444">
        <f t="shared" ca="1" si="194"/>
        <v>-1.9325803253642944E+16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-1.9325803253642944E+16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-80524180223512.266</v>
      </c>
      <c r="L5848" s="444">
        <f t="shared" ca="1" si="194"/>
        <v>-1.9406327433866456E+16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-1.9406327433866456E+16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-80859697641110.234</v>
      </c>
      <c r="L5849" s="444">
        <f t="shared" ca="1" si="194"/>
        <v>-1.9487187131507568E+16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-1.9487187131507568E+16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-81196613047948.203</v>
      </c>
      <c r="L5850" s="444">
        <f t="shared" ca="1" si="194"/>
        <v>-1.9568383744555516E+16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-1.9568383744555516E+16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-81534932268981.313</v>
      </c>
      <c r="L5851" s="444">
        <f t="shared" ca="1" si="194"/>
        <v>-1.9649918676824496E+16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-1.9649918676824496E+16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-81874661153435.406</v>
      </c>
      <c r="L5852" s="444">
        <f t="shared" ca="1" si="194"/>
        <v>-1.9731793337977932E+16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-1.9731793337977932E+16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-82215805574908.047</v>
      </c>
      <c r="L5853" s="444">
        <f t="shared" ca="1" si="194"/>
        <v>-1.981400914355284E+16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-1.981400914355284E+16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-82558371431470.172</v>
      </c>
      <c r="L5854" s="444">
        <f t="shared" ca="1" si="194"/>
        <v>-1.9896567514984312E+16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-1.9896567514984312E+16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-82902364645767.969</v>
      </c>
      <c r="L5855" s="444">
        <f t="shared" ca="1" si="194"/>
        <v>-1.997946987963008E+16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-1.997946987963008E+16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-83247791165125.328</v>
      </c>
      <c r="L5856" s="444">
        <f t="shared" ca="1" si="194"/>
        <v>-2.0062717670795204E+16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-2.0062717670795204E+16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-83594656961646.688</v>
      </c>
      <c r="L5857" s="444">
        <f t="shared" ca="1" si="194"/>
        <v>-2.0146312327756852E+16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-2.0146312327756852E+16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-83942968032320.219</v>
      </c>
      <c r="L5858" s="444">
        <f t="shared" ca="1" si="194"/>
        <v>-2.0230255295789172E+16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-2.0230255295789172E+16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-84292730399121.547</v>
      </c>
      <c r="L5859" s="444">
        <f t="shared" ca="1" si="194"/>
        <v>-2.0314548026188292E+16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-2.0314548026188292E+16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-84643950109117.875</v>
      </c>
      <c r="L5860" s="444">
        <f t="shared" ca="1" si="194"/>
        <v>-2.0399191976297408E+16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-2.0399191976297408E+16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-84996633234572.531</v>
      </c>
      <c r="L5861" s="444">
        <f t="shared" ca="1" si="194"/>
        <v>-2.048418860953198E+16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-2.048418860953198E+16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-85350785873049.922</v>
      </c>
      <c r="L5862" s="444">
        <f t="shared" ca="1" si="194"/>
        <v>-2.0569539395405028E+16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-2.0569539395405028E+16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-85706414147520.953</v>
      </c>
      <c r="L5863" s="444">
        <f t="shared" ca="1" si="194"/>
        <v>-2.0655245809552548E+16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-2.0655245809552548E+16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-86063524206468.953</v>
      </c>
      <c r="L5864" s="444">
        <f t="shared" ca="1" si="194"/>
        <v>-2.0741309333759016E+16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-2.0741309333759016E+16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-86422122223995.906</v>
      </c>
      <c r="L5865" s="444">
        <f t="shared" ca="1" si="194"/>
        <v>-2.0827731455983012E+16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-2.0827731455983012E+16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-86782214399929.219</v>
      </c>
      <c r="L5866" s="444">
        <f t="shared" ca="1" si="194"/>
        <v>-2.091451367038294E+16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-2.091451367038294E+16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-87143806959928.922</v>
      </c>
      <c r="L5867" s="444">
        <f t="shared" ca="1" si="194"/>
        <v>-2.1001657477342868E+16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-2.1001657477342868E+16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-87506906155595.281</v>
      </c>
      <c r="L5868" s="444">
        <f t="shared" ca="1" si="194"/>
        <v>-2.1089164383498464E+16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-2.1089164383498464E+16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-87871518264576.938</v>
      </c>
      <c r="L5869" s="444">
        <f t="shared" ca="1" si="194"/>
        <v>-2.117703590176304E+16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-2.117703590176304E+16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-88237649590679.328</v>
      </c>
      <c r="L5870" s="444">
        <f t="shared" ca="1" si="194"/>
        <v>-2.126527355135372E+16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-2.126527355135372E+16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-88605306463973.828</v>
      </c>
      <c r="L5871" s="444">
        <f t="shared" ca="1" si="194"/>
        <v>-2.1353878857817692E+16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-2.1353878857817692E+16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-88974495240907.047</v>
      </c>
      <c r="L5872" s="444">
        <f t="shared" ca="1" si="194"/>
        <v>-2.14428533530586E+16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-2.14428533530586E+16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-89345222304410.828</v>
      </c>
      <c r="L5873" s="444">
        <f t="shared" ref="L5873:L6127" ca="1" si="199">I5873-J5873+K5873</f>
        <v>-2.1532198575363012E+16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-2.1532198575363012E+16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-89717494064012.547</v>
      </c>
      <c r="L5874" s="444">
        <f t="shared" ca="1" si="199"/>
        <v>-2.1621916069427024E+16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-2.1621916069427024E+16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-90091316955945.938</v>
      </c>
      <c r="L5875" s="444">
        <f t="shared" ca="1" si="199"/>
        <v>-2.1712007386382968E+16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-2.1712007386382968E+16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-90466697443262.359</v>
      </c>
      <c r="L5876" s="444">
        <f t="shared" ca="1" si="199"/>
        <v>-2.1802474083826232E+16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-2.1802474083826232E+16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-90843642015942.625</v>
      </c>
      <c r="L5877" s="444">
        <f t="shared" ca="1" si="199"/>
        <v>-2.1893317725842176E+16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-2.1893317725842176E+16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-91222157191009.063</v>
      </c>
      <c r="L5878" s="444">
        <f t="shared" ca="1" si="199"/>
        <v>-2.1984539883033184E+16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-2.1984539883033184E+16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-91602249512638.266</v>
      </c>
      <c r="L5879" s="444">
        <f t="shared" ca="1" si="199"/>
        <v>-2.2076142132545824E+16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-2.2076142132545824E+16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-91983925552274.266</v>
      </c>
      <c r="L5880" s="444">
        <f t="shared" ca="1" si="199"/>
        <v>-2.21681260580981E+16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-2.21681260580981E+16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-92367191908742.078</v>
      </c>
      <c r="L5881" s="444">
        <f t="shared" ca="1" si="199"/>
        <v>-2.2260493250006844E+16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-2.2260493250006844E+16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-92752055208361.844</v>
      </c>
      <c r="L5882" s="444">
        <f t="shared" ca="1" si="199"/>
        <v>-2.2353245305215204E+16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-2.2353245305215204E+16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-93138522105063.344</v>
      </c>
      <c r="L5883" s="444">
        <f t="shared" ca="1" si="199"/>
        <v>-2.2446383827320268E+16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-2.2446383827320268E+16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-93526599280501.109</v>
      </c>
      <c r="L5884" s="444">
        <f t="shared" ca="1" si="199"/>
        <v>-2.2539910426600768E+16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-2.2539910426600768E+16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-93916293444169.859</v>
      </c>
      <c r="L5885" s="444">
        <f t="shared" ca="1" si="199"/>
        <v>-2.2633826720044936E+16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-2.2633826720044936E+16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-94307611333520.563</v>
      </c>
      <c r="L5886" s="444">
        <f t="shared" ca="1" si="199"/>
        <v>-2.2728134331378456E+16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-2.2728134331378456E+16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-94700559714076.906</v>
      </c>
      <c r="L5887" s="444">
        <f t="shared" ca="1" si="199"/>
        <v>-2.2822834891092532E+16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-2.2822834891092532E+16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-95095145379552.219</v>
      </c>
      <c r="L5888" s="444">
        <f t="shared" ca="1" si="199"/>
        <v>-2.2917930036472084E+16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-2.2917930036472084E+16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-95491375151967.016</v>
      </c>
      <c r="L5889" s="444">
        <f t="shared" ca="1" si="199"/>
        <v>-2.3013421411624052E+16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-2.3013421411624052E+16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-95889255881766.875</v>
      </c>
      <c r="L5890" s="444">
        <f t="shared" ca="1" si="199"/>
        <v>-2.310931066750582E+16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-2.310931066750582E+16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-96288794447940.922</v>
      </c>
      <c r="L5891" s="444">
        <f t="shared" ca="1" si="199"/>
        <v>-2.320559946195376E+16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-2.320559946195376E+16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-96689997758140.672</v>
      </c>
      <c r="L5892" s="444">
        <f t="shared" ca="1" si="199"/>
        <v>-2.33022894597119E+16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-2.33022894597119E+16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-97092872748799.578</v>
      </c>
      <c r="L5893" s="444">
        <f t="shared" ca="1" si="199"/>
        <v>-2.33993823324607E+16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-2.33993823324607E+16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-97497426385252.922</v>
      </c>
      <c r="L5894" s="444">
        <f t="shared" ca="1" si="199"/>
        <v>-2.3496879758845952E+16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-2.3496879758845952E+16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-97903665661858.125</v>
      </c>
      <c r="L5895" s="444">
        <f t="shared" ca="1" si="199"/>
        <v>-2.3594783424507812E+16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-2.3594783424507812E+16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-98311597602115.875</v>
      </c>
      <c r="L5896" s="444">
        <f t="shared" ca="1" si="199"/>
        <v>-2.3693095022109928E+16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-2.3693095022109928E+16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-98721229258791.359</v>
      </c>
      <c r="L5897" s="444">
        <f t="shared" ca="1" si="199"/>
        <v>-2.379181625136872E+16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-2.379181625136872E+16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-99132567714036.328</v>
      </c>
      <c r="L5898" s="444">
        <f t="shared" ca="1" si="199"/>
        <v>-2.3890948819082756E+16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-2.3890948819082756E+16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-99545620079511.484</v>
      </c>
      <c r="L5899" s="444">
        <f t="shared" ca="1" si="199"/>
        <v>-2.3990494439162268E+16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-2.3990494439162268E+16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-99960393496509.453</v>
      </c>
      <c r="L5900" s="444">
        <f t="shared" ca="1" si="199"/>
        <v>-2.4090454832658776E+16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-2.4090454832658776E+16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-100376895136078.23</v>
      </c>
      <c r="L5901" s="444">
        <f t="shared" ca="1" si="199"/>
        <v>-2.4190831727794856E+16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-2.4190831727794856E+16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-100795132199145.23</v>
      </c>
      <c r="L5902" s="444">
        <f t="shared" ca="1" si="199"/>
        <v>-2.4291626859994E+16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-2.4291626859994E+16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-101215111916641.67</v>
      </c>
      <c r="L5903" s="444">
        <f t="shared" ca="1" si="199"/>
        <v>-2.439284197191064E+16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-2.439284197191064E+16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-101636841549627.67</v>
      </c>
      <c r="L5904" s="444">
        <f t="shared" ca="1" si="199"/>
        <v>-2.4494478813460268E+16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-2.4494478813460268E+16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-102060328389417.78</v>
      </c>
      <c r="L5905" s="444">
        <f t="shared" ca="1" si="199"/>
        <v>-2.4596539141849684E+16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-2.4596539141849684E+16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-102485579757707.02</v>
      </c>
      <c r="L5906" s="444">
        <f t="shared" ca="1" si="199"/>
        <v>-2.4699024721607392E+16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-2.4699024721607392E+16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-102912603006697.47</v>
      </c>
      <c r="L5907" s="444">
        <f t="shared" ca="1" si="199"/>
        <v>-2.4801937324614088E+16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-2.4801937324614088E+16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-103341405519225.36</v>
      </c>
      <c r="L5908" s="444">
        <f t="shared" ca="1" si="199"/>
        <v>-2.4905278730133312E+16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-2.4905278730133312E+16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-103771994708888.8</v>
      </c>
      <c r="L5909" s="444">
        <f t="shared" ca="1" si="199"/>
        <v>-2.50090507248422E+16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-2.50090507248422E+16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-104204378020175.83</v>
      </c>
      <c r="L5910" s="444">
        <f t="shared" ca="1" si="199"/>
        <v>-2.5113255102862376E+16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-2.5113255102862376E+16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-104638562928593.23</v>
      </c>
      <c r="L5911" s="444">
        <f t="shared" ca="1" si="199"/>
        <v>-2.5217893665790968E+16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-2.5217893665790968E+16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-105074556940795.7</v>
      </c>
      <c r="L5912" s="444">
        <f t="shared" ca="1" si="199"/>
        <v>-2.5322968222731764E+16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-2.5322968222731764E+16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-105512367594715.69</v>
      </c>
      <c r="L5913" s="444">
        <f t="shared" ca="1" si="199"/>
        <v>-2.542848059032648E+16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-2.542848059032648E+16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-105952002459693.67</v>
      </c>
      <c r="L5914" s="444">
        <f t="shared" ca="1" si="199"/>
        <v>-2.5534432592786172E+16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-2.5534432592786172E+16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-106393469136609.05</v>
      </c>
      <c r="L5915" s="444">
        <f t="shared" ca="1" si="199"/>
        <v>-2.564082606192278E+16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-2.564082606192278E+16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-106836775258011.58</v>
      </c>
      <c r="L5916" s="444">
        <f t="shared" ca="1" si="199"/>
        <v>-2.5747662837180792E+16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-2.5747662837180792E+16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-107281928488253.3</v>
      </c>
      <c r="L5917" s="444">
        <f t="shared" ca="1" si="199"/>
        <v>-2.5854944765669044E+16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-2.5854944765669044E+16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-107728936523621.02</v>
      </c>
      <c r="L5918" s="444">
        <f t="shared" ca="1" si="199"/>
        <v>-2.5962673702192664E+16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-2.5962673702192664E+16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-108177807092469.44</v>
      </c>
      <c r="L5919" s="444">
        <f t="shared" ca="1" si="199"/>
        <v>-2.6070851509285132E+16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-2.6070851509285132E+16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-108628547955354.72</v>
      </c>
      <c r="L5920" s="444">
        <f t="shared" ca="1" si="199"/>
        <v>-2.6179480057240488E+16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-2.6179480057240488E+16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-109081166905168.7</v>
      </c>
      <c r="L5921" s="444">
        <f t="shared" ca="1" si="199"/>
        <v>-2.6288561224145656E+16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-2.6288561224145656E+16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-109535671767273.56</v>
      </c>
      <c r="L5922" s="444">
        <f t="shared" ca="1" si="199"/>
        <v>-2.6398096895912928E+16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-2.6398096895912928E+16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-109992070399637.2</v>
      </c>
      <c r="L5923" s="444">
        <f t="shared" ca="1" si="199"/>
        <v>-2.6508088966312564E+16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-2.6508088966312564E+16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-110450370692969.02</v>
      </c>
      <c r="L5924" s="444">
        <f t="shared" ca="1" si="199"/>
        <v>-2.6618539337005532E+16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-2.6618539337005532E+16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-110910580570856.38</v>
      </c>
      <c r="L5925" s="444">
        <f t="shared" ca="1" si="199"/>
        <v>-2.6729449917576388E+16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-2.6729449917576388E+16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-111372707989901.61</v>
      </c>
      <c r="L5926" s="444">
        <f t="shared" ca="1" si="199"/>
        <v>-2.6840822625566288E+16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-2.6840822625566288E+16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-111836760939859.53</v>
      </c>
      <c r="L5927" s="444">
        <f t="shared" ca="1" si="199"/>
        <v>-2.6952659386506148E+16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-2.6952659386506148E+16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-112302747443775.61</v>
      </c>
      <c r="L5928" s="444">
        <f t="shared" ca="1" si="199"/>
        <v>-2.7064962133949924E+16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-2.7064962133949924E+16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-112770675558124.69</v>
      </c>
      <c r="L5929" s="444">
        <f t="shared" ca="1" si="199"/>
        <v>-2.7177732809508048E+16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-2.7177732809508048E+16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-113240553372950.2</v>
      </c>
      <c r="L5930" s="444">
        <f t="shared" ca="1" si="199"/>
        <v>-2.7290973362881E+16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-2.7290973362881E+16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-113712389012004.17</v>
      </c>
      <c r="L5931" s="444">
        <f t="shared" ca="1" si="199"/>
        <v>-2.7404685751893004E+16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-2.7404685751893004E+16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-114186190632887.52</v>
      </c>
      <c r="L5932" s="444">
        <f t="shared" ca="1" si="199"/>
        <v>-2.7518871942525892E+16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-2.7518871942525892E+16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-114661966427191.22</v>
      </c>
      <c r="L5933" s="444">
        <f t="shared" ca="1" si="199"/>
        <v>-2.7633533908953084E+16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-2.7633533908953084E+16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-115139724620637.84</v>
      </c>
      <c r="L5934" s="444">
        <f t="shared" ca="1" si="199"/>
        <v>-2.774867363357372E+16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-2.774867363357372E+16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-115619473473223.83</v>
      </c>
      <c r="L5935" s="444">
        <f t="shared" ca="1" si="199"/>
        <v>-2.7864293107046944E+16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-2.7864293107046944E+16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-116101221279362.27</v>
      </c>
      <c r="L5936" s="444">
        <f t="shared" ca="1" si="199"/>
        <v>-2.7980394328326308E+16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-2.7980394328326308E+16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-116584976368026.28</v>
      </c>
      <c r="L5937" s="444">
        <f t="shared" ca="1" si="199"/>
        <v>-2.8096979304694336E+16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-2.8096979304694336E+16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-117070747102893.08</v>
      </c>
      <c r="L5938" s="444">
        <f t="shared" ca="1" si="199"/>
        <v>-2.8214050051797228E+16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-2.8214050051797228E+16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-117558541882488.45</v>
      </c>
      <c r="L5939" s="444">
        <f t="shared" ca="1" si="199"/>
        <v>-2.8331608593679716E+16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-2.8331608593679716E+16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-118048369140332.13</v>
      </c>
      <c r="L5940" s="444">
        <f t="shared" ca="1" si="199"/>
        <v>-2.8449656962820048E+16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-2.8449656962820048E+16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-118540237345083.52</v>
      </c>
      <c r="L5941" s="444">
        <f t="shared" ca="1" si="199"/>
        <v>-2.8568197200165132E+16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-2.8568197200165132E+16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-119034155000688.05</v>
      </c>
      <c r="L5942" s="444">
        <f t="shared" ca="1" si="199"/>
        <v>-2.868723135516582E+16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-2.868723135516582E+16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-119530130646524.27</v>
      </c>
      <c r="L5943" s="444">
        <f t="shared" ca="1" si="199"/>
        <v>-2.8806761485812344E+16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-2.8806761485812344E+16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-120028172857551.45</v>
      </c>
      <c r="L5944" s="444">
        <f t="shared" ca="1" si="199"/>
        <v>-2.8926789658669896E+16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-2.8926789658669896E+16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-120528290244457.92</v>
      </c>
      <c r="L5945" s="444">
        <f t="shared" ca="1" si="199"/>
        <v>-2.9047317948914352E+16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-2.9047317948914352E+16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-121030491453809.8</v>
      </c>
      <c r="L5946" s="444">
        <f t="shared" ca="1" si="199"/>
        <v>-2.916834844036816E+16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-2.916834844036816E+16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-121534785168200.69</v>
      </c>
      <c r="L5947" s="444">
        <f t="shared" ca="1" si="199"/>
        <v>-2.928988322553636E+16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-2.928988322553636E+16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-122041180106401.52</v>
      </c>
      <c r="L5948" s="444">
        <f t="shared" ca="1" si="199"/>
        <v>-2.941192440564276E+16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-2.941192440564276E+16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-122549685023511.52</v>
      </c>
      <c r="L5949" s="444">
        <f t="shared" ca="1" si="199"/>
        <v>-2.9534474090666272E+16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-2.9534474090666272E+16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-123060308711109.47</v>
      </c>
      <c r="L5950" s="444">
        <f t="shared" ca="1" si="199"/>
        <v>-2.965753439937738E+16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-2.965753439937738E+16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-123573059997405.75</v>
      </c>
      <c r="L5951" s="444">
        <f t="shared" ca="1" si="199"/>
        <v>-2.9781107459374784E+16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-2.9781107459374784E+16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-124087947747394.95</v>
      </c>
      <c r="L5952" s="444">
        <f t="shared" ca="1" si="199"/>
        <v>-2.990519540712218E+16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-2.990519540712218E+16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-124604980863009.06</v>
      </c>
      <c r="L5953" s="444">
        <f t="shared" ca="1" si="199"/>
        <v>-3.0029800387985188E+16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-3.0029800387985188E+16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-125124168283271.61</v>
      </c>
      <c r="L5954" s="444">
        <f t="shared" ca="1" si="199"/>
        <v>-3.015492455626846E+16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-3.015492455626846E+16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-125645518984451.92</v>
      </c>
      <c r="L5955" s="444">
        <f t="shared" ca="1" si="199"/>
        <v>-3.0280570075252912E+16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-3.0280570075252912E+16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-126169041980220.47</v>
      </c>
      <c r="L5956" s="444">
        <f t="shared" ca="1" si="199"/>
        <v>-3.0406739117233132E+16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-3.0406739117233132E+16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-126694746321804.72</v>
      </c>
      <c r="L5957" s="444">
        <f t="shared" ca="1" si="199"/>
        <v>-3.0533433863554936E+16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-3.0533433863554936E+16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-127222641098145.56</v>
      </c>
      <c r="L5958" s="444">
        <f t="shared" ca="1" si="199"/>
        <v>-3.066065650465308E+16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-3.066065650465308E+16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-127752735436054.5</v>
      </c>
      <c r="L5959" s="444">
        <f t="shared" ca="1" si="199"/>
        <v>-3.0788409240089136E+16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-3.0788409240089136E+16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-128285038500371.39</v>
      </c>
      <c r="L5960" s="444">
        <f t="shared" ca="1" si="199"/>
        <v>-3.0916694278589508E+16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-3.0916694278589508E+16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-128819559494122.95</v>
      </c>
      <c r="L5961" s="444">
        <f t="shared" ca="1" si="199"/>
        <v>-3.1045513838083632E+16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-3.1045513838083632E+16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-129356307658681.8</v>
      </c>
      <c r="L5962" s="444">
        <f t="shared" ca="1" si="199"/>
        <v>-3.1174870145742312E+16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-3.1174870145742312E+16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-129895292273926.28</v>
      </c>
      <c r="L5963" s="444">
        <f t="shared" ca="1" si="199"/>
        <v>-3.130476543801624E+16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-3.130476543801624E+16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-130436522658401.02</v>
      </c>
      <c r="L5964" s="444">
        <f t="shared" ca="1" si="199"/>
        <v>-3.143520196067464E+16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-3.143520196067464E+16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-130980008169477.67</v>
      </c>
      <c r="L5965" s="444">
        <f t="shared" ca="1" si="199"/>
        <v>-3.1566181968844116E+16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-3.1566181968844116E+16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-131525758203517.17</v>
      </c>
      <c r="L5966" s="444">
        <f t="shared" ca="1" si="199"/>
        <v>-3.1697707727047632E+16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-3.1697707727047632E+16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-132073782196031.8</v>
      </c>
      <c r="L5967" s="444">
        <f t="shared" ca="1" si="199"/>
        <v>-3.1829781509243664E+16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-3.1829781509243664E+16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-132624089621848.58</v>
      </c>
      <c r="L5968" s="444">
        <f t="shared" ca="1" si="199"/>
        <v>-3.1962405598865512E+16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-3.1962405598865512E+16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-133176689995272.95</v>
      </c>
      <c r="L5969" s="444">
        <f t="shared" ca="1" si="199"/>
        <v>-3.2095582288860784E+16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-3.2095582288860784E+16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-133731592870253.27</v>
      </c>
      <c r="L5970" s="444">
        <f t="shared" ca="1" si="199"/>
        <v>-3.2229313881731036E+16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-3.2229313881731036E+16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-134288807840545.98</v>
      </c>
      <c r="L5971" s="444">
        <f t="shared" ca="1" si="199"/>
        <v>-3.236360268957158E+16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-3.236360268957158E+16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-134848344539881.58</v>
      </c>
      <c r="L5972" s="444">
        <f t="shared" ca="1" si="199"/>
        <v>-3.249845103411146E+16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-3.249845103411146E+16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-135410212642131.08</v>
      </c>
      <c r="L5973" s="444">
        <f t="shared" ca="1" si="199"/>
        <v>-3.2633861246753592E+16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-3.2633861246753592E+16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-135974421861473.3</v>
      </c>
      <c r="L5974" s="444">
        <f t="shared" ca="1" si="199"/>
        <v>-3.2769835668615064E+16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-3.2769835668615064E+16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-136540981952562.77</v>
      </c>
      <c r="L5975" s="444">
        <f t="shared" ca="1" si="199"/>
        <v>-3.2906376650567628E+16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-3.2906376650567628E+16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-137109902710698.45</v>
      </c>
      <c r="L5976" s="444">
        <f t="shared" ca="1" si="199"/>
        <v>-3.3043486553278328E+16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-3.3043486553278328E+16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-137681193971993.03</v>
      </c>
      <c r="L5977" s="444">
        <f t="shared" ca="1" si="199"/>
        <v>-3.318116774725032E+16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-3.318116774725032E+16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-138254865613543</v>
      </c>
      <c r="L5978" s="444">
        <f t="shared" ca="1" si="199"/>
        <v>-3.3319422612863864E+16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-3.3319422612863864E+16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-138830927553599.44</v>
      </c>
      <c r="L5979" s="444">
        <f t="shared" ca="1" si="199"/>
        <v>-3.3458253540417464E+16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-3.3458253540417464E+16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-139409389751739.42</v>
      </c>
      <c r="L5980" s="444">
        <f t="shared" ca="1" si="199"/>
        <v>-3.3597662930169204E+16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-3.3597662930169204E+16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-139990262209038.34</v>
      </c>
      <c r="L5981" s="444">
        <f t="shared" ca="1" si="199"/>
        <v>-3.3737653192378244E+16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-3.3737653192378244E+16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-140573554968242.69</v>
      </c>
      <c r="L5982" s="444">
        <f t="shared" ca="1" si="199"/>
        <v>-3.3878226747346488E+16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-3.3878226747346488E+16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-141159278113943.69</v>
      </c>
      <c r="L5983" s="444">
        <f t="shared" ca="1" si="199"/>
        <v>-3.4019386025460432E+16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-3.4019386025460432E+16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-141747441772751.81</v>
      </c>
      <c r="L5984" s="444">
        <f t="shared" ca="1" si="199"/>
        <v>-3.4161133467233184E+16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-3.4161133467233184E+16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-142338056113471.63</v>
      </c>
      <c r="L5985" s="444">
        <f t="shared" ca="1" si="199"/>
        <v>-3.4303471523346656E+16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-3.4303471523346656E+16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-142931131347277.72</v>
      </c>
      <c r="L5986" s="444">
        <f t="shared" ca="1" si="199"/>
        <v>-3.4446402654693932E+16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-3.4446402654693932E+16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-143526677727891.41</v>
      </c>
      <c r="L5987" s="444">
        <f t="shared" ca="1" si="199"/>
        <v>-3.4589929332421824E+16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-3.4589929332421824E+16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-144124705551757.59</v>
      </c>
      <c r="L5988" s="444">
        <f t="shared" ca="1" si="199"/>
        <v>-3.473405403797358E+16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-3.473405403797358E+16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-144725225158223.25</v>
      </c>
      <c r="L5989" s="444">
        <f t="shared" ca="1" si="199"/>
        <v>-3.4878779263131804E+16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-3.4878779263131804E+16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-145328246929715.88</v>
      </c>
      <c r="L5990" s="444">
        <f t="shared" ca="1" si="199"/>
        <v>-3.502410751006152E+16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-3.502410751006152E+16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-145933781291922.97</v>
      </c>
      <c r="L5991" s="444">
        <f t="shared" ca="1" si="199"/>
        <v>-3.5170041291353444E+16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-3.5170041291353444E+16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-146541838713972.69</v>
      </c>
      <c r="L5992" s="444">
        <f t="shared" ca="1" si="199"/>
        <v>-3.5316583130067416E+16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-3.5316583130067416E+16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-147152429708614.22</v>
      </c>
      <c r="L5993" s="444">
        <f t="shared" ca="1" si="199"/>
        <v>-3.5463735559776032E+16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-3.5463735559776032E+16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-147765564832400.13</v>
      </c>
      <c r="L5994" s="444">
        <f t="shared" ca="1" si="199"/>
        <v>-3.5611501124608432E+16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-3.5611501124608432E+16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-148381254685868.44</v>
      </c>
      <c r="L5995" s="444">
        <f t="shared" ca="1" si="199"/>
        <v>-3.57598823792943E+16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-3.57598823792943E+16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-148999509913726.22</v>
      </c>
      <c r="L5996" s="444">
        <f t="shared" ca="1" si="199"/>
        <v>-3.5908881889208028E+16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-3.5908881889208028E+16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-149620341205033.47</v>
      </c>
      <c r="L5997" s="444">
        <f t="shared" ca="1" si="199"/>
        <v>-3.6058502230413064E+16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-3.6058502230413064E+16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-150243759293387.75</v>
      </c>
      <c r="L5998" s="444">
        <f t="shared" ca="1" si="199"/>
        <v>-3.6208745989706448E+16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-3.6208745989706448E+16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-150869774957110.19</v>
      </c>
      <c r="L5999" s="444">
        <f t="shared" ca="1" si="199"/>
        <v>-3.635961576466356E+16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-3.635961576466356E+16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-151498399019431.5</v>
      </c>
      <c r="L6000" s="444">
        <f t="shared" ca="1" si="199"/>
        <v>-3.6511114163682992E+16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-3.6511114163682992E+16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-152129642348679.13</v>
      </c>
      <c r="L6001" s="444">
        <f t="shared" ca="1" si="199"/>
        <v>-3.6663243806031672E+16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-3.6663243806031672E+16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-152763515858465.31</v>
      </c>
      <c r="L6002" s="444">
        <f t="shared" ca="1" si="199"/>
        <v>-3.6816007321890136E+16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-3.6816007321890136E+16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-153400030507875.56</v>
      </c>
      <c r="L6003" s="444">
        <f t="shared" ca="1" si="199"/>
        <v>-3.6969407352398008E+16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-3.6969407352398008E+16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-154039197301658.38</v>
      </c>
      <c r="L6004" s="444">
        <f t="shared" ca="1" si="199"/>
        <v>-3.7123446549699664E+16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-3.7123446549699664E+16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-154681027290415.25</v>
      </c>
      <c r="L6005" s="444">
        <f t="shared" ca="1" si="199"/>
        <v>-3.727812757699008E+16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-3.727812757699008E+16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-155325531570792</v>
      </c>
      <c r="L6006" s="444">
        <f t="shared" ca="1" si="199"/>
        <v>-3.7433453108560872E+16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-3.7433453108560872E+16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-155972721285670.31</v>
      </c>
      <c r="L6007" s="444">
        <f t="shared" ca="1" si="199"/>
        <v>-3.7589425829846544E+16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-3.7589425829846544E+16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-156622607624360.59</v>
      </c>
      <c r="L6008" s="444">
        <f t="shared" ca="1" si="199"/>
        <v>-3.7746048437470904E+16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-3.7746048437470904E+16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-157275201822795.44</v>
      </c>
      <c r="L6009" s="444">
        <f t="shared" ca="1" si="199"/>
        <v>-3.7903323639293696E+16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-3.7903323639293696E+16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-157930515163723.72</v>
      </c>
      <c r="L6010" s="444">
        <f t="shared" ca="1" si="199"/>
        <v>-3.8061254154457416E+16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-3.8061254154457416E+16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-158588558976905.91</v>
      </c>
      <c r="L6011" s="444">
        <f t="shared" ca="1" si="199"/>
        <v>-3.821984271343432E+16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-3.821984271343432E+16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-159249344639309.66</v>
      </c>
      <c r="L6012" s="444">
        <f t="shared" ca="1" si="199"/>
        <v>-3.8379092058073632E+16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-3.8379092058073632E+16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-159912883575306.81</v>
      </c>
      <c r="L6013" s="444">
        <f t="shared" ca="1" si="199"/>
        <v>-3.8539004941648936E+16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-3.8539004941648936E+16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-160579187256870.56</v>
      </c>
      <c r="L6014" s="444">
        <f t="shared" ca="1" si="199"/>
        <v>-3.8699584128905808E+16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-3.8699584128905808E+16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-161248267203774.19</v>
      </c>
      <c r="L6015" s="444">
        <f t="shared" ca="1" si="199"/>
        <v>-3.8860832396109584E+16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-3.8860832396109584E+16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-161920134983789.94</v>
      </c>
      <c r="L6016" s="444">
        <f t="shared" ca="1" si="199"/>
        <v>-3.9022752531093376E+16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-3.9022752531093376E+16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-162594802212889.06</v>
      </c>
      <c r="L6017" s="444">
        <f t="shared" ca="1" si="199"/>
        <v>-3.9185347333306264E+16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-3.9185347333306264E+16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-163272280555442.75</v>
      </c>
      <c r="L6018" s="444">
        <f t="shared" ca="1" si="199"/>
        <v>-3.9348619613861704E+16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-3.9348619613861704E+16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-163952581724423.75</v>
      </c>
      <c r="L6019" s="444">
        <f t="shared" ca="1" si="199"/>
        <v>-3.9512572195586128E+16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-3.9512572195586128E+16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-164635717481608.88</v>
      </c>
      <c r="L6020" s="444">
        <f t="shared" ca="1" si="199"/>
        <v>-3.9677207913067736E+16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-3.9677207913067736E+16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-165321699637782.22</v>
      </c>
      <c r="L6021" s="444">
        <f t="shared" ca="1" si="199"/>
        <v>-3.984252961270552E+16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-3.984252961270552E+16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-166010540052939.66</v>
      </c>
      <c r="L6022" s="444">
        <f t="shared" ca="1" si="199"/>
        <v>-4.0008540152758456E+16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-4.0008540152758456E+16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-166702250636493.56</v>
      </c>
      <c r="L6023" s="444">
        <f t="shared" ca="1" si="199"/>
        <v>-4.0175242403394952E+16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-4.0175242403394952E+16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-167396843347478.97</v>
      </c>
      <c r="L6024" s="444">
        <f t="shared" ca="1" si="199"/>
        <v>-4.0342639246742432E+16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-4.0342639246742432E+16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-168094330194760.13</v>
      </c>
      <c r="L6025" s="444">
        <f t="shared" ca="1" si="199"/>
        <v>-4.0510733576937192E+16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-4.0510733576937192E+16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-168794723237238.31</v>
      </c>
      <c r="L6026" s="444">
        <f t="shared" ca="1" si="199"/>
        <v>-4.0679528300174432E+16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-4.0679528300174432E+16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-169498034584060.13</v>
      </c>
      <c r="L6027" s="444">
        <f t="shared" ca="1" si="199"/>
        <v>-4.0849026334758496E+16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-4.0849026334758496E+16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-170204276394827.06</v>
      </c>
      <c r="L6028" s="444">
        <f t="shared" ca="1" si="199"/>
        <v>-4.101923061115332E+16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-4.101923061115332E+16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-170913460879805.5</v>
      </c>
      <c r="L6029" s="444">
        <f t="shared" ca="1" si="199"/>
        <v>-4.1190144072033128E+16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-4.1190144072033128E+16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-171625600300138.03</v>
      </c>
      <c r="L6030" s="444">
        <f t="shared" ca="1" si="199"/>
        <v>-4.1361769672333264E+16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-4.1361769672333264E+16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-172340706968055.25</v>
      </c>
      <c r="L6031" s="444">
        <f t="shared" ca="1" si="199"/>
        <v>-4.153411037930132E+16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-4.153411037930132E+16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-173058793247088.84</v>
      </c>
      <c r="L6032" s="444">
        <f t="shared" ca="1" si="199"/>
        <v>-4.1707169172548408E+16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-4.1707169172548408E+16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-173779871552285.03</v>
      </c>
      <c r="L6033" s="444">
        <f t="shared" ca="1" si="199"/>
        <v>-4.1880949044100696E+16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-4.1880949044100696E+16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-174503954350419.56</v>
      </c>
      <c r="L6034" s="444">
        <f t="shared" ca="1" si="199"/>
        <v>-4.2055452998451112E+16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-4.2055452998451112E+16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-175231054160212.97</v>
      </c>
      <c r="L6035" s="444">
        <f t="shared" ca="1" si="199"/>
        <v>-4.2230684052611328E+16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-4.2230684052611328E+16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-175961183552547.19</v>
      </c>
      <c r="L6036" s="444">
        <f t="shared" ca="1" si="199"/>
        <v>-4.2406645236163872E+16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-4.2406645236163872E+16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-176694355150682.81</v>
      </c>
      <c r="L6037" s="444">
        <f t="shared" ca="1" si="199"/>
        <v>-4.2583339591314552E+16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-4.2583339591314552E+16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-177430581630477.31</v>
      </c>
      <c r="L6038" s="444">
        <f t="shared" ca="1" si="199"/>
        <v>-4.2760770172945032E+16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-4.2760770172945032E+16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-178169875720604.31</v>
      </c>
      <c r="L6039" s="444">
        <f t="shared" ca="1" si="199"/>
        <v>-4.293894004866564E+16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-4.293894004866564E+16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-178912250202773.5</v>
      </c>
      <c r="L6040" s="444">
        <f t="shared" ca="1" si="199"/>
        <v>-4.3117852298868416E+16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-4.3117852298868416E+16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-179657717911951.72</v>
      </c>
      <c r="L6041" s="444">
        <f t="shared" ca="1" si="199"/>
        <v>-4.3297510016780368E+16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-4.3297510016780368E+16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-180406291736584.88</v>
      </c>
      <c r="L6042" s="444">
        <f t="shared" ca="1" si="199"/>
        <v>-4.3477916308516952E+16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-4.3477916308516952E+16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-181157984618820.63</v>
      </c>
      <c r="L6043" s="444">
        <f t="shared" ca="1" si="199"/>
        <v>-4.3659074293135776E+16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-4.3659074293135776E+16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-181912809554732.41</v>
      </c>
      <c r="L6044" s="444">
        <f t="shared" ca="1" si="199"/>
        <v>-4.3840987102690512E+16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-4.3840987102690512E+16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-182670779594543.81</v>
      </c>
      <c r="L6045" s="444">
        <f t="shared" ca="1" si="199"/>
        <v>-4.4023657882285056E+16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-4.4023657882285056E+16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-183431907842854.41</v>
      </c>
      <c r="L6046" s="444">
        <f t="shared" ca="1" si="199"/>
        <v>-4.4207089790127912E+16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-4.4207089790127912E+16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-184196207458866.31</v>
      </c>
      <c r="L6047" s="444">
        <f t="shared" ca="1" si="199"/>
        <v>-4.4391285997586776E+16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-4.4391285997586776E+16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-184963691656611.56</v>
      </c>
      <c r="L6048" s="444">
        <f t="shared" ca="1" si="199"/>
        <v>-4.4576249689243384E+16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-4.4576249689243384E+16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-185734373705180.75</v>
      </c>
      <c r="L6049" s="444">
        <f t="shared" ca="1" si="199"/>
        <v>-4.4761984062948568E+16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-4.4761984062948568E+16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-186508266928952.38</v>
      </c>
      <c r="L6050" s="444">
        <f t="shared" ca="1" si="199"/>
        <v>-4.494849232987752E+16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-4.494849232987752E+16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-187285384707823</v>
      </c>
      <c r="L6051" s="444">
        <f t="shared" ca="1" si="199"/>
        <v>-4.5135777714585344E+16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-4.5135777714585344E+16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-188065740477438.94</v>
      </c>
      <c r="L6052" s="444">
        <f t="shared" ca="1" si="199"/>
        <v>-4.5323843455062784E+16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-4.5323843455062784E+16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-188849347729428.25</v>
      </c>
      <c r="L6053" s="444">
        <f t="shared" ca="1" si="199"/>
        <v>-4.5512692802792216E+16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-4.5512692802792216E+16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-189636220011634.22</v>
      </c>
      <c r="L6054" s="444">
        <f t="shared" ca="1" si="199"/>
        <v>-4.5702329022803848E+16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-4.5702329022803848E+16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-190426370928349.38</v>
      </c>
      <c r="L6055" s="444">
        <f t="shared" ca="1" si="199"/>
        <v>-4.58927553937322E+16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-4.58927553937322E+16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-191219814140550.84</v>
      </c>
      <c r="L6056" s="444">
        <f t="shared" ca="1" si="199"/>
        <v>-4.6083975207872752E+16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-4.6083975207872752E+16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-192016563366136.47</v>
      </c>
      <c r="L6057" s="444">
        <f t="shared" ca="1" si="199"/>
        <v>-4.6275991771238888E+16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-4.6275991771238888E+16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-192816632380162.03</v>
      </c>
      <c r="L6058" s="444">
        <f t="shared" ca="1" si="199"/>
        <v>-4.6468808403619048E+16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-4.6468808403619048E+16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-193620035015079.38</v>
      </c>
      <c r="L6059" s="444">
        <f t="shared" ca="1" si="199"/>
        <v>-4.6662428438634128E+16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-4.6662428438634128E+16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-194426785160975.53</v>
      </c>
      <c r="L6060" s="444">
        <f t="shared" ca="1" si="199"/>
        <v>-4.6856855223795104E+16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-4.6856855223795104E+16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-195236896765812.94</v>
      </c>
      <c r="L6061" s="444">
        <f t="shared" ca="1" si="199"/>
        <v>-4.705209212056092E+16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-4.705209212056092E+16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-196050383835670.5</v>
      </c>
      <c r="L6062" s="444">
        <f t="shared" ca="1" si="199"/>
        <v>-4.7248142504396592E+16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-4.7248142504396592E+16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-196867260434985.81</v>
      </c>
      <c r="L6063" s="444">
        <f t="shared" ca="1" si="199"/>
        <v>-4.7445009764831576E+16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-4.7445009764831576E+16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-197687540686798.22</v>
      </c>
      <c r="L6064" s="444">
        <f t="shared" ca="1" si="199"/>
        <v>-4.7642697305518376E+16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-4.7642697305518376E+16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-198511238772993.22</v>
      </c>
      <c r="L6065" s="444">
        <f t="shared" ca="1" si="199"/>
        <v>-4.7841208544291368E+16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-4.7841208544291368E+16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-199338368934547.38</v>
      </c>
      <c r="L6066" s="444">
        <f t="shared" ca="1" si="199"/>
        <v>-4.8040546913225912E+16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-4.8040546913225912E+16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-200168945471774.63</v>
      </c>
      <c r="L6067" s="444">
        <f t="shared" ca="1" si="199"/>
        <v>-4.8240715858697688E+16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-4.8240715858697688E+16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-201002982744573.69</v>
      </c>
      <c r="L6068" s="444">
        <f t="shared" ca="1" si="199"/>
        <v>-4.8441718841442264E+16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-4.8441718841442264E+16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-201840495172676.09</v>
      </c>
      <c r="L6069" s="444">
        <f t="shared" ca="1" si="199"/>
        <v>-4.8643559336614944E+16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-4.8643559336614944E+16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-202681497235895.59</v>
      </c>
      <c r="L6070" s="444">
        <f t="shared" ca="1" si="199"/>
        <v>-4.884624083385084E+16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-4.884624083385084E+16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-203526003474378.5</v>
      </c>
      <c r="L6071" s="444">
        <f t="shared" ca="1" si="199"/>
        <v>-4.9049766837325216E+16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-4.9049766837325216E+16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-204374028488855.06</v>
      </c>
      <c r="L6072" s="444">
        <f t="shared" ca="1" si="199"/>
        <v>-4.9254140865814072E+16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-4.9254140865814072E+16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-205225586940891.97</v>
      </c>
      <c r="L6073" s="444">
        <f t="shared" ca="1" si="199"/>
        <v>-4.945936645275496E+16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-4.945936645275496E+16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-206080693553145.66</v>
      </c>
      <c r="L6074" s="444">
        <f t="shared" ca="1" si="199"/>
        <v>-4.9665447146308104E+16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-4.9665447146308104E+16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-206939363109617.09</v>
      </c>
      <c r="L6075" s="444">
        <f t="shared" ca="1" si="199"/>
        <v>-4.987238650941772E+16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-4.987238650941772E+16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-207801610455907.16</v>
      </c>
      <c r="L6076" s="444">
        <f t="shared" ca="1" si="199"/>
        <v>-5.0080188119873624E+16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-5.0080188119873624E+16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-208667450499473.44</v>
      </c>
      <c r="L6077" s="444">
        <f t="shared" ca="1" si="199"/>
        <v>-5.0288855570373096E+16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-5.0288855570373096E+16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-209536898209887.91</v>
      </c>
      <c r="L6078" s="444">
        <f t="shared" ca="1" si="199"/>
        <v>-5.0498392468582984E+16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-5.0498392468582984E+16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-210409968619095.75</v>
      </c>
      <c r="L6079" s="444">
        <f t="shared" ca="1" si="199"/>
        <v>-5.070880243720208E+16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-5.070880243720208E+16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-211286676821675.34</v>
      </c>
      <c r="L6080" s="444">
        <f t="shared" ca="1" si="199"/>
        <v>-5.0920089114023752E+16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-5.0920089114023752E+16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-212167037975098.97</v>
      </c>
      <c r="L6081" s="444">
        <f t="shared" ca="1" si="199"/>
        <v>-5.1132256151998848E+16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-5.1132256151998848E+16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-213051067299995.19</v>
      </c>
      <c r="L6082" s="444">
        <f t="shared" ca="1" si="199"/>
        <v>-5.134530721929884E+16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-5.134530721929884E+16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-213938780080411.84</v>
      </c>
      <c r="L6083" s="444">
        <f t="shared" ca="1" si="199"/>
        <v>-5.1559245999379248E+16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-5.1559245999379248E+16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-214830191664080.19</v>
      </c>
      <c r="L6084" s="444">
        <f t="shared" ca="1" si="199"/>
        <v>-5.1774076191043328E+16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-5.1774076191043328E+16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-215725317462680.53</v>
      </c>
      <c r="L6085" s="444">
        <f t="shared" ca="1" si="199"/>
        <v>-5.1989801508506008E+16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-5.1989801508506008E+16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-216624172952108.38</v>
      </c>
      <c r="L6086" s="444">
        <f t="shared" ca="1" si="199"/>
        <v>-5.220642568145812E+16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-5.220642568145812E+16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-217526773672742.16</v>
      </c>
      <c r="L6087" s="444">
        <f t="shared" ca="1" si="199"/>
        <v>-5.2423952455130864E+16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-5.2423952455130864E+16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-218433135229711.94</v>
      </c>
      <c r="L6088" s="444">
        <f t="shared" ca="1" si="199"/>
        <v>-5.2642385590360576E+16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-5.2642385590360576E+16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-219343273293169.06</v>
      </c>
      <c r="L6089" s="444">
        <f t="shared" ca="1" si="199"/>
        <v>-5.2861728863653744E+16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-5.2861728863653744E+16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-220257203598557.25</v>
      </c>
      <c r="L6090" s="444">
        <f t="shared" ca="1" si="199"/>
        <v>-5.3081986067252304E+16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-5.3081986067252304E+16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-221174941946884.59</v>
      </c>
      <c r="L6091" s="444">
        <f t="shared" ca="1" si="199"/>
        <v>-5.3303161009199192E+16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-5.3303161009199192E+16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-222096504204996.63</v>
      </c>
      <c r="L6092" s="444">
        <f t="shared" ca="1" si="199"/>
        <v>-5.3525257513404192E+16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-5.3525257513404192E+16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-223021906305850.81</v>
      </c>
      <c r="L6093" s="444">
        <f t="shared" ca="1" si="199"/>
        <v>-5.374827941971004E+16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-5.374827941971004E+16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-223951164248791.84</v>
      </c>
      <c r="L6094" s="444">
        <f t="shared" ca="1" si="199"/>
        <v>-5.3972230583958832E+16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-5.3972230583958832E+16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-224884294099828.47</v>
      </c>
      <c r="L6095" s="444">
        <f t="shared" ca="1" si="199"/>
        <v>-5.4197114878058664E+16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-5.4197114878058664E+16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-225821311991911.09</v>
      </c>
      <c r="L6096" s="444">
        <f t="shared" ca="1" si="199"/>
        <v>-5.4422936190050576E+16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-5.4422936190050576E+16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-226762234125210.72</v>
      </c>
      <c r="L6097" s="444">
        <f t="shared" ca="1" si="199"/>
        <v>-5.4649698424175784E+16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-5.4649698424175784E+16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-227707076767399.09</v>
      </c>
      <c r="L6098" s="444">
        <f t="shared" ca="1" si="199"/>
        <v>-5.4877405500943184E+16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-5.4877405500943184E+16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-228655856253929.94</v>
      </c>
      <c r="L6099" s="444">
        <f t="shared" ca="1" si="199"/>
        <v>-5.5106061357197112E+16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-5.5106061357197112E+16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-229608588988321.28</v>
      </c>
      <c r="L6100" s="444">
        <f t="shared" ca="1" si="199"/>
        <v>-5.5335669946185432E+16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-5.5335669946185432E+16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-230565291442439.28</v>
      </c>
      <c r="L6101" s="444">
        <f t="shared" ca="1" si="199"/>
        <v>-5.5566235237627872E+16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-5.5566235237627872E+16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-231525980156782.78</v>
      </c>
      <c r="L6102" s="444">
        <f t="shared" ca="1" si="199"/>
        <v>-5.5797761217784656E+16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-5.5797761217784656E+16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-232490671740769.41</v>
      </c>
      <c r="L6103" s="444">
        <f t="shared" ca="1" si="199"/>
        <v>-5.6030251889525424E+16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-5.6030251889525424E+16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-233459382873022.59</v>
      </c>
      <c r="L6104" s="444">
        <f t="shared" ca="1" si="199"/>
        <v>-5.6263711272398448E+16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-5.6263711272398448E+16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-234432130301660.19</v>
      </c>
      <c r="L6105" s="444">
        <f t="shared" ca="1" si="199"/>
        <v>-5.6498143402700112E+16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-5.6498143402700112E+16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-235408930844583.78</v>
      </c>
      <c r="L6106" s="444">
        <f t="shared" ca="1" si="199"/>
        <v>-5.6733552333544696E+16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-5.6733552333544696E+16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-236389801389769.53</v>
      </c>
      <c r="L6107" s="444">
        <f t="shared" ca="1" si="199"/>
        <v>-5.6969942134934464E+16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-5.6969942134934464E+16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-237374758895560.28</v>
      </c>
      <c r="L6108" s="444">
        <f t="shared" ca="1" si="199"/>
        <v>-5.7207316893830024E+16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-5.7207316893830024E+16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-238363820390958.41</v>
      </c>
      <c r="L6109" s="444">
        <f t="shared" ca="1" si="199"/>
        <v>-5.7445680714220984E+16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-5.7445680714220984E+16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-239357002975920.75</v>
      </c>
      <c r="L6110" s="444">
        <f t="shared" ca="1" si="199"/>
        <v>-5.7685037717196904E+16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-5.7685037717196904E+16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-240354323821653.75</v>
      </c>
      <c r="L6111" s="444">
        <f t="shared" ca="1" si="199"/>
        <v>-5.792539204101856E+16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-5.792539204101856E+16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-241355800170910.66</v>
      </c>
      <c r="L6112" s="444">
        <f t="shared" ca="1" si="199"/>
        <v>-5.8166747841189472E+16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-5.8166747841189472E+16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-242361449338289.47</v>
      </c>
      <c r="L6113" s="444">
        <f t="shared" ca="1" si="199"/>
        <v>-5.840910929052776E+16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-5.840910929052776E+16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-243371288710532.28</v>
      </c>
      <c r="L6114" s="444">
        <f t="shared" ca="1" si="199"/>
        <v>-5.8652480579238296E+16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-5.8652480579238296E+16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-244385335746826.25</v>
      </c>
      <c r="L6115" s="444">
        <f t="shared" ca="1" si="199"/>
        <v>-5.889686591498512E+16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-5.889686591498512E+16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-245403607979104.66</v>
      </c>
      <c r="L6116" s="444">
        <f t="shared" ca="1" si="199"/>
        <v>-5.9142269522964224E+16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-5.9142269522964224E+16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-246426123012350.91</v>
      </c>
      <c r="L6117" s="444">
        <f t="shared" ca="1" si="199"/>
        <v>-5.9388695645976576E+16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-5.9388695645976576E+16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-247452898524902.41</v>
      </c>
      <c r="L6118" s="444">
        <f t="shared" ca="1" si="199"/>
        <v>-5.963614854450148E+16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-5.963614854450148E+16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-248483952268756.16</v>
      </c>
      <c r="L6119" s="444">
        <f t="shared" ca="1" si="199"/>
        <v>-5.988463249677024E+16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-5.988463249677024E+16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-249519302069876</v>
      </c>
      <c r="L6120" s="444">
        <f t="shared" ca="1" si="199"/>
        <v>-6.0134151798840112E+16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-6.0134151798840112E+16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-250558965828500.47</v>
      </c>
      <c r="L6121" s="444">
        <f t="shared" ca="1" si="199"/>
        <v>-6.0384710764668616E+16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-6.0384710764668616E+16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-251602961519452.59</v>
      </c>
      <c r="L6122" s="444">
        <f t="shared" ca="1" si="199"/>
        <v>-6.0636313726188072E+16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-6.0636313726188072E+16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-252651307192450.28</v>
      </c>
      <c r="L6123" s="444">
        <f t="shared" ca="1" si="199"/>
        <v>-6.088896503338052E+16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-6.088896503338052E+16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-253704020972418.84</v>
      </c>
      <c r="L6124" s="444">
        <f t="shared" ca="1" si="199"/>
        <v>-6.1142669054352936E+16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-6.1142669054352936E+16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-254761121059803.91</v>
      </c>
      <c r="L6125" s="444">
        <f t="shared" ca="1" si="199"/>
        <v>-6.1397430175412736E+16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-6.1397430175412736E+16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-255822625730886.38</v>
      </c>
      <c r="L6126" s="444">
        <f t="shared" ca="1" si="199"/>
        <v>-6.1653252801143624E+16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-6.1653252801143624E+16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-256888553338098.44</v>
      </c>
      <c r="L6127" s="444">
        <f t="shared" ca="1" si="199"/>
        <v>-6.191014135448172E+16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-6.191014135448172E+16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-257958922310340.47</v>
      </c>
      <c r="L6128" s="444">
        <f t="shared" ref="L6128:L6250" ca="1" si="204">I6128-J6128+K6128</f>
        <v>-6.2168100276792064E+16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-6.2168100276792064E+16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-259033751153300.25</v>
      </c>
      <c r="L6129" s="444">
        <f t="shared" ca="1" si="204"/>
        <v>-6.2427134027945368E+16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-6.2427134027945368E+16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-260113058449772.38</v>
      </c>
      <c r="L6130" s="444">
        <f t="shared" ca="1" si="204"/>
        <v>-6.2687247086395144E+16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-6.2687247086395144E+16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-261196862859979.72</v>
      </c>
      <c r="L6131" s="444">
        <f t="shared" ca="1" si="204"/>
        <v>-6.294844394925512E+16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-6.294844394925512E+16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-262285183121896.34</v>
      </c>
      <c r="L6132" s="444">
        <f t="shared" ca="1" si="204"/>
        <v>-6.3210729132377016E+16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-6.3210729132377016E+16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-263378038051570.91</v>
      </c>
      <c r="L6133" s="444">
        <f t="shared" ca="1" si="204"/>
        <v>-6.3474107170428584E+16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-6.3474107170428584E+16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-264475446543452.44</v>
      </c>
      <c r="L6134" s="444">
        <f t="shared" ca="1" si="204"/>
        <v>-6.373858261697204E+16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-6.373858261697204E+16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-265577427570716.84</v>
      </c>
      <c r="L6135" s="444">
        <f t="shared" ca="1" si="204"/>
        <v>-6.400416004454276E+16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-6.400416004454276E+16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-266684000185594.84</v>
      </c>
      <c r="L6136" s="444">
        <f t="shared" ca="1" si="204"/>
        <v>-6.4270844044728352E+16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-6.4270844044728352E+16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-267795183519701.5</v>
      </c>
      <c r="L6137" s="444">
        <f t="shared" ca="1" si="204"/>
        <v>-6.4538639228248056E+16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-6.4538639228248056E+16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-268910996784366.91</v>
      </c>
      <c r="L6138" s="444">
        <f t="shared" ca="1" si="204"/>
        <v>-6.4807550225032424E+16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-6.4807550225032424E+16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-270031459270968.47</v>
      </c>
      <c r="L6139" s="444">
        <f t="shared" ca="1" si="204"/>
        <v>-6.5077581684303392E+16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-6.5077581684303392E+16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-271156590351264.09</v>
      </c>
      <c r="L6140" s="444">
        <f t="shared" ca="1" si="204"/>
        <v>-6.5348738274654656E+16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-6.5348738274654656E+16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-272286409477727.72</v>
      </c>
      <c r="L6141" s="444">
        <f t="shared" ca="1" si="204"/>
        <v>-6.5621024684132384E+16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-6.5621024684132384E+16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-273420936183884.97</v>
      </c>
      <c r="L6142" s="444">
        <f t="shared" ca="1" si="204"/>
        <v>-6.5894445620316272E+16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-6.5894445620316272E+16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-274560190084651.13</v>
      </c>
      <c r="L6143" s="444">
        <f t="shared" ca="1" si="204"/>
        <v>-6.616900581040092E+16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-6.616900581040092E+16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-275704190876670.5</v>
      </c>
      <c r="L6144" s="444">
        <f t="shared" ca="1" si="204"/>
        <v>-6.6444710001277592E+16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-6.6444710001277592E+16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-276852958338656.63</v>
      </c>
      <c r="L6145" s="444">
        <f t="shared" ca="1" si="204"/>
        <v>-6.6721562959616248E+16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-6.6721562959616248E+16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-278006512331734.38</v>
      </c>
      <c r="L6146" s="444">
        <f t="shared" ca="1" si="204"/>
        <v>-6.6999569471947984E+16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-6.6999569471947984E+16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-279164872799783.22</v>
      </c>
      <c r="L6147" s="444">
        <f t="shared" ca="1" si="204"/>
        <v>-6.7278734344747768E+16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-6.7278734344747768E+16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-280328059769782.38</v>
      </c>
      <c r="L6148" s="444">
        <f t="shared" ca="1" si="204"/>
        <v>-6.7559062404517552E+16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-6.7559062404517552E+16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-281496093352156.44</v>
      </c>
      <c r="L6149" s="444">
        <f t="shared" ca="1" si="204"/>
        <v>-6.7840558497869712E+16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-6.7840558497869712E+16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-282668993741123.81</v>
      </c>
      <c r="L6150" s="444">
        <f t="shared" ca="1" si="204"/>
        <v>-6.8123227491610832E+16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-6.8123227491610832E+16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-283846781215045.13</v>
      </c>
      <c r="L6151" s="444">
        <f t="shared" ca="1" si="204"/>
        <v>-6.840707427282588E+16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-6.840707427282588E+16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-285029476136774.5</v>
      </c>
      <c r="L6152" s="444">
        <f t="shared" ca="1" si="204"/>
        <v>-6.8692103748962656E+16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-6.8692103748962656E+16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-286217098954011.06</v>
      </c>
      <c r="L6153" s="444">
        <f t="shared" ca="1" si="204"/>
        <v>-6.8978320847916664E+16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-6.8978320847916664E+16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-287409670199652.81</v>
      </c>
      <c r="L6154" s="444">
        <f t="shared" ca="1" si="204"/>
        <v>-6.926573051811632E+16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-6.926573051811632E+16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-288607210492151.38</v>
      </c>
      <c r="L6155" s="444">
        <f t="shared" ca="1" si="204"/>
        <v>-6.9554337728608472E+16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-6.9554337728608472E+16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-289809740535868.69</v>
      </c>
      <c r="L6156" s="444">
        <f t="shared" ca="1" si="204"/>
        <v>-6.9844147469144344E+16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-6.9844147469144344E+16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-291017281121434.75</v>
      </c>
      <c r="L6157" s="444">
        <f t="shared" ca="1" si="204"/>
        <v>-7.0135164750265776E+16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-7.0135164750265776E+16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-292229853126107.38</v>
      </c>
      <c r="L6158" s="444">
        <f t="shared" ca="1" si="204"/>
        <v>-7.042739460339188E+16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-7.042739460339188E+16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-293447477514132.81</v>
      </c>
      <c r="L6159" s="444">
        <f t="shared" ca="1" si="204"/>
        <v>-7.0720842080906016E+16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-7.0720842080906016E+16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-294670175337108.38</v>
      </c>
      <c r="L6160" s="444">
        <f t="shared" ca="1" si="204"/>
        <v>-7.1015512256243128E+16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-7.1015512256243128E+16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-295897967734346.31</v>
      </c>
      <c r="L6161" s="444">
        <f t="shared" ca="1" si="204"/>
        <v>-7.1311410223977472E+16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-7.1311410223977472E+16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-297130875933239.44</v>
      </c>
      <c r="L6162" s="444">
        <f t="shared" ca="1" si="204"/>
        <v>-7.1608541099910712E+16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-7.1608541099910712E+16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-298368921249628</v>
      </c>
      <c r="L6163" s="444">
        <f t="shared" ca="1" si="204"/>
        <v>-7.1906910021160336E+16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-7.1906910021160336E+16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-299612125088168.06</v>
      </c>
      <c r="L6164" s="444">
        <f t="shared" ca="1" si="204"/>
        <v>-7.2206522146248512E+16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-7.2206522146248512E+16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-300860508942702.13</v>
      </c>
      <c r="L6165" s="444">
        <f t="shared" ca="1" si="204"/>
        <v>-7.2507382655191216E+16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-7.2507382655191216E+16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-302114094396630.06</v>
      </c>
      <c r="L6166" s="444">
        <f t="shared" ca="1" si="204"/>
        <v>-7.280949674958784E+16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-7.280949674958784E+16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-303372903123282.69</v>
      </c>
      <c r="L6167" s="444">
        <f t="shared" ca="1" si="204"/>
        <v>-7.311286965271112E+16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-7.311286965271112E+16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-304636956886296.31</v>
      </c>
      <c r="L6168" s="444">
        <f t="shared" ca="1" si="204"/>
        <v>-7.3417506609597424E+16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-7.3417506609597424E+16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-305906277539989.25</v>
      </c>
      <c r="L6169" s="444">
        <f t="shared" ca="1" si="204"/>
        <v>-7.3723412887137408E+16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-7.3723412887137408E+16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-307180887029739.19</v>
      </c>
      <c r="L6170" s="444">
        <f t="shared" ca="1" si="204"/>
        <v>-7.4030593774167152E+16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-7.4030593774167152E+16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-308460807392363.13</v>
      </c>
      <c r="L6171" s="444">
        <f t="shared" ca="1" si="204"/>
        <v>-7.433905458155952E+16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-7.433905458155952E+16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-309746060756498</v>
      </c>
      <c r="L6172" s="444">
        <f t="shared" ca="1" si="204"/>
        <v>-7.4648800642316016E+16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-7.4648800642316016E+16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-311036669342983.38</v>
      </c>
      <c r="L6173" s="444">
        <f t="shared" ca="1" si="204"/>
        <v>-7.4959837311658992E+16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-7.4959837311658992E+16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-312332655465245.81</v>
      </c>
      <c r="L6174" s="444">
        <f t="shared" ca="1" si="204"/>
        <v>-7.527216996712424E+16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-7.527216996712424E+16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-313634041529684.31</v>
      </c>
      <c r="L6175" s="444">
        <f t="shared" ca="1" si="204"/>
        <v>-7.558580400865392E+16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-7.558580400865392E+16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-314940850036058</v>
      </c>
      <c r="L6176" s="444">
        <f t="shared" ca="1" si="204"/>
        <v>-7.5900744858689984E+16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-7.5900744858689984E+16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-316253103577874.94</v>
      </c>
      <c r="L6177" s="444">
        <f t="shared" ca="1" si="204"/>
        <v>-7.6216997962267856E+16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-7.6216997962267856E+16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-317570824842782.75</v>
      </c>
      <c r="L6178" s="444">
        <f t="shared" ca="1" si="204"/>
        <v>-7.653456878711064E+16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-7.653456878711064E+16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-318894036612961</v>
      </c>
      <c r="L6179" s="444">
        <f t="shared" ca="1" si="204"/>
        <v>-7.68534628237236E+16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-7.68534628237236E+16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-320222761765515</v>
      </c>
      <c r="L6180" s="444">
        <f t="shared" ca="1" si="204"/>
        <v>-7.717368558548912E+16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-7.717368558548912E+16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-321557023272871.31</v>
      </c>
      <c r="L6181" s="444">
        <f t="shared" ca="1" si="204"/>
        <v>-7.7495242608761984E+16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-7.7495242608761984E+16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-322896844203174.94</v>
      </c>
      <c r="L6182" s="444">
        <f t="shared" ca="1" si="204"/>
        <v>-7.7818139452965152E+16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-7.7818139452965152E+16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-324242247720688.13</v>
      </c>
      <c r="L6183" s="444">
        <f t="shared" ca="1" si="204"/>
        <v>-7.814238170068584E+16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-7.814238170068584E+16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-325593257086191</v>
      </c>
      <c r="L6184" s="444">
        <f t="shared" ca="1" si="204"/>
        <v>-7.8467974957772032E+16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-7.8467974957772032E+16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-326949895657383.44</v>
      </c>
      <c r="L6185" s="444">
        <f t="shared" ca="1" si="204"/>
        <v>-7.8794924853429408E+16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-7.8794924853429408E+16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-328312186889289.19</v>
      </c>
      <c r="L6186" s="444">
        <f t="shared" ca="1" si="204"/>
        <v>-7.9123237040318704E+16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-7.9123237040318704E+16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-329680154334661.25</v>
      </c>
      <c r="L6187" s="444">
        <f t="shared" ca="1" si="204"/>
        <v>-7.945291719465336E+16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-7.945291719465336E+16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-331053821644389</v>
      </c>
      <c r="L6188" s="444">
        <f t="shared" ca="1" si="204"/>
        <v>-7.9783971016297744E+16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-7.9783971016297744E+16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-332433212567907.25</v>
      </c>
      <c r="L6189" s="444">
        <f t="shared" ca="1" si="204"/>
        <v>-8.0116404228865648E+16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-8.0116404228865648E+16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-333818350953606.88</v>
      </c>
      <c r="L6190" s="444">
        <f t="shared" ca="1" si="204"/>
        <v>-8.0450222579819248E+16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-8.0450222579819248E+16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-335209260749246.88</v>
      </c>
      <c r="L6191" s="444">
        <f t="shared" ca="1" si="204"/>
        <v>-8.0785431840568496E+16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-8.0785431840568496E+16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-336605966002368.75</v>
      </c>
      <c r="L6192" s="444">
        <f t="shared" ca="1" si="204"/>
        <v>-8.1122037806570864E+16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-8.1122037806570864E+16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-338008490860711.94</v>
      </c>
      <c r="L6193" s="444">
        <f t="shared" ca="1" si="204"/>
        <v>-8.1460046297431568E+16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-8.1460046297431568E+16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-339416859572631.5</v>
      </c>
      <c r="L6194" s="444">
        <f t="shared" ca="1" si="204"/>
        <v>-8.1799463157004192E+16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-8.1799463157004192E+16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-340831096487517.44</v>
      </c>
      <c r="L6195" s="444">
        <f t="shared" ca="1" si="204"/>
        <v>-8.2140294253491712E+16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-8.2140294253491712E+16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-342251226056215.44</v>
      </c>
      <c r="L6196" s="444">
        <f t="shared" ca="1" si="204"/>
        <v>-8.248254547954792E+16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-8.248254547954792E+16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-343677272831449.69</v>
      </c>
      <c r="L6197" s="444">
        <f t="shared" ca="1" si="204"/>
        <v>-8.2826222752379376E+16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-8.2826222752379376E+16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-345109261468247.38</v>
      </c>
      <c r="L6198" s="444">
        <f t="shared" ca="1" si="204"/>
        <v>-8.3171332013847616E+16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-8.3171332013847616E+16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-346547216724365.06</v>
      </c>
      <c r="L6199" s="444">
        <f t="shared" ca="1" si="204"/>
        <v>-8.3517879230571984E+16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-8.3517879230571984E+16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-347991163460716.63</v>
      </c>
      <c r="L6200" s="444">
        <f t="shared" ca="1" si="204"/>
        <v>-8.3865870394032704E+16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-8.3865870394032704E+16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-349441126641802.94</v>
      </c>
      <c r="L6201" s="444">
        <f t="shared" ca="1" si="204"/>
        <v>-8.4215311520674512E+16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-8.4215311520674512E+16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-350897131336143.81</v>
      </c>
      <c r="L6202" s="444">
        <f t="shared" ca="1" si="204"/>
        <v>-8.4566208652010656E+16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-8.4566208652010656E+16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-352359202716711.06</v>
      </c>
      <c r="L6203" s="444">
        <f t="shared" ca="1" si="204"/>
        <v>-8.491856785472736E+16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-8.491856785472736E+16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-353827366061364</v>
      </c>
      <c r="L6204" s="444">
        <f t="shared" ca="1" si="204"/>
        <v>-8.527239522078872E+16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-8.527239522078872E+16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-355301646753286.31</v>
      </c>
      <c r="L6205" s="444">
        <f t="shared" ca="1" si="204"/>
        <v>-8.5627696867542E+16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-8.5627696867542E+16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-356782070281425</v>
      </c>
      <c r="L6206" s="444">
        <f t="shared" ca="1" si="204"/>
        <v>-8.5984478937823424E+16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-8.5984478937823424E+16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-358268662240930.94</v>
      </c>
      <c r="L6207" s="444">
        <f t="shared" ca="1" si="204"/>
        <v>-8.6342747600064352E+16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-8.6342747600064352E+16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-359761448333601.44</v>
      </c>
      <c r="L6208" s="444">
        <f t="shared" ca="1" si="204"/>
        <v>-8.6702509048397952E+16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-8.6702509048397952E+16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-361260454368324.81</v>
      </c>
      <c r="L6209" s="444">
        <f t="shared" ca="1" si="204"/>
        <v>-8.7063769502766272E+16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-8.7063769502766272E+16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-362765706261526.13</v>
      </c>
      <c r="L6210" s="444">
        <f t="shared" ca="1" si="204"/>
        <v>-8.7426535209027792E+16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-8.7426535209027792E+16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-364277230037615.81</v>
      </c>
      <c r="L6211" s="444">
        <f t="shared" ca="1" si="204"/>
        <v>-8.7790812439065408E+16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-8.7790812439065408E+16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-365795051829439.19</v>
      </c>
      <c r="L6212" s="444">
        <f t="shared" ca="1" si="204"/>
        <v>-8.8156607490894848E+16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-8.8156607490894848E+16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-367319197878728.5</v>
      </c>
      <c r="L6213" s="444">
        <f t="shared" ca="1" si="204"/>
        <v>-8.8523926688773584E+16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-8.8523926688773584E+16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-368849694536556.63</v>
      </c>
      <c r="L6214" s="444">
        <f t="shared" ca="1" si="204"/>
        <v>-8.8892776383310144E+16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-8.8892776383310144E+16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-370386568263792.25</v>
      </c>
      <c r="L6215" s="444">
        <f t="shared" ca="1" si="204"/>
        <v>-8.9263162951573936E+16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-8.9263162951573936E+16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-371929845631558.06</v>
      </c>
      <c r="L6216" s="444">
        <f t="shared" ca="1" si="204"/>
        <v>-8.9635092797205488E+16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-8.9635092797205488E+16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-373479553321689.5</v>
      </c>
      <c r="L6217" s="444">
        <f t="shared" ca="1" si="204"/>
        <v>-9.0008572350527184E+16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-9.0008572350527184E+16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-375035718127196.63</v>
      </c>
      <c r="L6218" s="444">
        <f t="shared" ca="1" si="204"/>
        <v>-9.0383608068654384E+16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-9.0383608068654384E+16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-376598366952726.63</v>
      </c>
      <c r="L6219" s="444">
        <f t="shared" ca="1" si="204"/>
        <v>-9.0760206435607104E+16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-9.0760206435607104E+16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-378167526815029.63</v>
      </c>
      <c r="L6220" s="444">
        <f t="shared" ca="1" si="204"/>
        <v>-9.1138373962422128E+16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-9.1138373962422128E+16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-379743224843425.5</v>
      </c>
      <c r="L6221" s="444">
        <f t="shared" ca="1" si="204"/>
        <v>-9.1518117187265552E+16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-9.1518117187265552E+16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-381325488280273.13</v>
      </c>
      <c r="L6222" s="444">
        <f t="shared" ca="1" si="204"/>
        <v>-9.1899442675545824E+16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-9.1899442675545824E+16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-382914344481440.94</v>
      </c>
      <c r="L6223" s="444">
        <f t="shared" ca="1" si="204"/>
        <v>-9.2282357020027264E+16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-9.2282357020027264E+16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-384509820916780.25</v>
      </c>
      <c r="L6224" s="444">
        <f t="shared" ca="1" si="204"/>
        <v>-9.2666866840944048E+16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-9.2666866840944048E+16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-386111945170600.19</v>
      </c>
      <c r="L6225" s="444">
        <f t="shared" ca="1" si="204"/>
        <v>-9.3052978786114656E+16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-9.3052978786114656E+16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-387720744942144.38</v>
      </c>
      <c r="L6226" s="444">
        <f t="shared" ca="1" si="204"/>
        <v>-9.34406995310568E+16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-9.34406995310568E+16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-389336248046070</v>
      </c>
      <c r="L6227" s="444">
        <f t="shared" ca="1" si="204"/>
        <v>-9.3830035779102864E+16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-9.3830035779102864E+16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-390958482412928.63</v>
      </c>
      <c r="L6228" s="444">
        <f t="shared" ca="1" si="204"/>
        <v>-9.4220994261515792E+16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-9.4220994261515792E+16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-392587476089649.13</v>
      </c>
      <c r="L6229" s="444">
        <f t="shared" ca="1" si="204"/>
        <v>-9.461358173760544E+16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-9.461358173760544E+16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-394223257240022.69</v>
      </c>
      <c r="L6230" s="444">
        <f t="shared" ca="1" si="204"/>
        <v>-9.5007804994845456E+16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-9.5007804994845456E+16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-395865854145189.38</v>
      </c>
      <c r="L6231" s="444">
        <f t="shared" ca="1" si="204"/>
        <v>-9.540367084899064E+16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-9.540367084899064E+16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-397515295204127.69</v>
      </c>
      <c r="L6232" s="444">
        <f t="shared" ca="1" si="204"/>
        <v>-9.5801186144194768E+16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-9.5801186144194768E+16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-399171608934144.88</v>
      </c>
      <c r="L6233" s="444">
        <f t="shared" ca="1" si="204"/>
        <v>-9.6200357753128912E+16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-9.6200357753128912E+16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-400834823971370.44</v>
      </c>
      <c r="L6234" s="444">
        <f t="shared" ca="1" si="204"/>
        <v>-9.6601192577100288E+16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-9.6601192577100288E+16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-402504969071251.19</v>
      </c>
      <c r="L6235" s="444">
        <f t="shared" ca="1" si="204"/>
        <v>-9.7003697546171536E+16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-9.7003697546171536E+16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-404182073109048.06</v>
      </c>
      <c r="L6236" s="444">
        <f t="shared" ca="1" si="204"/>
        <v>-9.7407879619280592E+16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-9.7407879619280592E+16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-405866165080335.81</v>
      </c>
      <c r="L6237" s="444">
        <f t="shared" ca="1" si="204"/>
        <v>-9.7813745784360928E+16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-9.7813745784360928E+16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-407557274101503.88</v>
      </c>
      <c r="L6238" s="444">
        <f t="shared" ca="1" si="204"/>
        <v>-9.8221303058462432E+16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-9.8221303058462432E+16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-409255429410260.13</v>
      </c>
      <c r="L6239" s="444">
        <f t="shared" ca="1" si="204"/>
        <v>-9.8630558487872688E+16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-9.8630558487872688E+16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-410960660366136.19</v>
      </c>
      <c r="L6240" s="444">
        <f t="shared" ca="1" si="204"/>
        <v>-9.9041519148238832E+16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-9.9041519148238832E+16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-412672996450995.13</v>
      </c>
      <c r="L6241" s="444">
        <f t="shared" ca="1" si="204"/>
        <v>-9.9454192144689824E+16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-9.9454192144689824E+16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-414392467269540.94</v>
      </c>
      <c r="L6242" s="444">
        <f t="shared" ca="1" si="204"/>
        <v>-9.986858461195936E+16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-9.986858461195936E+16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-416119102549830.69</v>
      </c>
      <c r="L6243" s="444">
        <f t="shared" ca="1" si="204"/>
        <v>-1.0028470371450918E+17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-1.0028470371450918E+17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-417852932143788.25</v>
      </c>
      <c r="L6244" s="444">
        <f t="shared" ca="1" si="204"/>
        <v>-1.0070255664665298E+17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-1.0070255664665298E+17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-419593986027720.75</v>
      </c>
      <c r="L6245" s="444">
        <f t="shared" ca="1" si="204"/>
        <v>-1.011221506326807E+17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-1.011221506326807E+17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-421342294302836.25</v>
      </c>
      <c r="L6246" s="444">
        <f t="shared" ca="1" si="204"/>
        <v>-1.0154349292698354E+17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-1.0154349292698354E+17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-423097887195764.75</v>
      </c>
      <c r="L6247" s="444">
        <f t="shared" ca="1" si="204"/>
        <v>-1.019665908141793E+17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-1.019665908141793E+17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-424860795059080.38</v>
      </c>
      <c r="L6248" s="444">
        <f t="shared" ca="1" si="204"/>
        <v>-1.0239145160923838E+17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-1.0239145160923838E+17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-426631048371826.63</v>
      </c>
      <c r="L6249" s="444">
        <f t="shared" ca="1" si="204"/>
        <v>-1.0281808265761021E+17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-1.0281808265761021E+17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-428408677740042.5</v>
      </c>
      <c r="L6250" s="444">
        <f t="shared" ca="1" si="204"/>
        <v>-1.0324649133535026E+17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2026-08-04T02:31:45Z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